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7895" windowHeight="6600" activeTab="6"/>
  </bookViews>
  <sheets>
    <sheet name="Přehled o stavu rozpočtu 2023" sheetId="6" r:id="rId1"/>
    <sheet name="ROZPOČET SCHVÁLENÝ-PŘÍJMY 2023" sheetId="23" r:id="rId2"/>
    <sheet name="ROZPOČET SCHVÁLENÝ-VÝDAJE 2023" sheetId="26" r:id="rId3"/>
    <sheet name="Komentář - rozpočet schválený " sheetId="28" r:id="rId4"/>
    <sheet name="Komentář - změna od návrhu " sheetId="29" r:id="rId5"/>
    <sheet name="PŘÍJMY 2023 - NÁVRH" sheetId="27" r:id="rId6"/>
    <sheet name="Komentář k návrhu rozpočtu 2023" sheetId="24" r:id="rId7"/>
  </sheets>
  <definedNames>
    <definedName name="_xlnm.Print_Titles" localSheetId="0">'Přehled o stavu rozpočtu 2023'!$1:$2</definedName>
    <definedName name="_xlnm.Print_Titles" localSheetId="5">'PŘÍJMY 2023 - NÁVRH'!$1:$3</definedName>
    <definedName name="_xlnm.Print_Titles" localSheetId="1">'ROZPOČET SCHVÁLENÝ-PŘÍJMY 2023'!$1:$3</definedName>
  </definedNames>
  <calcPr calcId="145621"/>
</workbook>
</file>

<file path=xl/calcChain.xml><?xml version="1.0" encoding="utf-8"?>
<calcChain xmlns="http://schemas.openxmlformats.org/spreadsheetml/2006/main">
  <c r="F115" i="27" l="1"/>
  <c r="E115" i="27"/>
  <c r="D115" i="27"/>
  <c r="F107" i="27"/>
  <c r="E107" i="27"/>
  <c r="D107" i="27"/>
  <c r="F105" i="27"/>
  <c r="F108" i="27" s="1"/>
  <c r="E117" i="27" s="1"/>
  <c r="E105" i="27"/>
  <c r="D105" i="27"/>
  <c r="F103" i="27"/>
  <c r="E103" i="27"/>
  <c r="E108" i="27" s="1"/>
  <c r="D103" i="27"/>
  <c r="F101" i="27"/>
  <c r="E101" i="27"/>
  <c r="D101" i="27"/>
  <c r="D108" i="27" s="1"/>
  <c r="F98" i="27"/>
  <c r="E98" i="27"/>
  <c r="D98" i="27"/>
  <c r="F96" i="27"/>
  <c r="E96" i="27"/>
  <c r="D96" i="27"/>
  <c r="F94" i="27"/>
  <c r="E94" i="27"/>
  <c r="D94" i="27"/>
  <c r="F92" i="27"/>
  <c r="E92" i="27"/>
  <c r="D92" i="27"/>
  <c r="F90" i="27"/>
  <c r="E90" i="27"/>
  <c r="D90" i="27"/>
  <c r="F87" i="27"/>
  <c r="E87" i="27"/>
  <c r="D87" i="27"/>
  <c r="F83" i="27"/>
  <c r="E83" i="27"/>
  <c r="D83" i="27"/>
  <c r="F81" i="27"/>
  <c r="E81" i="27"/>
  <c r="D81" i="27"/>
  <c r="F73" i="27"/>
  <c r="E73" i="27"/>
  <c r="D73" i="27"/>
  <c r="F70" i="27"/>
  <c r="E70" i="27"/>
  <c r="D70" i="27"/>
  <c r="F68" i="27"/>
  <c r="E68" i="27"/>
  <c r="D68" i="27"/>
  <c r="F63" i="27"/>
  <c r="E63" i="27"/>
  <c r="D63" i="27"/>
  <c r="F59" i="27"/>
  <c r="E59" i="27"/>
  <c r="D59" i="27"/>
  <c r="F55" i="27"/>
  <c r="E55" i="27"/>
  <c r="D55" i="27"/>
  <c r="F53" i="27"/>
  <c r="E53" i="27"/>
  <c r="D53" i="27"/>
  <c r="F45" i="27"/>
  <c r="E45" i="27"/>
  <c r="D45" i="27"/>
  <c r="F42" i="27"/>
  <c r="E42" i="27"/>
  <c r="D42" i="27"/>
  <c r="F40" i="27"/>
  <c r="E40" i="27"/>
  <c r="D40" i="27"/>
  <c r="F38" i="27"/>
  <c r="E38" i="27"/>
  <c r="D38" i="27"/>
  <c r="F35" i="27"/>
  <c r="E35" i="27"/>
  <c r="D35" i="27"/>
  <c r="F32" i="27"/>
  <c r="E32" i="27"/>
  <c r="D32" i="27"/>
  <c r="F27" i="27"/>
  <c r="E27" i="27"/>
  <c r="D27" i="27"/>
  <c r="E108" i="23" l="1"/>
  <c r="D108" i="23"/>
  <c r="F107" i="23"/>
  <c r="E107" i="23"/>
  <c r="D107" i="23"/>
  <c r="F101" i="23" l="1"/>
  <c r="E101" i="23"/>
  <c r="D101" i="23"/>
  <c r="G40" i="26" l="1"/>
  <c r="C27" i="6" l="1"/>
  <c r="C28" i="6"/>
  <c r="G17" i="26" l="1"/>
  <c r="F17" i="26"/>
  <c r="E17" i="26"/>
  <c r="G8" i="26"/>
  <c r="F8" i="26"/>
  <c r="E8" i="26"/>
  <c r="F115" i="23"/>
  <c r="E115" i="23"/>
  <c r="D115" i="23"/>
  <c r="F19" i="26" l="1"/>
  <c r="E105" i="23"/>
  <c r="F105" i="23"/>
  <c r="D105" i="23"/>
  <c r="E103" i="23"/>
  <c r="F103" i="23"/>
  <c r="D103" i="23"/>
  <c r="E98" i="23"/>
  <c r="F98" i="23"/>
  <c r="D98" i="23"/>
  <c r="E96" i="23"/>
  <c r="F96" i="23"/>
  <c r="D96" i="23"/>
  <c r="E94" i="23"/>
  <c r="F94" i="23"/>
  <c r="D94" i="23"/>
  <c r="E92" i="23"/>
  <c r="F92" i="23"/>
  <c r="D92" i="23"/>
  <c r="E90" i="23"/>
  <c r="F90" i="23"/>
  <c r="D90" i="23"/>
  <c r="E87" i="23"/>
  <c r="F87" i="23"/>
  <c r="D87" i="23"/>
  <c r="E83" i="23"/>
  <c r="F83" i="23"/>
  <c r="D83" i="23"/>
  <c r="E81" i="23"/>
  <c r="F81" i="23"/>
  <c r="F108" i="23" s="1"/>
  <c r="D81" i="23"/>
  <c r="E73" i="23"/>
  <c r="F73" i="23"/>
  <c r="D73" i="23"/>
  <c r="E70" i="23"/>
  <c r="F70" i="23"/>
  <c r="D70" i="23"/>
  <c r="E68" i="23"/>
  <c r="F68" i="23"/>
  <c r="D68" i="23"/>
  <c r="E63" i="23"/>
  <c r="F63" i="23"/>
  <c r="D63" i="23"/>
  <c r="E59" i="23"/>
  <c r="F59" i="23"/>
  <c r="D59" i="23"/>
  <c r="E55" i="23"/>
  <c r="F55" i="23"/>
  <c r="D55" i="23"/>
  <c r="E53" i="23"/>
  <c r="F53" i="23"/>
  <c r="D53" i="23"/>
  <c r="E45" i="23"/>
  <c r="F45" i="23"/>
  <c r="D45" i="23"/>
  <c r="E42" i="23"/>
  <c r="F42" i="23"/>
  <c r="D42" i="23"/>
  <c r="E40" i="23"/>
  <c r="F40" i="23"/>
  <c r="D40" i="23"/>
  <c r="E38" i="23"/>
  <c r="F38" i="23"/>
  <c r="D38" i="23"/>
  <c r="E35" i="23"/>
  <c r="F35" i="23"/>
  <c r="D35" i="23"/>
  <c r="E32" i="23"/>
  <c r="F32" i="23"/>
  <c r="D32" i="23"/>
  <c r="E27" i="23"/>
  <c r="F27" i="23"/>
  <c r="D27" i="23"/>
  <c r="E117" i="23" l="1"/>
  <c r="C31" i="6" l="1"/>
  <c r="E16" i="6"/>
  <c r="E10" i="6"/>
  <c r="C23" i="6" s="1"/>
  <c r="E6" i="6"/>
  <c r="C22" i="6" l="1"/>
  <c r="C24" i="6" s="1"/>
  <c r="C35" i="6"/>
  <c r="C34" i="6" l="1"/>
  <c r="C36" i="6" s="1"/>
</calcChain>
</file>

<file path=xl/sharedStrings.xml><?xml version="1.0" encoding="utf-8"?>
<sst xmlns="http://schemas.openxmlformats.org/spreadsheetml/2006/main" count="921" uniqueCount="311">
  <si>
    <t>I. ROZPOČTOVÉ PŘÍJMY</t>
  </si>
  <si>
    <t>Paragraf</t>
  </si>
  <si>
    <t>Položka</t>
  </si>
  <si>
    <t>Text</t>
  </si>
  <si>
    <t>0000</t>
  </si>
  <si>
    <t>Správní poplatky</t>
  </si>
  <si>
    <t>Neinv.př.transfery ze SR v rámci souhr.dot.vztahu</t>
  </si>
  <si>
    <t>Neinvestiční přijaté transfery od obcí</t>
  </si>
  <si>
    <t>Neinvestiční přijaté transfery od krajů</t>
  </si>
  <si>
    <t>Bez ODPA</t>
  </si>
  <si>
    <t>Podpora ostatních produkčních činností</t>
  </si>
  <si>
    <t>Cestovní ruch</t>
  </si>
  <si>
    <t>Pitná voda</t>
  </si>
  <si>
    <t>Činnosti knihovnické</t>
  </si>
  <si>
    <t>Ostatní nedaňové příjmy jinde nezařazené</t>
  </si>
  <si>
    <t>Ostatní záležitosti kultury</t>
  </si>
  <si>
    <t>Ostatní zdravotnická zaříz.a služby pro zdravot.</t>
  </si>
  <si>
    <t>Bytové hospodářství</t>
  </si>
  <si>
    <t>Nebytové hospodářství</t>
  </si>
  <si>
    <t>Pohřebnictví</t>
  </si>
  <si>
    <t>Výstavba a údržba místních inženýrských sítí</t>
  </si>
  <si>
    <t>Ostatní příjmy z vlastní činnosti</t>
  </si>
  <si>
    <t>Sběr a svoz nebezpečných odpadů</t>
  </si>
  <si>
    <t>Sběr a svoz komunálních odpadů</t>
  </si>
  <si>
    <t>Využívání a zneškodňování nebezpečných odpadů</t>
  </si>
  <si>
    <t>Využívání a zneškodňování komun.odpadů</t>
  </si>
  <si>
    <t>Ostatní nakládání s odpady</t>
  </si>
  <si>
    <t>5213</t>
  </si>
  <si>
    <t>Krizová opatření</t>
  </si>
  <si>
    <t>5512</t>
  </si>
  <si>
    <t>Požární ochrana - dobrovolná část</t>
  </si>
  <si>
    <t>Činnost místní správy</t>
  </si>
  <si>
    <t>Obecné příjmy a výdaje z finančních operací</t>
  </si>
  <si>
    <t>Převody z rozpočtových účtů</t>
  </si>
  <si>
    <t>Převody vlastním fondům v rozpočtech územní úrovně</t>
  </si>
  <si>
    <t>Ostatní činnosti j.n.</t>
  </si>
  <si>
    <t>ROZPOČTOVÉ PŘÍJMY CELKEM</t>
  </si>
  <si>
    <t>II. ROZPOČTOVÉ VÝDAJE</t>
  </si>
  <si>
    <t>Neinv.transfery společenstvím vlastníků jednotek</t>
  </si>
  <si>
    <t>Ostatní neinv.transfery nezisk.a podob.organizacím</t>
  </si>
  <si>
    <t>Silnice</t>
  </si>
  <si>
    <t>Ostatní záležitosti kultury,církví a sděl.prostř.</t>
  </si>
  <si>
    <t>Neinvestiční transfery spolkům</t>
  </si>
  <si>
    <t>Neinv.transf. fundacím, ústavům a obecně prosp.sp.</t>
  </si>
  <si>
    <t>Neinvestiční transfery obcím</t>
  </si>
  <si>
    <t>Ostatní neinv.transfery veř.rozp.územní úrovně</t>
  </si>
  <si>
    <t>ROZPOČTOVÉ VÝDAJE CELKEM</t>
  </si>
  <si>
    <t>8115</t>
  </si>
  <si>
    <t>8123</t>
  </si>
  <si>
    <t>8901</t>
  </si>
  <si>
    <t xml:space="preserve">PŘÍJMY </t>
  </si>
  <si>
    <t>Příjmy</t>
  </si>
  <si>
    <r>
      <t xml:space="preserve">                               </t>
    </r>
    <r>
      <rPr>
        <b/>
        <sz val="13"/>
        <rFont val="Times New Roman"/>
        <family val="1"/>
        <charset val="238"/>
      </rPr>
      <t xml:space="preserve"> nedaňové</t>
    </r>
    <r>
      <rPr>
        <sz val="13"/>
        <rFont val="Times New Roman"/>
        <family val="1"/>
        <charset val="238"/>
      </rPr>
      <t xml:space="preserve"> </t>
    </r>
    <r>
      <rPr>
        <sz val="10"/>
        <rFont val="Times New Roman"/>
        <family val="1"/>
        <charset val="238"/>
      </rPr>
      <t xml:space="preserve">(položky 2xxx)   </t>
    </r>
    <r>
      <rPr>
        <sz val="13"/>
        <rFont val="Times New Roman"/>
        <family val="1"/>
        <charset val="238"/>
      </rPr>
      <t xml:space="preserve">  </t>
    </r>
  </si>
  <si>
    <r>
      <t xml:space="preserve">kapitálové </t>
    </r>
    <r>
      <rPr>
        <sz val="10"/>
        <rFont val="Times New Roman"/>
        <family val="1"/>
        <charset val="238"/>
      </rPr>
      <t>(položky  3xxx)</t>
    </r>
  </si>
  <si>
    <r>
      <t xml:space="preserve">Daňové příjmy </t>
    </r>
    <r>
      <rPr>
        <sz val="10"/>
        <rFont val="Times New Roman"/>
        <family val="1"/>
        <charset val="238"/>
      </rPr>
      <t xml:space="preserve">= jedná se o příjmy z daní a poplatků. </t>
    </r>
  </si>
  <si>
    <t>§</t>
  </si>
  <si>
    <t>Daně</t>
  </si>
  <si>
    <r>
      <t xml:space="preserve">• </t>
    </r>
    <r>
      <rPr>
        <sz val="7"/>
        <rFont val="Times New Roman"/>
        <family val="1"/>
        <charset val="238"/>
      </rPr>
      <t xml:space="preserve">  pol.</t>
    </r>
  </si>
  <si>
    <r>
      <t xml:space="preserve">• </t>
    </r>
    <r>
      <rPr>
        <strike/>
        <sz val="7"/>
        <rFont val="Times New Roman"/>
        <family val="1"/>
        <charset val="238"/>
      </rPr>
      <t xml:space="preserve">  pol.</t>
    </r>
  </si>
  <si>
    <t>Daně a poplatky z vybraných činností a služeb</t>
  </si>
  <si>
    <r>
      <t xml:space="preserve">Správní poplatky </t>
    </r>
    <r>
      <rPr>
        <sz val="10"/>
        <rFont val="Times New Roman"/>
        <family val="1"/>
        <charset val="238"/>
      </rPr>
      <t>- poplatky stanovené zákonem o správních poplatcích za správní úkony a správní řízení, jehož výsledkem jsou vydaná povolení, rozhodnutí apod. - např.  některé výkony matriky - např. ověřování podpisů, evidence obyvatel - změna TP, projekt Czech POINT - výpisy z rejstříku trestů, katastru nemovitostí, obchodního a živnostenského rejstříku.</t>
    </r>
  </si>
  <si>
    <r>
      <t xml:space="preserve">Nedaňové příjmy </t>
    </r>
    <r>
      <rPr>
        <b/>
        <sz val="10"/>
        <rFont val="Times New Roman"/>
        <family val="1"/>
        <charset val="238"/>
      </rPr>
      <t>=</t>
    </r>
    <r>
      <rPr>
        <b/>
        <sz val="12"/>
        <rFont val="Times New Roman"/>
        <family val="1"/>
        <charset val="238"/>
      </rPr>
      <t xml:space="preserve"> </t>
    </r>
    <r>
      <rPr>
        <sz val="10"/>
        <rFont val="Times New Roman"/>
        <family val="1"/>
        <charset val="238"/>
      </rPr>
      <t>zahrnují především příjmy z poskytování služeb, nájemné atd. - viz rozpis na jednotlivých § rozp.skladby.</t>
    </r>
  </si>
  <si>
    <r>
      <t>Kapitálové příjmy</t>
    </r>
    <r>
      <rPr>
        <sz val="10"/>
        <rFont val="Times New Roman"/>
        <family val="1"/>
        <charset val="238"/>
      </rPr>
      <t xml:space="preserve"> = jedná se zejména o příjmy související s prodejem dlouhodobého majetku - především § 3639.</t>
    </r>
  </si>
  <si>
    <t>Přijaté transfery - dotace a příspěvky</t>
  </si>
  <si>
    <t xml:space="preserve">Poznámka : </t>
  </si>
  <si>
    <t>Lesní hospodářství</t>
  </si>
  <si>
    <t>Podpora ostatních produkčních činností = (LES)</t>
  </si>
  <si>
    <t>Vnitřní obchod, služby a cestovní ruch</t>
  </si>
  <si>
    <t>Cestovní ruch = (TURISTICKÉ A INFORMAČNÍ CENTRUM Štíty)</t>
  </si>
  <si>
    <t xml:space="preserve">TIC Štíty - prodej zboží - např. prodej kartografického zboží, prodej pohlednic, prodej knih, prodej suvenýrů a reklamních předmětů, prodej poštovních známek. </t>
  </si>
  <si>
    <t>Vodní hospodářství</t>
  </si>
  <si>
    <t>Pitná voda = (VEŘEJNÉ VODOVODY, zdroje pitné vody, VODOJEM)</t>
  </si>
  <si>
    <t>Příjmy související se zásobováním pitnou vodou - VODNÉ.</t>
  </si>
  <si>
    <t>Odvádění a čištění odpadních vod a nakládání s kaly = (KANALIZACE a ČOV)</t>
  </si>
  <si>
    <t>Příjmy za odvádění odpadních vod - STOČNÉ.</t>
  </si>
  <si>
    <t>Kultura</t>
  </si>
  <si>
    <t>Činnosti knihovnické (KNIHOVNY)</t>
  </si>
  <si>
    <t>Ostatní záležitosti kultury = (KULTURNÍ DOMY A KULTURNÍ AKCE)</t>
  </si>
  <si>
    <t xml:space="preserve">Příjmy z různých kulturních akcí, slavností - např. příjmy ze vstupného apod.  </t>
  </si>
  <si>
    <t>Zdravotnictví</t>
  </si>
  <si>
    <t>Ostatní zdravotnická zaříz.a služby pro zdravot. = (ZDRAVOTNÍ STŘEDISKO)</t>
  </si>
  <si>
    <t>Komunální služby a územní rozvoj</t>
  </si>
  <si>
    <t>Pohřebnictví = (HŘBITOVY)</t>
  </si>
  <si>
    <t>Komunální služby a územní rozvoj j.n. = (TECHNICKÉ SLUŽBY MĚSTA Štíty a MAJETEK OBCE)</t>
  </si>
  <si>
    <t>Příjmy z poskytovaných služeb - Technické služby obce - MH (místní hospodářství) - služby pro odběratele.</t>
  </si>
  <si>
    <t>Příjmy z prodeje pozemků.</t>
  </si>
  <si>
    <t>Odpadové hospodářství</t>
  </si>
  <si>
    <t xml:space="preserve">Sběr a svoz komunálních odpadů </t>
  </si>
  <si>
    <t>Příjmy z prodeje tašek na odpad a popelnic.</t>
  </si>
  <si>
    <t>Zajištění zpětného odběru elektrozařízení - ASEKOL a.s.</t>
  </si>
  <si>
    <t xml:space="preserve">Přijaté nekapitálové příspěvky a náhrady -  Elektrowin a.s. (zpětný odběr elektrozařízení) - příspěvek na provozní náklady sběrného místa.  </t>
  </si>
  <si>
    <t>Ostatní příjmy za odpady - prodej kovového odpadu.</t>
  </si>
  <si>
    <t>Požární ochrana</t>
  </si>
  <si>
    <t>Požární ochrana “ dobrovolná část = (JSDH Štíty)</t>
  </si>
  <si>
    <t>Všeobecná veřejná správa a služby</t>
  </si>
  <si>
    <t>Činnost místní správy = (MĚSTSKÝ ÚŘAD Štíty a SPRÁVNÍ ČINNOST OBCE)</t>
  </si>
  <si>
    <t>Finanční operace</t>
  </si>
  <si>
    <t>Ostatní činnosti</t>
  </si>
  <si>
    <t>FINANCOVÁNÍ</t>
  </si>
  <si>
    <t>Změna stavu krátkodobých prostředků na bankovních účtech - zapojení vlastních finačních prostředků - ZBÚ.</t>
  </si>
  <si>
    <t>Zpracovala : Pavlína Minářová</t>
  </si>
  <si>
    <t>KD - příjmy z pronájmu. Poznámka: vč. příjmů z pronájmu společenské místnosti v Crhově.</t>
  </si>
  <si>
    <t>Ochrana obyvatelstva</t>
  </si>
  <si>
    <t>MĚSTO Štíty - převod prostředků z účtu ČNB příp. z účtu ČSOB na ZBÚ u České spořitelny, a.s., ve výdajích bude stejná částka rozpočtována na 6330-5345 (zatím 5.000.000,- Kč).</t>
  </si>
  <si>
    <t>Doprava</t>
  </si>
  <si>
    <t>5xxx</t>
  </si>
  <si>
    <t>KRIZOVÁ OPATŘENÍ = (prostředky na řešení krizových situací - COVID 19)</t>
  </si>
  <si>
    <t>TIC Štíty - za služby - kopírování, skenování a tisk.</t>
  </si>
  <si>
    <t xml:space="preserve">Souhrnný přehled o stavu rozpočtu MĚSTA Štíty : </t>
  </si>
  <si>
    <r>
      <t>I.</t>
    </r>
    <r>
      <rPr>
        <b/>
        <sz val="7"/>
        <color indexed="18"/>
        <rFont val="Times New Roman"/>
        <family val="1"/>
        <charset val="238"/>
      </rPr>
      <t xml:space="preserve">             </t>
    </r>
    <r>
      <rPr>
        <b/>
        <u/>
        <sz val="12.5"/>
        <color indexed="18"/>
        <rFont val="Arial"/>
        <family val="2"/>
        <charset val="238"/>
      </rPr>
      <t>ROZPOČTOVÉ PŘÍJMY</t>
    </r>
  </si>
  <si>
    <r>
      <t>·</t>
    </r>
    <r>
      <rPr>
        <sz val="7"/>
        <color indexed="18"/>
        <rFont val="Times New Roman"/>
        <family val="1"/>
        <charset val="238"/>
      </rPr>
      <t xml:space="preserve">         </t>
    </r>
    <r>
      <rPr>
        <b/>
        <sz val="10"/>
        <color indexed="18"/>
        <rFont val="Arial"/>
        <family val="2"/>
        <charset val="238"/>
      </rPr>
      <t>CELKEM rozpočtové příjmy:</t>
    </r>
  </si>
  <si>
    <r>
      <t>II.</t>
    </r>
    <r>
      <rPr>
        <b/>
        <sz val="7"/>
        <color indexed="18"/>
        <rFont val="Times New Roman"/>
        <family val="1"/>
        <charset val="238"/>
      </rPr>
      <t xml:space="preserve">           </t>
    </r>
    <r>
      <rPr>
        <b/>
        <u/>
        <sz val="12.5"/>
        <color indexed="18"/>
        <rFont val="Arial"/>
        <family val="2"/>
        <charset val="238"/>
      </rPr>
      <t>ROZPOČTOVÉ VÝDAJE</t>
    </r>
  </si>
  <si>
    <r>
      <t>·</t>
    </r>
    <r>
      <rPr>
        <sz val="7"/>
        <color indexed="18"/>
        <rFont val="Times New Roman"/>
        <family val="1"/>
        <charset val="238"/>
      </rPr>
      <t xml:space="preserve">         </t>
    </r>
    <r>
      <rPr>
        <b/>
        <sz val="10"/>
        <color indexed="18"/>
        <rFont val="Arial"/>
        <family val="2"/>
        <charset val="238"/>
      </rPr>
      <t>CELKEM rozpočtové výdaje :</t>
    </r>
  </si>
  <si>
    <r>
      <t>III.</t>
    </r>
    <r>
      <rPr>
        <b/>
        <sz val="7"/>
        <color indexed="18"/>
        <rFont val="Times New Roman"/>
        <family val="1"/>
        <charset val="238"/>
      </rPr>
      <t xml:space="preserve">          </t>
    </r>
    <r>
      <rPr>
        <b/>
        <u/>
        <sz val="12.5"/>
        <color indexed="18"/>
        <rFont val="Arial"/>
        <family val="2"/>
        <charset val="238"/>
      </rPr>
      <t>FINANCOVÁNÍ – třída 8</t>
    </r>
  </si>
  <si>
    <r>
      <t>·</t>
    </r>
    <r>
      <rPr>
        <sz val="7"/>
        <color indexed="18"/>
        <rFont val="Times New Roman"/>
        <family val="1"/>
        <charset val="238"/>
      </rPr>
      <t xml:space="preserve">         </t>
    </r>
    <r>
      <rPr>
        <b/>
        <sz val="10"/>
        <color indexed="18"/>
        <rFont val="Arial"/>
        <family val="2"/>
        <charset val="238"/>
      </rPr>
      <t>CELKEM financování :</t>
    </r>
  </si>
  <si>
    <t>Rekapitulace:</t>
  </si>
  <si>
    <r>
      <t>ROZPOČTOVÉ PŘÍJMY</t>
    </r>
    <r>
      <rPr>
        <b/>
        <sz val="8"/>
        <color indexed="8"/>
        <rFont val="Symbol"/>
        <family val="1"/>
        <charset val="2"/>
      </rPr>
      <t>;</t>
    </r>
    <r>
      <rPr>
        <b/>
        <sz val="8"/>
        <color indexed="8"/>
        <rFont val="Times New Roman"/>
        <family val="1"/>
        <charset val="238"/>
      </rPr>
      <t xml:space="preserve"> ROZPOČTOVÉ VÝDAJE</t>
    </r>
  </si>
  <si>
    <t xml:space="preserve">PŘÍJMY celkem - VÝDAJE celkem </t>
  </si>
  <si>
    <t xml:space="preserve">FINANCOVÁNÍ </t>
  </si>
  <si>
    <t>pol. 8115</t>
  </si>
  <si>
    <r>
      <t>Změna stavu krát.prostředků na bank.účtech (</t>
    </r>
    <r>
      <rPr>
        <sz val="8"/>
        <color indexed="8"/>
        <rFont val="Calibri"/>
        <family val="2"/>
        <charset val="238"/>
      </rPr>
      <t>±</t>
    </r>
    <r>
      <rPr>
        <sz val="8"/>
        <color indexed="8"/>
        <rFont val="Times New Roman"/>
        <family val="1"/>
        <charset val="238"/>
      </rPr>
      <t xml:space="preserve">)                 </t>
    </r>
    <r>
      <rPr>
        <sz val="7"/>
        <color indexed="8"/>
        <rFont val="Times New Roman"/>
        <family val="1"/>
        <charset val="238"/>
      </rPr>
      <t>(+) = zapojení vlastních fin. prostředků ze ZBÚ</t>
    </r>
    <r>
      <rPr>
        <sz val="7"/>
        <color indexed="8"/>
        <rFont val="Symbol"/>
        <family val="1"/>
        <charset val="2"/>
      </rPr>
      <t>;</t>
    </r>
    <r>
      <rPr>
        <sz val="7"/>
        <color indexed="8"/>
        <rFont val="Times New Roman"/>
        <family val="1"/>
        <charset val="238"/>
      </rPr>
      <t xml:space="preserve"> (-) = úspora</t>
    </r>
  </si>
  <si>
    <t>pol. 8124</t>
  </si>
  <si>
    <t>Uhrazené splátky dlouhod. přijatých půjček (-) = splátky ÚVĚRŮ</t>
  </si>
  <si>
    <t>Třída 8</t>
  </si>
  <si>
    <r>
      <t>Ostatní (</t>
    </r>
    <r>
      <rPr>
        <sz val="8"/>
        <color indexed="8"/>
        <rFont val="Calibri"/>
        <family val="2"/>
        <charset val="238"/>
      </rPr>
      <t>±)</t>
    </r>
  </si>
  <si>
    <r>
      <t>FINANCOVÁNÍ celkem (</t>
    </r>
    <r>
      <rPr>
        <b/>
        <sz val="10"/>
        <color indexed="8"/>
        <rFont val="Calibri"/>
        <family val="2"/>
        <charset val="238"/>
      </rPr>
      <t>±</t>
    </r>
    <r>
      <rPr>
        <b/>
        <sz val="10"/>
        <color indexed="8"/>
        <rFont val="Times New Roman"/>
        <family val="1"/>
        <charset val="238"/>
      </rPr>
      <t>)</t>
    </r>
  </si>
  <si>
    <t>Rekapitulace</t>
  </si>
  <si>
    <t>PŘÍJMY celkem vč. FINANCOVÁNÍ (+)</t>
  </si>
  <si>
    <t xml:space="preserve">VÝDAJE celkem vč. FINANCOVÁNÍ (-) </t>
  </si>
  <si>
    <t>Dlouhodobé přijaté půjčené prostředky (+)</t>
  </si>
  <si>
    <t>Operace z peněžních účtů organizace nemající charakter příjmů a výdajů vládního sektoru (+)</t>
  </si>
  <si>
    <t>FINANCOVÁNÍ CELKEM</t>
  </si>
  <si>
    <t>PŘÍJMY vč. FINANCOVÁNÍ CELKEM</t>
  </si>
  <si>
    <t>Bytové hospodářství = (BYTY MĚSTA Štíty)</t>
  </si>
  <si>
    <t>Nebytové hospodářství = (NEBYTOVÉ PROSTORY MĚSTA Štíty)</t>
  </si>
  <si>
    <t>8124</t>
  </si>
  <si>
    <t>Uhrazené splátky dlouhod. přijatých půjček (-)</t>
  </si>
  <si>
    <t>VÝDAJE vč. FINANCOVÁNÍ CELKEM</t>
  </si>
  <si>
    <t>Příjem z daně z příjmů FO placené plátci</t>
  </si>
  <si>
    <t>Příjem z daně z příjmů FO placené plátci (předčíslí 2612, 4634).</t>
  </si>
  <si>
    <t>Příjem z daně z příjmů FO placené poplatníky</t>
  </si>
  <si>
    <t>Př.z DPFO vybírané srážkou podle zvlášt.sazby daně</t>
  </si>
  <si>
    <t>Příjem z daně z příjmů právnických osob</t>
  </si>
  <si>
    <t>Příjem z daně z přidané hodnoty</t>
  </si>
  <si>
    <t>Př.z odvodů za odnětí půdy ze zem.půd.fondu dle z.</t>
  </si>
  <si>
    <t>Příjem z daně z příjmů FO placené poplatníky (předčíslí 1652).</t>
  </si>
  <si>
    <t>Příjem z DPFO vybírané srážkou podle zvlášt.sazby daně (předčíslí 1660).</t>
  </si>
  <si>
    <t>Příjem z daně z příjmů právnických osob (předčíslí 641).</t>
  </si>
  <si>
    <r>
      <t xml:space="preserve">Příjem z DPPO v případech, kdy poplat. je obec, ... </t>
    </r>
    <r>
      <rPr>
        <i/>
        <sz val="10"/>
        <rFont val="Symbol"/>
        <family val="1"/>
        <charset val="2"/>
      </rPr>
      <t>®</t>
    </r>
    <r>
      <rPr>
        <i/>
        <sz val="10"/>
        <rFont val="Times New Roman"/>
        <family val="1"/>
        <charset val="238"/>
      </rPr>
      <t xml:space="preserve"> bude rozpočtováno až na základě známé skutečnosti.</t>
    </r>
  </si>
  <si>
    <t>Příjem z daně z přidané hodnoty (předčíslí 1679).</t>
  </si>
  <si>
    <t>Příjem z daně z nemovitých věcí (předčíslí 633).</t>
  </si>
  <si>
    <t>Příjem z daně z nemovitých věcí</t>
  </si>
  <si>
    <t xml:space="preserve">Příjem z odvodů za odnětí půdy ze zem.půd.fondu ... - část ve výši 30% je příjmem rozpočtu obce, na jejímž území se odňatá půda nachází. Převod prostřednictvím celního úřadu (předčíslí 676). </t>
  </si>
  <si>
    <t>Př.z daně z hazard.her s výj.dílčí daně z tech.her</t>
  </si>
  <si>
    <t>Příjem z daně z hazardních her s výjimkou dílčí daně z technických her (předčíslí 9814) - převod daně dle §7 odst. 4 písm. b) z. č. 187/2016 Sb - 30% (SFÚ).</t>
  </si>
  <si>
    <t>Př.ze zruš.odvodu z loterií a podob. her kromě od. (předčíslí 3690) - dobíhající příjmy z účtu s předč. 3690.</t>
  </si>
  <si>
    <t>Př.ze zruš.odvodu z loterií a podob. her kromě od.</t>
  </si>
  <si>
    <t>Příjem z poplatku ze psů</t>
  </si>
  <si>
    <t>Příjem z poplatku ze psů.</t>
  </si>
  <si>
    <t>Příjem z poplatku z pobytu.</t>
  </si>
  <si>
    <t>Příjem z poplatku z pobytu</t>
  </si>
  <si>
    <t>Příjem z poplatku za užívání veřejného prostranství.</t>
  </si>
  <si>
    <t>Příjem z poplatku za obecní systém odpadového hospodářství … - poplatky za komunální odpad od roku 2022.</t>
  </si>
  <si>
    <t>Příjem ze zrušených místních poplatků - úhrady pohledávek minulých let za komunální odpad.</t>
  </si>
  <si>
    <t>Příjem ze zrušených místních poplatků</t>
  </si>
  <si>
    <t>Příjem ze správních poplatků.</t>
  </si>
  <si>
    <t>Příjem ze správních poplatků</t>
  </si>
  <si>
    <t>Příjmy spojené s činností v lesích, například příjmy spojené s těžbou dřeva → za vytěžené dříví, prodej dřeva, palivového dříví, případně i poplatek za sběr semen.</t>
  </si>
  <si>
    <r>
      <t xml:space="preserve">Příjmy z prod. zboží (již nakoup. za úč. prodeje) </t>
    </r>
    <r>
      <rPr>
        <sz val="10"/>
        <rFont val="Symbol"/>
        <family val="1"/>
        <charset val="2"/>
      </rPr>
      <t>®</t>
    </r>
    <r>
      <rPr>
        <sz val="10"/>
        <rFont val="Times New Roman"/>
        <family val="1"/>
        <charset val="238"/>
      </rPr>
      <t xml:space="preserve"> LES - příjmy z prodeje nakoupeného dřeva.</t>
    </r>
  </si>
  <si>
    <t>Příjem z pronájmu nebo pachtu pozemků</t>
  </si>
  <si>
    <t xml:space="preserve">Poznámka - pozor: prodej vstupenek na akce pořádané Městem Štíty jsou zařazeny na § 3319. </t>
  </si>
  <si>
    <t>Příjem z pronájmu nebo pachtu ost. nemov.věcí a JČ</t>
  </si>
  <si>
    <t>Příjem z pronájmu nebo pachtu movitých věcí</t>
  </si>
  <si>
    <t xml:space="preserve">KD - příjmy z pronájmu movitých věcí - např. zapůjčení vybavení KD Štíty. </t>
  </si>
  <si>
    <t>Přijaté peněžité neinvestiční dary</t>
  </si>
  <si>
    <t>Příjem z pojistných plnění</t>
  </si>
  <si>
    <t>Příjem z pronájmu nebo pachtu pozemků.</t>
  </si>
  <si>
    <t>Příjmy z pronájmu nebo pachtu ostatních nemovitých věcí a jejich částí - jiných než zařazených na § 3319, § 3539, § 3612,  § 3613, § 6171 - např. Řáholec, chata Pastviny.</t>
  </si>
  <si>
    <t>Příjmy z pronájmu nebo pachtu movitých věcí MH - např. zapůjčení laviček, stolů, lešení, apod.</t>
  </si>
  <si>
    <t xml:space="preserve">Sběr a svoz nebezpečných odpadů </t>
  </si>
  <si>
    <t>Příjmy za nebezpečné odpady - např. za uložení.</t>
  </si>
  <si>
    <t>Příjmy související s poskytování služeb - např. poplatky za kopírování, za fax, za hlášení místního rozhlasu. Poplatek za veřejné WC. Režijní poplatky - při prodeji pozemků za vystavení smlouvy. Štítecký list - inzerce.</t>
  </si>
  <si>
    <t>Příjem z úroků - základní běžný účet (účet 231 = 2.900,- Kč)</t>
  </si>
  <si>
    <t>Příjem z úroků - sociální fond (účet 236 = 100,- Kč)</t>
  </si>
  <si>
    <t>Příjem z úroků</t>
  </si>
  <si>
    <t>Převody vlastním fondům v rozpočtech územní úrovně = (Převody z rozpočtových účtů)</t>
  </si>
  <si>
    <t>KD - příjmy za služby související s pronájmem - např. vodné, stočné, el.energie, topení, půjčovné - zapůjčení ubrusů, nádobí apod.</t>
  </si>
  <si>
    <t xml:space="preserve">Dlouhodobé přijaté půjčené prostředky (+) </t>
  </si>
  <si>
    <t xml:space="preserve">Projekt 1 - "Rekonstrukce a přístavba tělocvičny základní školy ve Štítech" </t>
  </si>
  <si>
    <t>Projekt 2 - "Cyklostezka Štíty-Březná"</t>
  </si>
  <si>
    <t xml:space="preserve">Projekt 3 - "Lokalita Štíty-Pod Petrovem" </t>
  </si>
  <si>
    <t xml:space="preserve">Projekt 4 - "Rezervní vrt Štíty-cihelna" </t>
  </si>
  <si>
    <t>Smlouva o úvěru č. 0713065189/LCD - sjednaná úvěrová částka ve výši 25.000.000,- Kč.</t>
  </si>
  <si>
    <t xml:space="preserve">Odvětvové třídění RS </t>
  </si>
  <si>
    <t>103x</t>
  </si>
  <si>
    <t>3xxx</t>
  </si>
  <si>
    <t>Služby pro obyvatelstvo</t>
  </si>
  <si>
    <t>FINANCOVÁNÍ CELKEM CELKEM</t>
  </si>
  <si>
    <t>2xxx</t>
  </si>
  <si>
    <t>Průmyslová a ostatní odvětví hospodářství</t>
  </si>
  <si>
    <t>pol. 8123</t>
  </si>
  <si>
    <t>Součást výše uvedeného odvětvové třídění RS.</t>
  </si>
  <si>
    <t>Neinvestiční příspěvky zřízeným přísp.org.</t>
  </si>
  <si>
    <t>Příjemce - účel</t>
  </si>
  <si>
    <t>Př.z DPPO v případech, kdy poplat. je obec, s výj.</t>
  </si>
  <si>
    <t>Příjem z poplatku za užívání veřej. prostranství</t>
  </si>
  <si>
    <t>Př.z poplatku za obecní systém odpad.hosp.a příj.z</t>
  </si>
  <si>
    <t>Př.z úhrad za dobývání nerostů a popl.za geolog.pr</t>
  </si>
  <si>
    <t>Ostatní investiční přijaté transfery ze SR</t>
  </si>
  <si>
    <t>Př.z poskytov. služeb, výrobků,prací,výkonů a práv</t>
  </si>
  <si>
    <t>Př.z prodeje zboží (již nakoupen. za účelem prod.)</t>
  </si>
  <si>
    <t>Přijaté neinvestiční příspěvky a náhrady</t>
  </si>
  <si>
    <t>Odvádění a čištění odpadn. vod a nakládání s kaly</t>
  </si>
  <si>
    <t>Příjem z prodeje pozemků</t>
  </si>
  <si>
    <t>Komunální služby a územní rozvoj jinde nezařazené</t>
  </si>
  <si>
    <t>Příjem sankčních plateb přijatých od jiných osob</t>
  </si>
  <si>
    <t>Využívání a zneškodňování komunálních odpadů</t>
  </si>
  <si>
    <t>Neinvestiční transfery krajům</t>
  </si>
  <si>
    <t>ROZPOČET na ROK 2023</t>
  </si>
  <si>
    <t>Úpravený rozpočet 2023</t>
  </si>
  <si>
    <t>Stav k 31.12.2023 (skutečnost)</t>
  </si>
  <si>
    <t>Tzv. sdílené daně se do rozpočtu obcí přelozdělují dle zákona č. 243/2000 Sb., o rozpočtovém určení výnosů některých daní územním samosprávným celkům a některým státním fondům (zákon o rozpočtovém určení daní), ve znění pozdějších předpisů. Do rozpočtu roku 2023 byly daňové příjmy (kromě p. 1122) zařazeny cca dle skutečnosti roku 2022. Navýšení (případně snížení) daňových příjmů bude řešeno rozpočtovou změnou.</t>
  </si>
  <si>
    <t>Příjmy úhrad za dobývání nerostů a poplatků za geologické práce - od 01.01.2017 nahrazuje (2119-2343) - OBVODNÍ BÁŇSKÝ ÚŘAD - úhrada z dobývacího prostoru za rok 2023.</t>
  </si>
  <si>
    <t>Ostatní přijaté dotace budou rozpočtovány rozpočtovým opatřením v průběhu roku 2023, poté co bude známa jejich výše - např. na základě rozpočtového opatření KrÚ Olomouc - v případě dotace z rozpočtu Olomouckého kraje, apod.</t>
  </si>
  <si>
    <r>
      <t xml:space="preserve">Přijaté nekapitálové příspěvky a náhrady </t>
    </r>
    <r>
      <rPr>
        <sz val="10"/>
        <rFont val="Symbol"/>
        <family val="1"/>
        <charset val="2"/>
      </rPr>
      <t>®</t>
    </r>
    <r>
      <rPr>
        <sz val="10"/>
        <rFont val="Times New Roman"/>
        <family val="1"/>
        <charset val="238"/>
      </rPr>
      <t xml:space="preserve"> Dobropis SVOL - Náklady vzniklé s provozováním systému společného obchodu s dřívím - LES (oprava množství m3 - rok 2022).</t>
    </r>
  </si>
  <si>
    <t>Přijaté nekapitálové příspěvky a náhrady - náhrady za poškození nebo ztrátu knih.</t>
  </si>
  <si>
    <t>*Hlavní kulturní akce roku 2023: "Den pro rodinu"; "Kocourkovská pouť"; "Vánoční koncert".</t>
  </si>
  <si>
    <r>
      <t xml:space="preserve">Přijaté peněžité neinvestiční dary </t>
    </r>
    <r>
      <rPr>
        <sz val="10"/>
        <rFont val="Symbol"/>
        <family val="1"/>
        <charset val="2"/>
      </rPr>
      <t>®</t>
    </r>
    <r>
      <rPr>
        <i/>
        <sz val="10"/>
        <rFont val="Times New Roman"/>
        <family val="1"/>
        <charset val="238"/>
      </rPr>
      <t xml:space="preserve"> rok 2023 - nerozpočtováno. Poznámka: v roce 2022 -  finanční dary na akci "Kocorkovská pouť".</t>
    </r>
  </si>
  <si>
    <t>Ostatní záležitosti kultury, církví a sděl.prostředků</t>
  </si>
  <si>
    <r>
      <t xml:space="preserve">Ostatní nedaňové příjmy j.n. </t>
    </r>
    <r>
      <rPr>
        <sz val="10"/>
        <rFont val="Symbol"/>
        <family val="1"/>
        <charset val="2"/>
      </rPr>
      <t>®</t>
    </r>
    <r>
      <rPr>
        <i/>
        <sz val="10"/>
        <rFont val="Times New Roman"/>
        <family val="1"/>
        <charset val="238"/>
      </rPr>
      <t xml:space="preserve"> rok 2023 - nerozpočtováno. Poznámka: v roce 2022 - nevyplacené kauce.</t>
    </r>
  </si>
  <si>
    <r>
      <t xml:space="preserve">Přijaté neinvestiční příspěvky a náhrady </t>
    </r>
    <r>
      <rPr>
        <sz val="10"/>
        <rFont val="Symbol"/>
        <family val="1"/>
        <charset val="2"/>
      </rPr>
      <t>®</t>
    </r>
    <r>
      <rPr>
        <i/>
        <sz val="10"/>
        <rFont val="Times New Roman"/>
        <family val="1"/>
        <charset val="238"/>
      </rPr>
      <t xml:space="preserve"> rok 2023 - nerozpočtováno. Poznámka: v roce 2022 -  Kooperativa pojišťovna, a.s. - poskytnutí pojistného plnění – vandalismus – poškozená okna KD Štíty.</t>
    </r>
  </si>
  <si>
    <t xml:space="preserve">Pronajaté BYTY - příjmy za služby související s nájmem, vyúčtování služeb (předběžný odhad dle skutečnosti roku 2022, jelikož předpis 2023 BH se bude v průběhu roku měnit a v rámci bytového hospodářství vznikají každoročně nedoplatky, vyúčtování služeb BH bude provedeno až v průběhu r. 2023). </t>
  </si>
  <si>
    <t>Pronajaté BYTY - příjmy za nájem - (předběžný odhad dle skutečnosti roku 2022, jelikož předpis 2023 BH se bude v průběhu roku měnit a v rámci bytového hospodářství vznikají každoročně nedoplatky).</t>
  </si>
  <si>
    <t>Přijaté nekapitálové příspěvky a náhrady - příjmy z "Vyúčtování služeb za rok 2022 - BYTOVÉ DRUŽSTVO - vratky přeplatků" + případně vymožená plnění BH - náhrady nad rámec pohledávky - odhad.</t>
  </si>
  <si>
    <t>Příjem z pronájmu nebo pachtu movitých věcí - GasNet, s.r.o. - Nájem plynárenského zařízení za rok 2022 dle smlouvy č. 9414002461/182321. Poznámka: DUZP 31.12.2022, tzn. výnos roku 2022, ale příjem až roku 2023.</t>
  </si>
  <si>
    <r>
      <t xml:space="preserve">Přijaté neinvestiční příspěvky a náhrady </t>
    </r>
    <r>
      <rPr>
        <sz val="10"/>
        <rFont val="Symbol"/>
        <family val="1"/>
        <charset val="2"/>
      </rPr>
      <t>®</t>
    </r>
    <r>
      <rPr>
        <i/>
        <sz val="10"/>
        <rFont val="Times New Roman"/>
        <family val="1"/>
        <charset val="238"/>
      </rPr>
      <t xml:space="preserve"> rok 2023 nerozpočtováno. Poznámka: v roce 2022 - vrácené palety vč. opotřebení - komunikace ve vazbě na KDF2101140 - ONO Stavebniny s.r.o..</t>
    </r>
  </si>
  <si>
    <r>
      <t xml:space="preserve">Příjem z pojistných plnění </t>
    </r>
    <r>
      <rPr>
        <sz val="10"/>
        <rFont val="Symbol"/>
        <family val="1"/>
        <charset val="2"/>
      </rPr>
      <t>®</t>
    </r>
    <r>
      <rPr>
        <i/>
        <sz val="10"/>
        <rFont val="Times New Roman"/>
        <family val="1"/>
        <charset val="238"/>
      </rPr>
      <t xml:space="preserve"> rok 2023 nerozpočtováno. Poznámka: v roce 2022 - Kooperativa pojišťovna, a.s. - poskytnutí pojistného plnění - poškozená jedna okenní výplň autobusové zastávky.</t>
    </r>
  </si>
  <si>
    <r>
      <t xml:space="preserve">Odbobí čerpání od 01.01.2022 do 31.12.2023. Rozpočet roku 2023 </t>
    </r>
    <r>
      <rPr>
        <sz val="10"/>
        <rFont val="Symbol"/>
        <family val="1"/>
        <charset val="2"/>
      </rPr>
      <t>®</t>
    </r>
    <r>
      <rPr>
        <sz val="10"/>
        <rFont val="Times New Roman"/>
        <family val="1"/>
        <charset val="238"/>
      </rPr>
      <t xml:space="preserve"> 18.051.961,04 Kč.</t>
    </r>
  </si>
  <si>
    <t>Příjem z pojistných plnění - zatím rozpočtovány pouze pohledávky roku 2022 za vyžádáné náhrady nákladů za zásah JSDH u dopravních nehod v roce 2022 ve výši 16.800,- Kč. Případné přijaté náhrady nákladů za zásah JSDH u dopravních nehod v roce 2023 budou řešeny rozpočtovou změnou.</t>
  </si>
  <si>
    <r>
      <t xml:space="preserve">Přijaté neinvestiční příspěvky a náhrady </t>
    </r>
    <r>
      <rPr>
        <sz val="10"/>
        <rFont val="Symbol"/>
        <family val="1"/>
        <charset val="2"/>
      </rPr>
      <t>®</t>
    </r>
    <r>
      <rPr>
        <i/>
        <sz val="10"/>
        <rFont val="Times New Roman"/>
        <family val="1"/>
        <charset val="238"/>
      </rPr>
      <t xml:space="preserve"> rok 2023 nerozpočtováno. Poznámka: v roce 2022 - přijaté platby od zdravotních pojišťoven za provedené covid testy (náhrady nákladů).</t>
    </r>
  </si>
  <si>
    <t>Příjmy související s tříděním odpadů - platby od EKO-KOMU (cca 500.000,- Kč).</t>
  </si>
  <si>
    <t>Příjmy za odpady - podnikatelský odpad 2023.</t>
  </si>
  <si>
    <r>
      <t xml:space="preserve">Příjem sankčních plateb přijatých od jiných osob </t>
    </r>
    <r>
      <rPr>
        <sz val="10"/>
        <rFont val="Symbol"/>
        <family val="1"/>
        <charset val="2"/>
      </rPr>
      <t>®</t>
    </r>
    <r>
      <rPr>
        <i/>
        <sz val="10"/>
        <rFont val="Times New Roman"/>
        <family val="1"/>
        <charset val="238"/>
      </rPr>
      <t xml:space="preserve"> rok 2023 nerozpočtováno. Poznámka: v roce 2022 - Město Zábřeh - sdílená pokuta za odpady.</t>
    </r>
  </si>
  <si>
    <r>
      <t xml:space="preserve">Ostatní příjmy z vlastní činnosti </t>
    </r>
    <r>
      <rPr>
        <sz val="10"/>
        <rFont val="Symbol"/>
        <family val="1"/>
        <charset val="2"/>
      </rPr>
      <t>®</t>
    </r>
    <r>
      <rPr>
        <sz val="10"/>
        <rFont val="Times New Roman"/>
        <family val="1"/>
        <charset val="238"/>
      </rPr>
      <t xml:space="preserve"> rok 2023 - AKTIVACE - práce provedené pracovníky MH pro Město Štíty + náhrady za zřízení věcných břemen.</t>
    </r>
  </si>
  <si>
    <t>Příjmy knihovny za poskytované služby - knihovní poplatky cca 8.000,- Kč.</t>
  </si>
  <si>
    <r>
      <t xml:space="preserve">Ostatní neinvestiční přijaté transfery ze státního rozpočtu - Neinvestiční dotace - Úřad práce Šumperk - VPP (veřejně prospěšné práce). Dohoda č. SUA-VZ-4/2022 a Dohoda č. SUA-VZ-10/2022. Pohledávka 12/2022 ve výši 32.000,00 Kč </t>
    </r>
    <r>
      <rPr>
        <sz val="10"/>
        <rFont val="Symbol"/>
        <family val="1"/>
        <charset val="2"/>
      </rPr>
      <t>®</t>
    </r>
    <r>
      <rPr>
        <sz val="10"/>
        <rFont val="Times New Roman"/>
        <family val="1"/>
        <charset val="238"/>
      </rPr>
      <t xml:space="preserve"> ÚZ 104113013 = 5.638,40 Kč (národní podíl 17,62%) + ÚZ 104513013 = 26.361,60 Kč (evropský podíl 82,38%). Předpis roku 2023 (1-3/2023) ve výši 96.000,- Kč </t>
    </r>
    <r>
      <rPr>
        <sz val="10"/>
        <rFont val="Symbol"/>
        <family val="1"/>
        <charset val="2"/>
      </rPr>
      <t>®</t>
    </r>
    <r>
      <rPr>
        <sz val="10"/>
        <rFont val="Times New Roman"/>
        <family val="1"/>
        <charset val="238"/>
      </rPr>
      <t xml:space="preserve"> ÚZ 104113013 = 16.915,20 Kč (národní podíl 17,62%) + ÚZ 104513013 = 79.084,80 Kč (evropský podíl 82,38%).  Poznámka: vazba na 3745-5xxx. Celkem zahrnuto do rozpočtu 128.000,- Kč.</t>
    </r>
  </si>
  <si>
    <t>Neinvestiční přijaté transfery z všeobecné pokladní správy SR ® dotace na volbu prezidenta ČR v roce 2023 ve výši 193.000,- Kč (ÚZ 98 008). Poznámka: vazba na 6118-5xxx (ÚZ 98 008).</t>
  </si>
  <si>
    <r>
      <t xml:space="preserve">Neinvestiční přijaté transfery ze státního rozpočtu v rámci souhrnného dotačního vztahu </t>
    </r>
    <r>
      <rPr>
        <sz val="10"/>
        <rFont val="Symbol"/>
        <family val="1"/>
        <charset val="2"/>
      </rPr>
      <t>®</t>
    </r>
    <r>
      <rPr>
        <sz val="10"/>
        <rFont val="Times New Roman"/>
        <family val="1"/>
        <charset val="238"/>
      </rPr>
      <t xml:space="preserve"> celkem 789.700,- Kč. Součástí příspěvku je příspěvek na opatrovnictví ve výši 122.000,- Kč. </t>
    </r>
  </si>
  <si>
    <r>
      <t xml:space="preserve">Příjem z pronájmu nebo pachtu pozemků </t>
    </r>
    <r>
      <rPr>
        <sz val="10"/>
        <rFont val="Symbol"/>
        <family val="1"/>
        <charset val="2"/>
      </rPr>
      <t>®</t>
    </r>
    <r>
      <rPr>
        <sz val="10"/>
        <rFont val="Times New Roman"/>
        <family val="1"/>
        <charset val="238"/>
      </rPr>
      <t xml:space="preserve"> pronájem honiteb - honební poplatek (Lesy ČR = rok 2023 vč. inflace 15,1% = 12.520,- Kč, DUZP 30.11.)</t>
    </r>
    <r>
      <rPr>
        <sz val="10"/>
        <rFont val="Symbol"/>
        <family val="1"/>
        <charset val="2"/>
      </rPr>
      <t>;</t>
    </r>
    <r>
      <rPr>
        <sz val="10"/>
        <rFont val="Times New Roman"/>
        <family val="1"/>
        <charset val="238"/>
      </rPr>
      <t xml:space="preserve"> Honební společenstvo Štíty = 3.613,- Kč, DUZP 30.06.). Poznámka: Honební spol. Jedlí bude v roce 2023 podepisovat dodatek smlouvy. Do rozpočtu bude zahrnuto až na základě známé skutečnosti.</t>
    </r>
  </si>
  <si>
    <r>
      <t>Neinvestiční přijaté transf.z všeob.pokl.správy SR</t>
    </r>
    <r>
      <rPr>
        <b/>
        <sz val="8.5"/>
        <color rgb="FF000000"/>
        <rFont val="Times New Roman"/>
        <family val="1"/>
        <charset val="238"/>
      </rPr>
      <t xml:space="preserve"> (ÚZ 98 008)</t>
    </r>
  </si>
  <si>
    <t>Přijaté nekapitálové příspěvky a náhrady - náhrady za poškození nádobí apod.</t>
  </si>
  <si>
    <t>Úpravený rozpočet 2022</t>
  </si>
  <si>
    <t>Stav k 31.12.2022 (skutečnost)</t>
  </si>
  <si>
    <r>
      <t xml:space="preserve">Změna stavu krátkodobých prostředků na bankovních účtech (+) Zapojení vlastních finančních prostředků ze ZBÚ Města Štíty (část). </t>
    </r>
    <r>
      <rPr>
        <sz val="8"/>
        <color indexed="8"/>
        <rFont val="Times New Roman"/>
        <family val="1"/>
        <charset val="238"/>
      </rPr>
      <t>Poznámka: (-) = úspora</t>
    </r>
  </si>
  <si>
    <r>
      <t>·</t>
    </r>
    <r>
      <rPr>
        <sz val="7"/>
        <color indexed="18"/>
        <rFont val="Times New Roman"/>
        <family val="1"/>
        <charset val="238"/>
      </rPr>
      <t xml:space="preserve">         </t>
    </r>
    <r>
      <rPr>
        <b/>
        <sz val="10"/>
        <color indexed="18"/>
        <rFont val="Arial"/>
        <family val="2"/>
        <charset val="238"/>
      </rPr>
      <t xml:space="preserve">Rozpočet schválený - ZMě Štíty dne 22.03.2023: </t>
    </r>
  </si>
  <si>
    <r>
      <t>·</t>
    </r>
    <r>
      <rPr>
        <sz val="7"/>
        <color indexed="18"/>
        <rFont val="Times New Roman"/>
        <family val="1"/>
        <charset val="238"/>
      </rPr>
      <t xml:space="preserve">         </t>
    </r>
    <r>
      <rPr>
        <b/>
        <sz val="10"/>
        <color indexed="18"/>
        <rFont val="Arial"/>
        <family val="2"/>
        <charset val="238"/>
      </rPr>
      <t xml:space="preserve">Rozpočet schválený (8115 - zapojení vl.fin.zdrojů) - ZMě Štíty dne 22.03.2023: </t>
    </r>
  </si>
  <si>
    <r>
      <t>·</t>
    </r>
    <r>
      <rPr>
        <sz val="7"/>
        <color indexed="18"/>
        <rFont val="Times New Roman"/>
        <family val="1"/>
        <charset val="238"/>
      </rPr>
      <t xml:space="preserve">         </t>
    </r>
    <r>
      <rPr>
        <b/>
        <sz val="10"/>
        <color indexed="18"/>
        <rFont val="Arial"/>
        <family val="2"/>
        <charset val="238"/>
      </rPr>
      <t xml:space="preserve">Rozpočet schválený (8124 - splatky úvěrů) - ZMě Štíty dne 22.03.2023: </t>
    </r>
  </si>
  <si>
    <t>Rozpočet  schválený 2023</t>
  </si>
  <si>
    <t>PŘÍJMY 2023 celkem (+)</t>
  </si>
  <si>
    <t>VÝDAJE 2023 celkem (-)</t>
  </si>
  <si>
    <t>6xxx</t>
  </si>
  <si>
    <t>Neinvestiční výdaje (5xxx)</t>
  </si>
  <si>
    <t>Investiční výdaje (6xxx)</t>
  </si>
  <si>
    <r>
      <t>·</t>
    </r>
    <r>
      <rPr>
        <sz val="7"/>
        <color indexed="18"/>
        <rFont val="Times New Roman"/>
        <family val="1"/>
        <charset val="238"/>
      </rPr>
      <t xml:space="preserve">         </t>
    </r>
    <r>
      <rPr>
        <b/>
        <sz val="10"/>
        <color indexed="18"/>
        <rFont val="Arial"/>
        <family val="2"/>
        <charset val="238"/>
      </rPr>
      <t xml:space="preserve">Rozpočet schválený (8123 - </t>
    </r>
    <r>
      <rPr>
        <b/>
        <sz val="7"/>
        <color indexed="18"/>
        <rFont val="Arial"/>
        <family val="2"/>
        <charset val="238"/>
      </rPr>
      <t>dlouhodobé přijaté půjčené prostředky</t>
    </r>
    <r>
      <rPr>
        <b/>
        <sz val="10"/>
        <color indexed="18"/>
        <rFont val="Arial"/>
        <family val="2"/>
        <charset val="238"/>
      </rPr>
      <t xml:space="preserve">) - ZMě Štíty dne 22.03.2023: </t>
    </r>
  </si>
  <si>
    <t>Pronajaté nebytové prostory - příjmy za pronájem nebytových prostor (předpis roku 2023 + fakturace 2023 = 366.120,- Kč + cca 80.000,- Kč, tj. 446.120,- Kč - do rozpočtu zahrnut zaokrouhlený předpoklad 450.000,- Kč).</t>
  </si>
  <si>
    <r>
      <t xml:space="preserve">Přijaté neinvestiční příspěvky a náhrady </t>
    </r>
    <r>
      <rPr>
        <sz val="10"/>
        <rFont val="Symbol"/>
        <family val="1"/>
        <charset val="2"/>
      </rPr>
      <t>®</t>
    </r>
    <r>
      <rPr>
        <i/>
        <sz val="10"/>
        <rFont val="Times New Roman"/>
        <family val="1"/>
        <charset val="238"/>
      </rPr>
      <t xml:space="preserve"> rok 2023 - nerozpočtováno. Poznámka: v roce 2022 -  Kooperativa pojišťovna, a.s. - poskytnutí pojistného plnění - poškození budovy nárazem vozidla – nám. Míru č.p. 336 (basa).</t>
    </r>
  </si>
  <si>
    <r>
      <t>Pronajaté nebytové prostory - příjmy za pronájem vybavení - kadeřnictví</t>
    </r>
    <r>
      <rPr>
        <sz val="9"/>
        <rFont val="Times New Roman"/>
        <family val="1"/>
        <charset val="238"/>
      </rPr>
      <t xml:space="preserve"> </t>
    </r>
    <r>
      <rPr>
        <sz val="8.5"/>
        <rFont val="Times New Roman"/>
        <family val="1"/>
        <charset val="238"/>
      </rPr>
      <t>(předpis roku 2023 = fakturace = 1.859,- Kč).</t>
    </r>
  </si>
  <si>
    <t>Svaz knihovníků a informačních pracovníků - členský příspěvek 2023</t>
  </si>
  <si>
    <t>TJ SOKOL Štíty, spolek - transfery na činnost roku 2023</t>
  </si>
  <si>
    <t>Pronajaté nebytové prostory - příjmy za služby související s nájmem - zálohy, paušály (předpis roku 2023 = 80.400,- Kč + fakturace + vyúčtování služeb. Do rozpočtu zatím zahrnutý předpoklad ve výši 200.000,- Kč - bude upraveno dle provedeného vyúčtování služeb NBH v průběhu roku 2023.</t>
  </si>
  <si>
    <t>Tvorba sociálního fondu - převod prostředků ze základního běžného účtu 231 na účet 236 = SF, ve výdajích je stejná částka rozpočtována na 6330-5342 (200.000,- Kč).</t>
  </si>
  <si>
    <t>ZDRAVOTNÍ STŘEDISKO - příjmy za pronájem vybavení doktorům (předpis roku 2023 = 89.874,- Kč).</t>
  </si>
  <si>
    <t>ZDRAVOTNÍ STŘEDISKO - příjmy za pronájem nebyt.prostor (předpis roku 2023 = 80.193,- Kč).</t>
  </si>
  <si>
    <r>
      <t xml:space="preserve">Přijaté neinvestiční příspěvky a náhrady </t>
    </r>
    <r>
      <rPr>
        <sz val="10"/>
        <rFont val="Symbol"/>
        <family val="1"/>
        <charset val="2"/>
      </rPr>
      <t>®</t>
    </r>
    <r>
      <rPr>
        <i/>
        <sz val="10"/>
        <rFont val="Times New Roman"/>
        <family val="1"/>
        <charset val="238"/>
      </rPr>
      <t xml:space="preserve"> rok 2023 nerozpočtováno. Poznámka: v roce 2022 - </t>
    </r>
    <r>
      <rPr>
        <i/>
        <sz val="7"/>
        <rFont val="Times New Roman"/>
        <family val="1"/>
        <charset val="238"/>
      </rPr>
      <t xml:space="preserve">Distribuce, a. s. </t>
    </r>
    <r>
      <rPr>
        <i/>
        <sz val="8"/>
        <rFont val="Times New Roman"/>
        <family val="1"/>
        <charset val="238"/>
      </rPr>
      <t xml:space="preserve">- </t>
    </r>
    <r>
      <rPr>
        <i/>
        <sz val="10"/>
        <rFont val="Times New Roman"/>
        <family val="1"/>
        <charset val="238"/>
      </rPr>
      <t>INVESTICE "Příprava stavebních parcel" - přeložka energetického zařízení - vyúčtování - vratka přeplatku.</t>
    </r>
  </si>
  <si>
    <r>
      <t xml:space="preserve">Ostatní neinvestiční přijaté transfery ze státního rozpočtu - Neinvestiční dotace - hospodaření v lesích </t>
    </r>
    <r>
      <rPr>
        <sz val="10"/>
        <rFont val="Symbol"/>
        <family val="1"/>
        <charset val="2"/>
      </rPr>
      <t>®</t>
    </r>
    <r>
      <rPr>
        <sz val="10"/>
        <rFont val="Times New Roman"/>
        <family val="1"/>
        <charset val="238"/>
      </rPr>
      <t xml:space="preserve"> celkem 662.810,- Kč (ÚZ 29 031). </t>
    </r>
  </si>
  <si>
    <r>
      <t xml:space="preserve">Ostatní neinv.přijaté transfery ze st.rozpočtu </t>
    </r>
    <r>
      <rPr>
        <b/>
        <sz val="8.5"/>
        <color rgb="FF000000"/>
        <rFont val="Times New Roman"/>
        <family val="1"/>
        <charset val="238"/>
      </rPr>
      <t>(ÚZ104x13013=128.000,-Kč); (ÚZ 29 031= 662.810,-Kč)</t>
    </r>
  </si>
  <si>
    <t>Pardubický kraj - příspěvek na dopravní obslužnost na rok 2023</t>
  </si>
  <si>
    <t>Crhovská chasa - na pořádání spol., kultur. a sport. akcí v roce 2023</t>
  </si>
  <si>
    <t>Klub seniorů Štíty, z.s. - na poř. přednášek, kult.akcí, ... v roce 2023</t>
  </si>
  <si>
    <t>Asociace turistických informačních center - člen.příspěvek na rok 2023</t>
  </si>
  <si>
    <t>Sdružení místních samospráv ČR, z. s. - členský příspěvek na rok 2023</t>
  </si>
  <si>
    <r>
      <t xml:space="preserve">běžné    </t>
    </r>
    <r>
      <rPr>
        <sz val="13"/>
        <rFont val="Symbol"/>
        <family val="1"/>
        <charset val="2"/>
      </rPr>
      <t>®</t>
    </r>
    <r>
      <rPr>
        <sz val="13"/>
        <rFont val="Times New Roman"/>
        <family val="1"/>
        <charset val="238"/>
      </rPr>
      <t xml:space="preserve">               </t>
    </r>
    <r>
      <rPr>
        <b/>
        <sz val="13"/>
        <rFont val="Times New Roman"/>
        <family val="1"/>
        <charset val="238"/>
      </rPr>
      <t>daňové</t>
    </r>
    <r>
      <rPr>
        <sz val="13"/>
        <rFont val="Times New Roman"/>
        <family val="1"/>
        <charset val="238"/>
      </rPr>
      <t xml:space="preserve"> </t>
    </r>
    <r>
      <rPr>
        <sz val="10"/>
        <rFont val="Times New Roman"/>
        <family val="1"/>
        <charset val="238"/>
      </rPr>
      <t xml:space="preserve">(položky 1xxx)        </t>
    </r>
    <r>
      <rPr>
        <sz val="13"/>
        <rFont val="Times New Roman"/>
        <family val="1"/>
        <charset val="238"/>
      </rPr>
      <t xml:space="preserve">             </t>
    </r>
  </si>
  <si>
    <r>
      <t>přijaté transfery</t>
    </r>
    <r>
      <rPr>
        <sz val="13"/>
        <rFont val="Times New Roman"/>
        <family val="1"/>
        <charset val="238"/>
      </rPr>
      <t xml:space="preserve">       </t>
    </r>
    <r>
      <rPr>
        <sz val="13"/>
        <rFont val="Symbol"/>
        <family val="1"/>
        <charset val="2"/>
      </rPr>
      <t>®</t>
    </r>
    <r>
      <rPr>
        <sz val="13"/>
        <rFont val="Times New Roman"/>
        <family val="1"/>
        <charset val="238"/>
      </rPr>
      <t xml:space="preserve">        dotace a příspěvky    </t>
    </r>
    <r>
      <rPr>
        <sz val="13"/>
        <rFont val="Symbol"/>
        <family val="1"/>
        <charset val="2"/>
      </rPr>
      <t>®</t>
    </r>
    <r>
      <rPr>
        <sz val="13"/>
        <rFont val="Times New Roman"/>
        <family val="1"/>
        <charset val="238"/>
      </rPr>
      <t xml:space="preserve">  neinvestiční </t>
    </r>
    <r>
      <rPr>
        <sz val="10"/>
        <rFont val="Times New Roman"/>
        <family val="1"/>
        <charset val="238"/>
      </rPr>
      <t>(položky 41xx)</t>
    </r>
  </si>
  <si>
    <r>
      <t xml:space="preserve">Bezpečnost státu a právní ochrana </t>
    </r>
    <r>
      <rPr>
        <sz val="6"/>
        <rFont val="Times New Roman"/>
        <family val="1"/>
        <charset val="238"/>
      </rPr>
      <t xml:space="preserve">(ochrana obyvatelstva, požární ochrana a IZS apod.) </t>
    </r>
  </si>
  <si>
    <r>
      <rPr>
        <b/>
        <sz val="9"/>
        <color theme="1"/>
        <rFont val="Times New Roman"/>
        <family val="1"/>
        <charset val="238"/>
      </rPr>
      <t>VÝDAJE - ZÁVAZNÝ UKAZATEL - odvětvové třídění RS</t>
    </r>
    <r>
      <rPr>
        <sz val="9"/>
        <color theme="1"/>
        <rFont val="Times New Roman"/>
        <family val="1"/>
        <charset val="238"/>
      </rPr>
      <t xml:space="preserve"> v rozsahu dle výše uvedeného třídění + </t>
    </r>
    <r>
      <rPr>
        <b/>
        <sz val="9"/>
        <color theme="1"/>
        <rFont val="Times New Roman"/>
        <family val="1"/>
        <charset val="238"/>
      </rPr>
      <t>"Finanční vztahy k jiným osobám"</t>
    </r>
  </si>
  <si>
    <r>
      <rPr>
        <b/>
        <sz val="12"/>
        <color theme="1"/>
        <rFont val="Times New Roman"/>
        <family val="1"/>
        <charset val="238"/>
      </rPr>
      <t>Finanční vztahy k jiným osobám</t>
    </r>
    <r>
      <rPr>
        <b/>
        <sz val="10"/>
        <color theme="1"/>
        <rFont val="Times New Roman"/>
        <family val="1"/>
        <charset val="238"/>
      </rPr>
      <t xml:space="preserve"> </t>
    </r>
    <r>
      <rPr>
        <b/>
        <sz val="7"/>
        <color theme="1"/>
        <rFont val="Times New Roman"/>
        <family val="1"/>
        <charset val="238"/>
      </rPr>
      <t>(vč. příspěvků a dotací příspěvkové organizaci)</t>
    </r>
    <r>
      <rPr>
        <b/>
        <sz val="10"/>
        <color theme="1"/>
        <rFont val="Times New Roman"/>
        <family val="1"/>
        <charset val="238"/>
      </rPr>
      <t xml:space="preserve"> - ZÁVAZNÝ UKAZATEL ROZPOČTU</t>
    </r>
  </si>
  <si>
    <r>
      <t xml:space="preserve">Neinvestiční transfery krajům </t>
    </r>
    <r>
      <rPr>
        <b/>
        <sz val="6"/>
        <rFont val="Times New Roman"/>
        <family val="1"/>
        <charset val="238"/>
      </rPr>
      <t>ZJ 035</t>
    </r>
  </si>
  <si>
    <t>KIDSOK - příspěvek na dopravní obslužnost na rok 2023</t>
  </si>
  <si>
    <t>Mikroregion Zábřežsko - členský příspěvek za rok 2023</t>
  </si>
  <si>
    <t>MAS Horní Pomoraví, o.p.s. - členský příspěvek v za rok 2023</t>
  </si>
  <si>
    <t>SVOL, komora obecních lesů - členský příspěvek na rok 2023</t>
  </si>
  <si>
    <t>SDRUŽENÍ CESTOVNÍHO RUCHU Jeseníky - člen.příspěvek na rok 2023</t>
  </si>
  <si>
    <t>ZŠ a MŠ Štíty - příspěvek na provoz ZŠ  a MŠ od zřizovatele na rok 2023</t>
  </si>
  <si>
    <t>Město Zábřeh - za řešení přestupků roku 2023</t>
  </si>
  <si>
    <t>SH ČMS - Sbor dobrovolných hasičů Heroltice - finanční dar na dofinancování nákupu vybavení SDH Heroltice v roce 2023</t>
  </si>
  <si>
    <r>
      <t xml:space="preserve">                                                                                    </t>
    </r>
    <r>
      <rPr>
        <sz val="12"/>
        <rFont val="Symbol"/>
        <family val="1"/>
        <charset val="2"/>
      </rPr>
      <t>®</t>
    </r>
    <r>
      <rPr>
        <sz val="12"/>
        <rFont val="Times New Roman"/>
        <family val="1"/>
        <charset val="238"/>
      </rPr>
      <t xml:space="preserve">  </t>
    </r>
    <r>
      <rPr>
        <sz val="13"/>
        <rFont val="Times New Roman"/>
        <family val="1"/>
        <charset val="238"/>
      </rPr>
      <t>investiční</t>
    </r>
    <r>
      <rPr>
        <sz val="12"/>
        <rFont val="Times New Roman"/>
        <family val="1"/>
        <charset val="238"/>
      </rPr>
      <t xml:space="preserve"> </t>
    </r>
    <r>
      <rPr>
        <sz val="10"/>
        <rFont val="Times New Roman"/>
        <family val="1"/>
        <charset val="238"/>
      </rPr>
      <t xml:space="preserve">(položky 42xx)       </t>
    </r>
    <r>
      <rPr>
        <sz val="12"/>
        <rFont val="Times New Roman"/>
        <family val="1"/>
        <charset val="238"/>
      </rPr>
      <t xml:space="preserve">                                </t>
    </r>
  </si>
  <si>
    <t>ZDRAVOTNÍ STŘEDISKO - příjmy za služby související s nájmem - zálohy, paušály (předpis roku 2023 =  138.550,- Kč).</t>
  </si>
  <si>
    <t>Příjmy z pronájmu hrobových míst - hřbitov Štíty - dluh roku 2022 (2.800,- Kč) + předpis roku 2023 (odhad).</t>
  </si>
  <si>
    <t>Přijaté nekapitálové příspěvky a náhrady - náhrada za umístění televizního převaděče za rok 2023 ve výši 500,- Kč (České Radiokomunikace a.s.) + úhrada za umístění zařízení za rok 2023 vč. inflace 15,1% ve výši 26.564,55 Kč (Vodafone Czech Republic, a.s.) + příjem za geometrické plány z roku 2022 ve výši 22.900,- Kč.</t>
  </si>
  <si>
    <t>Přijaté nekapitálové příspěvky a náhrady -  Sbírka zákonů ČR ročník 2022 - vyúčtování.</t>
  </si>
  <si>
    <t>Ostatní nedaňové příjmy j.n. - VRATKA provedené mylné platby roku 2022 - UNIPRO plus s.r.o..</t>
  </si>
  <si>
    <t>ZŠ a SŠ Pomněnka o.p.s. - finanční příspěvek na rok 2023</t>
  </si>
  <si>
    <t>Poznámka: podrobný komentář k výdajům vč. financování bude zveřejněn na www.stity.cz (Městský úřad - Oddělení MěÚ - Rozpočty)</t>
  </si>
  <si>
    <t>VÝDAJE vč. FINANCOVÁNÍ</t>
  </si>
  <si>
    <t>Původní verze - NÁVRH:</t>
  </si>
  <si>
    <t>SCHVÁLENO:</t>
  </si>
  <si>
    <r>
      <t xml:space="preserve">·  na účel: obnova, zajištění a výchova lesních porostů do 40 let věku celkem ve výši 653.780,- Kč </t>
    </r>
    <r>
      <rPr>
        <sz val="8"/>
        <rFont val="Times New Roman"/>
        <family val="1"/>
        <charset val="238"/>
      </rPr>
      <t xml:space="preserve">(ÚZ 170529031); </t>
    </r>
  </si>
  <si>
    <r>
      <t xml:space="preserve">Ostatní neinvestiční přijaté transfery ze státního rozpočtu - Neinvestiční dotace - hospodaření v lesích </t>
    </r>
    <r>
      <rPr>
        <sz val="9"/>
        <rFont val="Symbol"/>
        <family val="1"/>
        <charset val="2"/>
      </rPr>
      <t>®</t>
    </r>
    <r>
      <rPr>
        <sz val="9"/>
        <rFont val="Times New Roman"/>
        <family val="1"/>
        <charset val="238"/>
      </rPr>
      <t xml:space="preserve"> </t>
    </r>
    <r>
      <rPr>
        <sz val="6"/>
        <rFont val="Times New Roman"/>
        <family val="1"/>
        <charset val="238"/>
      </rPr>
      <t>celkem</t>
    </r>
    <r>
      <rPr>
        <sz val="9"/>
        <rFont val="Times New Roman"/>
        <family val="1"/>
        <charset val="238"/>
      </rPr>
      <t xml:space="preserve"> 662.810,- Kč: </t>
    </r>
  </si>
  <si>
    <r>
      <t xml:space="preserve">·  na účel: ekologické a k přírodě šetrné technologie při hospodaření v lesích celkem ve výši 9.030,- Kč </t>
    </r>
    <r>
      <rPr>
        <sz val="7.5"/>
        <rFont val="Times New Roman"/>
        <family val="1"/>
        <charset val="238"/>
      </rPr>
      <t>(ÚZ 29015)</t>
    </r>
    <r>
      <rPr>
        <sz val="8"/>
        <rFont val="Times New Roman"/>
        <family val="1"/>
        <charset val="238"/>
      </rPr>
      <t>.</t>
    </r>
  </si>
  <si>
    <t>PŘÍJMY - změna od návrhu</t>
  </si>
  <si>
    <r>
      <t xml:space="preserve">Ostatní neinv.přijaté transfery ze st.rozpočtu </t>
    </r>
    <r>
      <rPr>
        <b/>
        <sz val="8.5"/>
        <color rgb="FF000000"/>
        <rFont val="Times New Roman"/>
        <family val="1"/>
        <charset val="238"/>
      </rPr>
      <t xml:space="preserve">(ÚZ104x13013=128.000,-Kč); </t>
    </r>
    <r>
      <rPr>
        <b/>
        <sz val="7"/>
        <color rgb="FF000000"/>
        <rFont val="Times New Roman"/>
        <family val="1"/>
        <charset val="238"/>
      </rPr>
      <t>(ÚZ dle komentáře= 662.810,-Kč)</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</si>
</sst>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00&quot; Kč&quot;"/>
    <numFmt numFmtId="166" formatCode="#,##0&quot; Kč&quot;"/>
  </numFmts>
  <fonts count="110" x14ac:knownFonts="1">
    <font>
      <sz val="11"/>
      <color theme="1"/>
      <name val="Calibri"/>
      <family val="2"/>
      <scheme val="minor"/>
    </font>
    <font>
      <sz val="11"/>
      <color theme="1"/>
      <name val="Calibri"/>
      <family val="2"/>
      <charset val="238"/>
      <scheme val="minor"/>
    </font>
    <font>
      <sz val="11"/>
      <color indexed="8"/>
      <name val="Calibri"/>
      <family val="2"/>
      <charset val="1"/>
    </font>
    <font>
      <b/>
      <sz val="16"/>
      <name val="Times New Roman"/>
      <family val="1"/>
      <charset val="238"/>
    </font>
    <font>
      <b/>
      <sz val="14"/>
      <name val="Times New Roman"/>
      <family val="1"/>
      <charset val="238"/>
    </font>
    <font>
      <sz val="10"/>
      <name val="Times New Roman"/>
      <family val="1"/>
      <charset val="238"/>
    </font>
    <font>
      <b/>
      <sz val="10"/>
      <name val="Times New Roman"/>
      <family val="1"/>
      <charset val="238"/>
    </font>
    <font>
      <b/>
      <sz val="13"/>
      <name val="Times New Roman"/>
      <family val="1"/>
      <charset val="238"/>
    </font>
    <font>
      <sz val="13"/>
      <name val="Times New Roman"/>
      <family val="1"/>
      <charset val="238"/>
    </font>
    <font>
      <b/>
      <sz val="12"/>
      <name val="Times New Roman"/>
      <family val="1"/>
      <charset val="238"/>
    </font>
    <font>
      <sz val="12"/>
      <name val="Times New Roman"/>
      <family val="1"/>
      <charset val="238"/>
    </font>
    <font>
      <b/>
      <sz val="12"/>
      <color rgb="FFFF0000"/>
      <name val="Times New Roman"/>
      <family val="1"/>
      <charset val="238"/>
    </font>
    <font>
      <sz val="10"/>
      <color rgb="FFFF0000"/>
      <name val="Times New Roman"/>
      <family val="1"/>
      <charset val="238"/>
    </font>
    <font>
      <sz val="7"/>
      <name val="Times New Roman"/>
      <family val="1"/>
      <charset val="238"/>
    </font>
    <font>
      <strike/>
      <sz val="10"/>
      <name val="Times New Roman"/>
      <family val="1"/>
      <charset val="238"/>
    </font>
    <font>
      <strike/>
      <sz val="7"/>
      <name val="Times New Roman"/>
      <family val="1"/>
      <charset val="238"/>
    </font>
    <font>
      <b/>
      <strike/>
      <sz val="10"/>
      <name val="Times New Roman"/>
      <family val="1"/>
      <charset val="238"/>
    </font>
    <font>
      <i/>
      <sz val="10"/>
      <name val="Times New Roman"/>
      <family val="1"/>
      <charset val="238"/>
    </font>
    <font>
      <i/>
      <sz val="10"/>
      <name val="Symbol"/>
      <family val="1"/>
      <charset val="2"/>
    </font>
    <font>
      <b/>
      <sz val="10"/>
      <color rgb="FFFF0000"/>
      <name val="Times New Roman"/>
      <family val="1"/>
      <charset val="238"/>
    </font>
    <font>
      <sz val="10"/>
      <name val="Symbol"/>
      <family val="1"/>
      <charset val="2"/>
    </font>
    <font>
      <sz val="8"/>
      <name val="Times New Roman"/>
      <family val="1"/>
      <charset val="238"/>
    </font>
    <font>
      <strike/>
      <sz val="10"/>
      <color rgb="FFFF0000"/>
      <name val="Times New Roman"/>
      <family val="1"/>
      <charset val="238"/>
    </font>
    <font>
      <b/>
      <strike/>
      <sz val="10"/>
      <color rgb="FFFF0000"/>
      <name val="Times New Roman"/>
      <family val="1"/>
      <charset val="238"/>
    </font>
    <font>
      <i/>
      <sz val="10"/>
      <color rgb="FFFF0000"/>
      <name val="Times New Roman"/>
      <family val="1"/>
      <charset val="238"/>
    </font>
    <font>
      <b/>
      <strike/>
      <sz val="12"/>
      <name val="Times New Roman"/>
      <family val="1"/>
      <charset val="238"/>
    </font>
    <font>
      <i/>
      <sz val="7"/>
      <color rgb="FFFF0000"/>
      <name val="Times New Roman"/>
      <family val="1"/>
      <charset val="238"/>
    </font>
    <font>
      <sz val="10"/>
      <color indexed="8"/>
      <name val="Arial"/>
      <family val="2"/>
      <charset val="1"/>
    </font>
    <font>
      <sz val="9"/>
      <name val="Times New Roman"/>
      <family val="1"/>
      <charset val="238"/>
    </font>
    <font>
      <sz val="11"/>
      <name val="Calibri"/>
      <family val="2"/>
      <scheme val="minor"/>
    </font>
    <font>
      <b/>
      <sz val="8"/>
      <name val="Times New Roman"/>
      <family val="1"/>
      <charset val="238"/>
    </font>
    <font>
      <b/>
      <sz val="11"/>
      <color theme="1"/>
      <name val="Calibri"/>
      <family val="2"/>
      <scheme val="minor"/>
    </font>
    <font>
      <sz val="11"/>
      <color theme="1"/>
      <name val="Arial"/>
      <family val="2"/>
      <charset val="238"/>
    </font>
    <font>
      <b/>
      <sz val="10"/>
      <name val="Arial"/>
      <family val="2"/>
      <charset val="238"/>
    </font>
    <font>
      <b/>
      <i/>
      <u/>
      <sz val="16"/>
      <color rgb="FF000000"/>
      <name val="Times New Roman"/>
      <family val="1"/>
      <charset val="238"/>
    </font>
    <font>
      <u/>
      <sz val="16"/>
      <color rgb="FF000000"/>
      <name val="Arial"/>
      <family val="2"/>
      <charset val="238"/>
    </font>
    <font>
      <b/>
      <u/>
      <sz val="16"/>
      <name val="Arial"/>
      <family val="2"/>
      <charset val="238"/>
    </font>
    <font>
      <b/>
      <i/>
      <sz val="14"/>
      <color rgb="FF000000"/>
      <name val="Times New Roman"/>
      <family val="1"/>
      <charset val="238"/>
    </font>
    <font>
      <b/>
      <sz val="12.5"/>
      <color rgb="FF000080"/>
      <name val="Arial"/>
      <family val="2"/>
      <charset val="238"/>
    </font>
    <font>
      <b/>
      <sz val="7"/>
      <color indexed="18"/>
      <name val="Times New Roman"/>
      <family val="1"/>
      <charset val="238"/>
    </font>
    <font>
      <b/>
      <u/>
      <sz val="12.5"/>
      <color indexed="18"/>
      <name val="Arial"/>
      <family val="2"/>
      <charset val="238"/>
    </font>
    <font>
      <sz val="10"/>
      <color rgb="FF000080"/>
      <name val="Symbol"/>
      <family val="1"/>
      <charset val="2"/>
    </font>
    <font>
      <sz val="7"/>
      <color indexed="18"/>
      <name val="Times New Roman"/>
      <family val="1"/>
      <charset val="238"/>
    </font>
    <font>
      <b/>
      <sz val="10"/>
      <color indexed="18"/>
      <name val="Arial"/>
      <family val="2"/>
      <charset val="238"/>
    </font>
    <font>
      <b/>
      <sz val="8"/>
      <color rgb="FF000000"/>
      <name val="Times New Roman"/>
      <family val="1"/>
      <charset val="238"/>
    </font>
    <font>
      <b/>
      <sz val="8"/>
      <color indexed="8"/>
      <name val="Symbol"/>
      <family val="1"/>
      <charset val="2"/>
    </font>
    <font>
      <b/>
      <sz val="8"/>
      <color indexed="8"/>
      <name val="Times New Roman"/>
      <family val="1"/>
      <charset val="238"/>
    </font>
    <font>
      <b/>
      <sz val="7"/>
      <color rgb="FF000000"/>
      <name val="Times New Roman"/>
      <family val="1"/>
      <charset val="238"/>
    </font>
    <font>
      <b/>
      <sz val="7"/>
      <name val="Times New Roman"/>
      <family val="1"/>
      <charset val="238"/>
    </font>
    <font>
      <b/>
      <sz val="10"/>
      <color rgb="FF000000"/>
      <name val="Times New Roman"/>
      <family val="1"/>
      <charset val="238"/>
    </font>
    <font>
      <sz val="8"/>
      <color rgb="FF000000"/>
      <name val="Times New Roman"/>
      <family val="1"/>
      <charset val="238"/>
    </font>
    <font>
      <sz val="6"/>
      <color rgb="FF000000"/>
      <name val="Times New Roman"/>
      <family val="1"/>
      <charset val="238"/>
    </font>
    <font>
      <sz val="6"/>
      <name val="Times New Roman"/>
      <family val="1"/>
      <charset val="238"/>
    </font>
    <font>
      <sz val="8"/>
      <color indexed="8"/>
      <name val="Calibri"/>
      <family val="2"/>
      <charset val="238"/>
    </font>
    <font>
      <sz val="8"/>
      <color indexed="8"/>
      <name val="Times New Roman"/>
      <family val="1"/>
      <charset val="238"/>
    </font>
    <font>
      <sz val="7"/>
      <color indexed="8"/>
      <name val="Times New Roman"/>
      <family val="1"/>
      <charset val="238"/>
    </font>
    <font>
      <sz val="7"/>
      <color indexed="8"/>
      <name val="Symbol"/>
      <family val="1"/>
      <charset val="2"/>
    </font>
    <font>
      <b/>
      <sz val="10"/>
      <color indexed="8"/>
      <name val="Calibri"/>
      <family val="2"/>
      <charset val="238"/>
    </font>
    <font>
      <b/>
      <sz val="10"/>
      <color indexed="8"/>
      <name val="Times New Roman"/>
      <family val="1"/>
      <charset val="238"/>
    </font>
    <font>
      <b/>
      <sz val="9"/>
      <color rgb="FF000000"/>
      <name val="Times New Roman"/>
      <family val="1"/>
      <charset val="238"/>
    </font>
    <font>
      <b/>
      <sz val="9"/>
      <color rgb="FF000000"/>
      <name val="Arial"/>
      <family val="2"/>
      <charset val="238"/>
    </font>
    <font>
      <sz val="10"/>
      <color rgb="FF000000"/>
      <name val="Arial"/>
      <family val="2"/>
      <charset val="238"/>
    </font>
    <font>
      <sz val="9"/>
      <name val="Arial"/>
      <family val="2"/>
      <charset val="238"/>
    </font>
    <font>
      <b/>
      <sz val="11"/>
      <color theme="1"/>
      <name val="Calibri"/>
      <family val="2"/>
      <charset val="238"/>
      <scheme val="minor"/>
    </font>
    <font>
      <b/>
      <sz val="7"/>
      <color indexed="18"/>
      <name val="Arial"/>
      <family val="2"/>
      <charset val="238"/>
    </font>
    <font>
      <i/>
      <sz val="8"/>
      <color theme="1"/>
      <name val="Calibri"/>
      <family val="2"/>
      <scheme val="minor"/>
    </font>
    <font>
      <sz val="12"/>
      <color theme="1"/>
      <name val="Times New Roman"/>
      <family val="1"/>
      <charset val="238"/>
    </font>
    <font>
      <sz val="7"/>
      <color rgb="FF000000"/>
      <name val="Times New Roman"/>
      <family val="1"/>
      <charset val="238"/>
    </font>
    <font>
      <b/>
      <sz val="8.5"/>
      <color rgb="FF000000"/>
      <name val="Times New Roman"/>
      <family val="1"/>
      <charset val="238"/>
    </font>
    <font>
      <sz val="8.5"/>
      <color rgb="FF000000"/>
      <name val="Times New Roman"/>
      <family val="1"/>
      <charset val="238"/>
    </font>
    <font>
      <b/>
      <u/>
      <sz val="12.5"/>
      <color rgb="FF000080"/>
      <name val="Times New Roman"/>
      <family val="1"/>
      <charset val="238"/>
    </font>
    <font>
      <b/>
      <sz val="10.5"/>
      <color rgb="FF000080"/>
      <name val="Times New Roman"/>
      <family val="1"/>
      <charset val="238"/>
    </font>
    <font>
      <sz val="11"/>
      <color theme="1"/>
      <name val="Times New Roman"/>
      <family val="1"/>
      <charset val="238"/>
    </font>
    <font>
      <b/>
      <u/>
      <sz val="12.5"/>
      <color rgb="FFFF0000"/>
      <name val="Times New Roman"/>
      <family val="1"/>
      <charset val="238"/>
    </font>
    <font>
      <b/>
      <u/>
      <sz val="12.5"/>
      <name val="Times New Roman"/>
      <family val="1"/>
      <charset val="238"/>
    </font>
    <font>
      <b/>
      <u/>
      <sz val="7"/>
      <name val="Times New Roman"/>
      <family val="1"/>
      <charset val="238"/>
    </font>
    <font>
      <sz val="9"/>
      <color rgb="FFFF0000"/>
      <name val="Times New Roman"/>
      <family val="1"/>
      <charset val="238"/>
    </font>
    <font>
      <b/>
      <i/>
      <sz val="6"/>
      <color rgb="FF000000"/>
      <name val="Times New Roman"/>
      <family val="1"/>
      <charset val="238"/>
    </font>
    <font>
      <b/>
      <i/>
      <sz val="6"/>
      <name val="Times New Roman"/>
      <family val="1"/>
      <charset val="238"/>
    </font>
    <font>
      <b/>
      <i/>
      <sz val="7.5"/>
      <name val="Times New Roman"/>
      <family val="1"/>
      <charset val="238"/>
    </font>
    <font>
      <b/>
      <sz val="7.5"/>
      <name val="Times New Roman"/>
      <family val="1"/>
      <charset val="238"/>
    </font>
    <font>
      <sz val="9"/>
      <color theme="1"/>
      <name val="Times New Roman"/>
      <family val="1"/>
      <charset val="238"/>
    </font>
    <font>
      <b/>
      <sz val="14"/>
      <color rgb="FF000000"/>
      <name val="Times New Roman"/>
      <family val="1"/>
      <charset val="238"/>
    </font>
    <font>
      <sz val="11"/>
      <color indexed="8"/>
      <name val="Times New Roman"/>
      <family val="1"/>
      <charset val="238"/>
    </font>
    <font>
      <b/>
      <sz val="9"/>
      <name val="Times New Roman"/>
      <family val="1"/>
      <charset val="238"/>
    </font>
    <font>
      <b/>
      <sz val="10.65"/>
      <color indexed="18"/>
      <name val="Times New Roman"/>
      <family val="1"/>
      <charset val="238"/>
    </font>
    <font>
      <sz val="9"/>
      <color rgb="FF000000"/>
      <name val="Times New Roman"/>
      <family val="1"/>
      <charset val="238"/>
    </font>
    <font>
      <sz val="8.5"/>
      <name val="Times New Roman"/>
      <family val="1"/>
      <charset val="238"/>
    </font>
    <font>
      <b/>
      <sz val="8.5"/>
      <name val="Times New Roman"/>
      <family val="1"/>
      <charset val="238"/>
    </font>
    <font>
      <sz val="5.5"/>
      <color rgb="FF000000"/>
      <name val="Times New Roman"/>
      <family val="1"/>
      <charset val="238"/>
    </font>
    <font>
      <i/>
      <sz val="7"/>
      <name val="Times New Roman"/>
      <family val="1"/>
      <charset val="238"/>
    </font>
    <font>
      <i/>
      <sz val="8"/>
      <name val="Times New Roman"/>
      <family val="1"/>
      <charset val="238"/>
    </font>
    <font>
      <sz val="11"/>
      <color rgb="FFFF0000"/>
      <name val="Times New Roman"/>
      <family val="1"/>
      <charset val="238"/>
    </font>
    <font>
      <sz val="13"/>
      <name val="Symbol"/>
      <family val="1"/>
      <charset val="2"/>
    </font>
    <font>
      <b/>
      <i/>
      <sz val="7"/>
      <name val="Times New Roman"/>
      <family val="1"/>
      <charset val="238"/>
    </font>
    <font>
      <b/>
      <sz val="8.9499999999999993"/>
      <name val="Times New Roman"/>
      <family val="1"/>
      <charset val="238"/>
    </font>
    <font>
      <sz val="8.9499999999999993"/>
      <name val="Times New Roman"/>
      <family val="1"/>
      <charset val="238"/>
    </font>
    <font>
      <sz val="8.9499999999999993"/>
      <color rgb="FFFF0000"/>
      <name val="Times New Roman"/>
      <family val="1"/>
      <charset val="238"/>
    </font>
    <font>
      <b/>
      <sz val="8"/>
      <color rgb="FF000080"/>
      <name val="Times New Roman"/>
      <family val="1"/>
      <charset val="238"/>
    </font>
    <font>
      <b/>
      <sz val="9"/>
      <color rgb="FF000080"/>
      <name val="Times New Roman"/>
      <family val="1"/>
      <charset val="238"/>
    </font>
    <font>
      <b/>
      <sz val="9"/>
      <color theme="1"/>
      <name val="Times New Roman"/>
      <family val="1"/>
      <charset val="238"/>
    </font>
    <font>
      <b/>
      <sz val="10"/>
      <color theme="1"/>
      <name val="Times New Roman"/>
      <family val="1"/>
      <charset val="238"/>
    </font>
    <font>
      <b/>
      <sz val="12"/>
      <color theme="1"/>
      <name val="Times New Roman"/>
      <family val="1"/>
      <charset val="238"/>
    </font>
    <font>
      <b/>
      <sz val="7"/>
      <color theme="1"/>
      <name val="Times New Roman"/>
      <family val="1"/>
      <charset val="238"/>
    </font>
    <font>
      <i/>
      <sz val="8"/>
      <color theme="1"/>
      <name val="Times New Roman"/>
      <family val="1"/>
      <charset val="238"/>
    </font>
    <font>
      <i/>
      <sz val="8"/>
      <color rgb="FFFF0000"/>
      <name val="Times New Roman"/>
      <family val="1"/>
      <charset val="238"/>
    </font>
    <font>
      <b/>
      <sz val="6"/>
      <name val="Times New Roman"/>
      <family val="1"/>
      <charset val="238"/>
    </font>
    <font>
      <sz val="12"/>
      <name val="Symbol"/>
      <family val="1"/>
      <charset val="2"/>
    </font>
    <font>
      <sz val="9"/>
      <name val="Symbol"/>
      <family val="1"/>
      <charset val="2"/>
    </font>
    <font>
      <sz val="7.5"/>
      <name val="Times New Roman"/>
      <family val="1"/>
      <charset val="238"/>
    </font>
  </fonts>
  <fills count="14">
    <fill>
      <patternFill patternType="none"/>
    </fill>
    <fill>
      <patternFill patternType="gray125"/>
    </fill>
    <fill>
      <patternFill patternType="solid">
        <fgColor rgb="FFE46C0A"/>
        <bgColor indexed="64"/>
      </patternFill>
    </fill>
    <fill>
      <patternFill patternType="solid">
        <fgColor theme="0"/>
        <bgColor indexed="26"/>
      </patternFill>
    </fill>
    <fill>
      <patternFill patternType="solid">
        <fgColor theme="0"/>
        <bgColor indexed="64"/>
      </patternFill>
    </fill>
    <fill>
      <patternFill patternType="solid">
        <fgColor rgb="FFFFFFFF"/>
        <bgColor rgb="FFF2F2F2"/>
      </patternFill>
    </fill>
    <fill>
      <patternFill patternType="solid">
        <fgColor rgb="FFFDEADA"/>
        <bgColor rgb="FFF2F2F2"/>
      </patternFill>
    </fill>
    <fill>
      <patternFill patternType="solid">
        <fgColor theme="0"/>
        <bgColor rgb="FFF2F2F2"/>
      </patternFill>
    </fill>
    <fill>
      <patternFill patternType="solid">
        <fgColor rgb="FFFAC090"/>
        <bgColor rgb="FFFCD5B5"/>
      </patternFill>
    </fill>
    <fill>
      <patternFill patternType="solid">
        <fgColor theme="0" tint="-0.14999847407452621"/>
        <bgColor indexed="9"/>
      </patternFill>
    </fill>
    <fill>
      <patternFill patternType="solid">
        <fgColor rgb="FFE3E3E3"/>
        <bgColor indexed="64"/>
      </patternFill>
    </fill>
    <fill>
      <patternFill patternType="solid">
        <fgColor theme="9" tint="0.79998168889431442"/>
        <bgColor rgb="FFF2F2F2"/>
      </patternFill>
    </fill>
    <fill>
      <patternFill patternType="solid">
        <fgColor theme="9" tint="0.79998168889431442"/>
        <bgColor indexed="64"/>
      </patternFill>
    </fill>
    <fill>
      <patternFill patternType="solid">
        <fgColor theme="0" tint="-0.14999847407452621"/>
        <bgColor indexed="64"/>
      </patternFill>
    </fill>
  </fills>
  <borders count="93">
    <border>
      <left/>
      <right/>
      <top/>
      <bottom/>
      <diagonal/>
    </border>
    <border>
      <left/>
      <right/>
      <top style="medium">
        <color auto="1"/>
      </top>
      <bottom style="medium">
        <color auto="1"/>
      </bottom>
      <diagonal/>
    </border>
    <border>
      <left style="thick">
        <color rgb="FF000000"/>
      </left>
      <right style="hair">
        <color rgb="FF000000"/>
      </right>
      <top style="thick">
        <color rgb="FF000000"/>
      </top>
      <bottom style="thick">
        <color rgb="FF000000"/>
      </bottom>
      <diagonal/>
    </border>
    <border>
      <left style="hair">
        <color rgb="FF000000"/>
      </left>
      <right style="hair">
        <color rgb="FF000000"/>
      </right>
      <top style="thick">
        <color rgb="FF000000"/>
      </top>
      <bottom style="thick">
        <color rgb="FF000000"/>
      </bottom>
      <diagonal/>
    </border>
    <border>
      <left style="hair">
        <color rgb="FF000000"/>
      </left>
      <right style="thick">
        <color rgb="FF000000"/>
      </right>
      <top style="thick">
        <color rgb="FF000000"/>
      </top>
      <bottom style="thick">
        <color rgb="FF000000"/>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medium">
        <color indexed="64"/>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style="hair">
        <color rgb="FF000000"/>
      </left>
      <right style="medium">
        <color indexed="64"/>
      </right>
      <top style="medium">
        <color indexed="64"/>
      </top>
      <bottom style="medium">
        <color indexed="64"/>
      </bottom>
      <diagonal/>
    </border>
    <border>
      <left style="medium">
        <color rgb="FF000000"/>
      </left>
      <right style="hair">
        <color rgb="FF000000"/>
      </right>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style="medium">
        <color rgb="FF000000"/>
      </left>
      <right/>
      <top style="hair">
        <color rgb="FF000000"/>
      </top>
      <bottom/>
      <diagonal/>
    </border>
    <border>
      <left style="hair">
        <color rgb="FF000000"/>
      </left>
      <right/>
      <top style="hair">
        <color rgb="FF000000"/>
      </top>
      <bottom style="hair">
        <color rgb="FF000000"/>
      </bottom>
      <diagonal/>
    </border>
    <border>
      <left style="medium">
        <color rgb="FF000000"/>
      </left>
      <right/>
      <top style="hair">
        <color rgb="FF000000"/>
      </top>
      <bottom style="hair">
        <color rgb="FF000000"/>
      </bottom>
      <diagonal/>
    </border>
    <border>
      <left style="hair">
        <color rgb="FF000000"/>
      </left>
      <right/>
      <top/>
      <bottom/>
      <diagonal/>
    </border>
    <border>
      <left style="medium">
        <color rgb="FF000000"/>
      </left>
      <right/>
      <top style="medium">
        <color rgb="FF000000"/>
      </top>
      <bottom/>
      <diagonal/>
    </border>
    <border>
      <left style="medium">
        <color rgb="FF000000"/>
      </left>
      <right/>
      <top style="hair">
        <color rgb="FF000000"/>
      </top>
      <bottom style="medium">
        <color rgb="FF000000"/>
      </bottom>
      <diagonal/>
    </border>
    <border>
      <left style="thick">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hair">
        <color rgb="FF000000"/>
      </left>
      <right style="thick">
        <color rgb="FF000000"/>
      </right>
      <top style="medium">
        <color rgb="FF000000"/>
      </top>
      <bottom/>
      <diagonal/>
    </border>
    <border>
      <left style="thick">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ck">
        <color rgb="FF000000"/>
      </right>
      <top style="hair">
        <color rgb="FF000000"/>
      </top>
      <bottom/>
      <diagonal/>
    </border>
    <border>
      <left style="thick">
        <color rgb="FF000000"/>
      </left>
      <right style="hair">
        <color rgb="FF000000"/>
      </right>
      <top style="hair">
        <color rgb="FF000000"/>
      </top>
      <bottom style="thick">
        <color rgb="FF000000"/>
      </bottom>
      <diagonal/>
    </border>
    <border>
      <left style="hair">
        <color rgb="FF000000"/>
      </left>
      <right style="hair">
        <color rgb="FF000000"/>
      </right>
      <top style="hair">
        <color rgb="FF000000"/>
      </top>
      <bottom style="thick">
        <color rgb="FF000000"/>
      </bottom>
      <diagonal/>
    </border>
    <border>
      <left style="hair">
        <color rgb="FF000000"/>
      </left>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style="medium">
        <color indexed="64"/>
      </top>
      <bottom style="medium">
        <color indexed="64"/>
      </bottom>
      <diagonal/>
    </border>
    <border>
      <left style="hair">
        <color indexed="64"/>
      </left>
      <right style="medium">
        <color rgb="FF000000"/>
      </right>
      <top style="medium">
        <color indexed="64"/>
      </top>
      <bottom style="medium">
        <color indexed="64"/>
      </bottom>
      <diagonal/>
    </border>
    <border>
      <left/>
      <right style="medium">
        <color rgb="FF000000"/>
      </right>
      <top style="medium">
        <color rgb="FF000000"/>
      </top>
      <bottom style="medium">
        <color rgb="FF000000"/>
      </bottom>
      <diagonal/>
    </border>
    <border>
      <left/>
      <right style="hair">
        <color rgb="FF000000"/>
      </right>
      <top style="medium">
        <color rgb="FF000000"/>
      </top>
      <bottom/>
      <diagonal/>
    </border>
    <border>
      <left/>
      <right style="hair">
        <color rgb="FF000000"/>
      </right>
      <top style="hair">
        <color rgb="FF000000"/>
      </top>
      <bottom style="hair">
        <color rgb="FF000000"/>
      </bottom>
      <diagonal/>
    </border>
    <border>
      <left/>
      <right style="hair">
        <color rgb="FF000000"/>
      </right>
      <top style="hair">
        <color rgb="FF000000"/>
      </top>
      <bottom/>
      <diagonal/>
    </border>
    <border>
      <left/>
      <right style="hair">
        <color rgb="FF000000"/>
      </right>
      <top style="medium">
        <color rgb="FF000000"/>
      </top>
      <bottom style="medium">
        <color rgb="FF000000"/>
      </bottom>
      <diagonal/>
    </border>
    <border>
      <left style="hair">
        <color rgb="FF000000"/>
      </left>
      <right/>
      <top style="medium">
        <color rgb="FF000000"/>
      </top>
      <bottom style="hair">
        <color rgb="FF000000"/>
      </bottom>
      <diagonal/>
    </border>
    <border>
      <left/>
      <right style="hair">
        <color rgb="FF000000"/>
      </right>
      <top style="medium">
        <color rgb="FF000000"/>
      </top>
      <bottom style="medium">
        <color indexed="64"/>
      </bottom>
      <diagonal/>
    </border>
    <border>
      <left/>
      <right/>
      <top style="medium">
        <color rgb="FF000000"/>
      </top>
      <bottom style="hair">
        <color rgb="FF000000"/>
      </bottom>
      <diagonal/>
    </border>
    <border>
      <left/>
      <right/>
      <top style="hair">
        <color rgb="FF000000"/>
      </top>
      <bottom style="hair">
        <color rgb="FF000000"/>
      </bottom>
      <diagonal/>
    </border>
    <border>
      <left style="hair">
        <color indexed="64"/>
      </left>
      <right/>
      <top style="hair">
        <color indexed="64"/>
      </top>
      <bottom style="hair">
        <color indexed="64"/>
      </bottom>
      <diagonal/>
    </border>
    <border>
      <left style="hair">
        <color rgb="FF000000"/>
      </left>
      <right/>
      <top style="medium">
        <color rgb="FF000000"/>
      </top>
      <bottom style="medium">
        <color indexed="64"/>
      </bottom>
      <diagonal/>
    </border>
    <border>
      <left style="medium">
        <color rgb="FF000000"/>
      </left>
      <right style="medium">
        <color rgb="FF000000"/>
      </right>
      <top style="hair">
        <color indexed="64"/>
      </top>
      <bottom style="hair">
        <color indexed="64"/>
      </bottom>
      <diagonal/>
    </border>
    <border>
      <left/>
      <right style="medium">
        <color rgb="FF000000"/>
      </right>
      <top style="hair">
        <color indexed="64"/>
      </top>
      <bottom style="hair">
        <color indexed="64"/>
      </bottom>
      <diagonal/>
    </border>
    <border>
      <left style="hair">
        <color indexed="64"/>
      </left>
      <right/>
      <top style="medium">
        <color indexed="64"/>
      </top>
      <bottom style="medium">
        <color indexed="64"/>
      </bottom>
      <diagonal/>
    </border>
    <border>
      <left style="hair">
        <color rgb="FF000000"/>
      </left>
      <right/>
      <top style="hair">
        <color rgb="FF000000"/>
      </top>
      <bottom style="medium">
        <color auto="1"/>
      </bottom>
      <diagonal/>
    </border>
    <border>
      <left/>
      <right/>
      <top style="hair">
        <color rgb="FF000000"/>
      </top>
      <bottom style="medium">
        <color auto="1"/>
      </bottom>
      <diagonal/>
    </border>
    <border>
      <left style="hair">
        <color indexed="64"/>
      </left>
      <right/>
      <top/>
      <bottom style="hair">
        <color indexed="64"/>
      </bottom>
      <diagonal/>
    </border>
    <border>
      <left/>
      <right/>
      <top/>
      <bottom style="hair">
        <color indexed="64"/>
      </bottom>
      <diagonal/>
    </border>
    <border>
      <left style="medium">
        <color rgb="FF000000"/>
      </left>
      <right style="medium">
        <color rgb="FF000000"/>
      </right>
      <top/>
      <bottom style="hair">
        <color indexed="64"/>
      </bottom>
      <diagonal/>
    </border>
    <border>
      <left style="medium">
        <color rgb="FF000000"/>
      </left>
      <right style="medium">
        <color rgb="FF000000"/>
      </right>
      <top/>
      <bottom style="medium">
        <color indexed="64"/>
      </bottom>
      <diagonal/>
    </border>
    <border>
      <left style="medium">
        <color rgb="FF000000"/>
      </left>
      <right style="hair">
        <color indexed="64"/>
      </right>
      <top/>
      <bottom style="hair">
        <color indexed="64"/>
      </bottom>
      <diagonal/>
    </border>
    <border>
      <left style="medium">
        <color rgb="FF000000"/>
      </left>
      <right style="hair">
        <color indexed="64"/>
      </right>
      <top style="hair">
        <color indexed="64"/>
      </top>
      <bottom style="hair">
        <color indexed="64"/>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right/>
      <top style="hair">
        <color indexed="64"/>
      </top>
      <bottom style="medium">
        <color rgb="FF000000"/>
      </bottom>
      <diagonal/>
    </border>
    <border>
      <left style="medium">
        <color rgb="FF000000"/>
      </left>
      <right style="medium">
        <color rgb="FF000000"/>
      </right>
      <top style="hair">
        <color indexed="64"/>
      </top>
      <bottom style="medium">
        <color rgb="FF000000"/>
      </bottom>
      <diagonal/>
    </border>
  </borders>
  <cellStyleXfs count="6">
    <xf numFmtId="0" fontId="0" fillId="0" borderId="0"/>
    <xf numFmtId="0" fontId="2" fillId="0" borderId="0"/>
    <xf numFmtId="0" fontId="27" fillId="0" borderId="0"/>
    <xf numFmtId="0" fontId="61" fillId="0" borderId="0"/>
    <xf numFmtId="0" fontId="1" fillId="0" borderId="0"/>
    <xf numFmtId="0" fontId="63" fillId="0" borderId="0"/>
  </cellStyleXfs>
  <cellXfs count="340">
    <xf numFmtId="0" fontId="0" fillId="0" borderId="0" xfId="0"/>
    <xf numFmtId="0" fontId="2" fillId="0" borderId="0" xfId="1"/>
    <xf numFmtId="2" fontId="0" fillId="0" borderId="0" xfId="0" applyNumberFormat="1" applyAlignment="1">
      <alignment vertical="center"/>
    </xf>
    <xf numFmtId="0" fontId="0" fillId="0" borderId="0" xfId="0" applyAlignment="1">
      <alignment vertical="justify"/>
    </xf>
    <xf numFmtId="2" fontId="0" fillId="0" borderId="0" xfId="0" applyNumberFormat="1" applyAlignment="1">
      <alignment vertical="justify"/>
    </xf>
    <xf numFmtId="0" fontId="9" fillId="3" borderId="0" xfId="2" applyFont="1" applyFill="1" applyAlignment="1">
      <alignment vertical="top"/>
    </xf>
    <xf numFmtId="0" fontId="5" fillId="3" borderId="0" xfId="2" applyFont="1" applyFill="1" applyAlignment="1">
      <alignment horizontal="center" vertical="top"/>
    </xf>
    <xf numFmtId="0" fontId="5" fillId="3" borderId="0" xfId="2" applyFont="1" applyFill="1" applyAlignment="1">
      <alignment horizontal="justify" vertical="top" wrapText="1"/>
    </xf>
    <xf numFmtId="0" fontId="6" fillId="3" borderId="0" xfId="2" applyFont="1" applyFill="1" applyAlignment="1">
      <alignment horizontal="center" vertical="top"/>
    </xf>
    <xf numFmtId="0" fontId="29" fillId="0" borderId="0" xfId="0" applyFont="1"/>
    <xf numFmtId="2" fontId="29" fillId="0" borderId="0" xfId="0" applyNumberFormat="1" applyFont="1" applyAlignment="1">
      <alignment vertical="center"/>
    </xf>
    <xf numFmtId="0" fontId="31" fillId="0" borderId="0" xfId="0" applyFont="1"/>
    <xf numFmtId="49" fontId="6" fillId="3" borderId="0" xfId="2" applyNumberFormat="1" applyFont="1" applyFill="1" applyAlignment="1">
      <alignment vertical="top" wrapText="1"/>
    </xf>
    <xf numFmtId="2" fontId="29" fillId="4" borderId="0" xfId="0" applyNumberFormat="1" applyFont="1" applyFill="1" applyAlignment="1">
      <alignment vertical="center"/>
    </xf>
    <xf numFmtId="0" fontId="5" fillId="3" borderId="0" xfId="1" applyFont="1" applyFill="1" applyBorder="1" applyAlignment="1">
      <alignment vertical="top"/>
    </xf>
    <xf numFmtId="0" fontId="8" fillId="3" borderId="0" xfId="1" applyFont="1" applyFill="1" applyBorder="1" applyAlignment="1">
      <alignment vertical="top"/>
    </xf>
    <xf numFmtId="0" fontId="7" fillId="3" borderId="0" xfId="1" applyFont="1" applyFill="1" applyBorder="1" applyAlignment="1">
      <alignment vertical="top"/>
    </xf>
    <xf numFmtId="0" fontId="10" fillId="3" borderId="0" xfId="1" applyFont="1" applyFill="1" applyBorder="1" applyAlignment="1">
      <alignment vertical="top"/>
    </xf>
    <xf numFmtId="0" fontId="12" fillId="3" borderId="0" xfId="1" applyFont="1" applyFill="1" applyBorder="1" applyAlignment="1">
      <alignment vertical="top"/>
    </xf>
    <xf numFmtId="0" fontId="12" fillId="3" borderId="0" xfId="1" applyFont="1" applyFill="1" applyBorder="1" applyAlignment="1">
      <alignment vertical="top" wrapText="1"/>
    </xf>
    <xf numFmtId="0" fontId="24" fillId="3" borderId="0" xfId="1" applyFont="1" applyFill="1" applyBorder="1" applyAlignment="1">
      <alignment horizontal="left" vertical="top" wrapText="1"/>
    </xf>
    <xf numFmtId="0" fontId="26" fillId="3" borderId="0" xfId="1" applyFont="1" applyFill="1" applyBorder="1" applyAlignment="1">
      <alignment horizontal="justify" vertical="top" wrapText="1"/>
    </xf>
    <xf numFmtId="0" fontId="14" fillId="3" borderId="0" xfId="1" applyFont="1" applyFill="1" applyBorder="1" applyAlignment="1">
      <alignment vertical="top"/>
    </xf>
    <xf numFmtId="0" fontId="19" fillId="3" borderId="0" xfId="1" applyFont="1" applyFill="1" applyBorder="1" applyAlignment="1">
      <alignment vertical="top" wrapText="1"/>
    </xf>
    <xf numFmtId="0" fontId="12" fillId="3" borderId="0" xfId="1" applyFont="1" applyFill="1" applyBorder="1" applyAlignment="1">
      <alignment horizontal="justify" vertical="top" wrapText="1"/>
    </xf>
    <xf numFmtId="49" fontId="12" fillId="3" borderId="0" xfId="1" applyNumberFormat="1" applyFont="1" applyFill="1" applyBorder="1" applyAlignment="1">
      <alignment horizontal="left" vertical="top" wrapText="1"/>
    </xf>
    <xf numFmtId="0" fontId="9" fillId="3" borderId="0" xfId="1" applyFont="1" applyFill="1" applyBorder="1" applyAlignment="1">
      <alignment vertical="top"/>
    </xf>
    <xf numFmtId="165" fontId="5" fillId="4" borderId="0" xfId="1" applyNumberFormat="1" applyFont="1" applyFill="1" applyBorder="1" applyAlignment="1">
      <alignment horizontal="left" vertical="center"/>
    </xf>
    <xf numFmtId="0" fontId="12" fillId="4" borderId="0" xfId="1" applyFont="1" applyFill="1" applyBorder="1" applyAlignment="1">
      <alignment vertical="top"/>
    </xf>
    <xf numFmtId="2" fontId="32" fillId="0" borderId="0" xfId="0" applyNumberFormat="1" applyFont="1" applyAlignment="1">
      <alignment vertical="center"/>
    </xf>
    <xf numFmtId="0" fontId="0" fillId="0" borderId="0" xfId="0" applyFill="1" applyAlignment="1" applyProtection="1">
      <alignment vertical="center"/>
    </xf>
    <xf numFmtId="165" fontId="33" fillId="0" borderId="0" xfId="0" applyNumberFormat="1" applyFont="1" applyFill="1" applyAlignment="1" applyProtection="1">
      <alignment vertical="center"/>
    </xf>
    <xf numFmtId="0" fontId="34" fillId="0" borderId="0" xfId="0" applyFont="1" applyFill="1" applyAlignment="1" applyProtection="1">
      <alignment vertical="center"/>
    </xf>
    <xf numFmtId="0" fontId="35" fillId="0" borderId="0" xfId="0" applyFont="1" applyFill="1" applyAlignment="1" applyProtection="1">
      <alignment vertical="center"/>
    </xf>
    <xf numFmtId="165" fontId="36" fillId="0" borderId="0" xfId="0" applyNumberFormat="1" applyFont="1" applyFill="1" applyAlignment="1" applyProtection="1">
      <alignment vertical="center"/>
    </xf>
    <xf numFmtId="0" fontId="37" fillId="0" borderId="0" xfId="0" applyFont="1" applyFill="1" applyAlignment="1" applyProtection="1">
      <alignment horizontal="justify" vertical="center"/>
    </xf>
    <xf numFmtId="0" fontId="41" fillId="0" borderId="0" xfId="0" applyFont="1" applyFill="1" applyAlignment="1" applyProtection="1">
      <alignment vertical="center"/>
    </xf>
    <xf numFmtId="165" fontId="33" fillId="5" borderId="23" xfId="0" applyNumberFormat="1" applyFont="1" applyFill="1" applyBorder="1" applyAlignment="1" applyProtection="1">
      <alignment vertical="center"/>
    </xf>
    <xf numFmtId="0" fontId="41" fillId="0" borderId="0" xfId="0" applyFont="1" applyFill="1" applyAlignment="1" applyProtection="1">
      <alignment horizontal="justify" vertical="center"/>
    </xf>
    <xf numFmtId="165" fontId="33" fillId="5" borderId="0" xfId="0" applyNumberFormat="1" applyFont="1" applyFill="1" applyAlignment="1" applyProtection="1">
      <alignment vertical="center"/>
    </xf>
    <xf numFmtId="165" fontId="33" fillId="5" borderId="0" xfId="0" applyNumberFormat="1" applyFont="1" applyFill="1" applyProtection="1"/>
    <xf numFmtId="3" fontId="47" fillId="6" borderId="24" xfId="0" applyNumberFormat="1" applyFont="1" applyFill="1" applyBorder="1" applyAlignment="1" applyProtection="1">
      <alignment horizontal="center" vertical="center" wrapText="1"/>
    </xf>
    <xf numFmtId="3" fontId="47" fillId="5" borderId="25" xfId="0" applyNumberFormat="1" applyFont="1" applyFill="1" applyBorder="1" applyAlignment="1" applyProtection="1">
      <alignment horizontal="center" vertical="center" wrapText="1"/>
    </xf>
    <xf numFmtId="3" fontId="48" fillId="5" borderId="0" xfId="0" applyNumberFormat="1" applyFont="1" applyFill="1" applyAlignment="1" applyProtection="1">
      <alignment horizontal="center" vertical="center" wrapText="1"/>
    </xf>
    <xf numFmtId="165" fontId="50" fillId="5" borderId="26" xfId="0" applyNumberFormat="1" applyFont="1" applyFill="1" applyBorder="1" applyAlignment="1" applyProtection="1">
      <alignment vertical="center" wrapText="1"/>
    </xf>
    <xf numFmtId="165" fontId="50" fillId="5" borderId="25" xfId="0" applyNumberFormat="1" applyFont="1" applyFill="1" applyBorder="1" applyAlignment="1" applyProtection="1">
      <alignment vertical="center" wrapText="1"/>
    </xf>
    <xf numFmtId="165" fontId="21" fillId="5" borderId="0" xfId="0" applyNumberFormat="1" applyFont="1" applyFill="1" applyAlignment="1" applyProtection="1">
      <alignment vertical="center" wrapText="1"/>
    </xf>
    <xf numFmtId="165" fontId="50" fillId="5" borderId="27" xfId="0" applyNumberFormat="1" applyFont="1" applyFill="1" applyBorder="1" applyAlignment="1" applyProtection="1">
      <alignment vertical="center" wrapText="1"/>
    </xf>
    <xf numFmtId="165" fontId="44" fillId="6" borderId="24" xfId="0" applyNumberFormat="1" applyFont="1" applyFill="1" applyBorder="1" applyAlignment="1" applyProtection="1">
      <alignment vertical="center" wrapText="1"/>
    </xf>
    <xf numFmtId="165" fontId="44" fillId="5" borderId="25" xfId="0" applyNumberFormat="1" applyFont="1" applyFill="1" applyBorder="1" applyAlignment="1" applyProtection="1">
      <alignment vertical="center" wrapText="1"/>
    </xf>
    <xf numFmtId="165" fontId="30" fillId="5" borderId="0" xfId="0" applyNumberFormat="1" applyFont="1" applyFill="1" applyAlignment="1" applyProtection="1">
      <alignment vertical="center" wrapText="1"/>
    </xf>
    <xf numFmtId="0" fontId="51" fillId="0" borderId="23" xfId="0" applyFont="1" applyFill="1" applyBorder="1" applyAlignment="1" applyProtection="1">
      <alignment horizontal="center" vertical="center"/>
    </xf>
    <xf numFmtId="0" fontId="51" fillId="5" borderId="25" xfId="0" applyFont="1" applyFill="1" applyBorder="1" applyAlignment="1" applyProtection="1">
      <alignment horizontal="center" vertical="center"/>
    </xf>
    <xf numFmtId="0" fontId="52" fillId="5" borderId="0" xfId="0" applyFont="1" applyFill="1" applyAlignment="1" applyProtection="1">
      <alignment horizontal="center" vertical="center"/>
    </xf>
    <xf numFmtId="0" fontId="50" fillId="0" borderId="12" xfId="0" applyFont="1" applyFill="1" applyBorder="1" applyAlignment="1" applyProtection="1">
      <alignment vertical="center"/>
    </xf>
    <xf numFmtId="0" fontId="50" fillId="0" borderId="28" xfId="0" applyFont="1" applyFill="1" applyBorder="1" applyAlignment="1" applyProtection="1">
      <alignment vertical="center" wrapText="1"/>
    </xf>
    <xf numFmtId="165" fontId="50" fillId="5" borderId="29" xfId="0" applyNumberFormat="1" applyFont="1" applyFill="1" applyBorder="1" applyAlignment="1" applyProtection="1">
      <alignment horizontal="right" vertical="center" wrapText="1"/>
    </xf>
    <xf numFmtId="165" fontId="50" fillId="5" borderId="25" xfId="0" applyNumberFormat="1" applyFont="1" applyFill="1" applyBorder="1" applyAlignment="1" applyProtection="1">
      <alignment horizontal="right" vertical="center" wrapText="1"/>
    </xf>
    <xf numFmtId="165" fontId="21" fillId="5" borderId="0" xfId="0" applyNumberFormat="1" applyFont="1" applyFill="1" applyAlignment="1" applyProtection="1">
      <alignment horizontal="right" vertical="center" wrapText="1"/>
    </xf>
    <xf numFmtId="0" fontId="50" fillId="0" borderId="19" xfId="0" applyFont="1" applyFill="1" applyBorder="1" applyAlignment="1" applyProtection="1">
      <alignment vertical="center"/>
    </xf>
    <xf numFmtId="0" fontId="50" fillId="0" borderId="30" xfId="0" applyFont="1" applyFill="1" applyBorder="1" applyAlignment="1" applyProtection="1">
      <alignment vertical="center" wrapText="1"/>
    </xf>
    <xf numFmtId="165" fontId="50" fillId="0" borderId="25" xfId="0" applyNumberFormat="1" applyFont="1" applyFill="1" applyBorder="1" applyAlignment="1" applyProtection="1">
      <alignment horizontal="right" vertical="center" wrapText="1"/>
    </xf>
    <xf numFmtId="0" fontId="50" fillId="0" borderId="0" xfId="0" applyFont="1" applyFill="1" applyAlignment="1" applyProtection="1">
      <alignment vertical="center"/>
    </xf>
    <xf numFmtId="166" fontId="50" fillId="0" borderId="0" xfId="0" applyNumberFormat="1" applyFont="1" applyFill="1" applyAlignment="1" applyProtection="1">
      <alignment vertical="center"/>
    </xf>
    <xf numFmtId="166" fontId="21" fillId="0" borderId="0" xfId="0" applyNumberFormat="1" applyFont="1" applyFill="1" applyAlignment="1" applyProtection="1">
      <alignment vertical="center"/>
    </xf>
    <xf numFmtId="165" fontId="50" fillId="5" borderId="31" xfId="0" applyNumberFormat="1" applyFont="1" applyFill="1" applyBorder="1" applyAlignment="1" applyProtection="1">
      <alignment vertical="center" wrapText="1"/>
    </xf>
    <xf numFmtId="165" fontId="50" fillId="5" borderId="32" xfId="0" applyNumberFormat="1" applyFont="1" applyFill="1" applyBorder="1" applyAlignment="1" applyProtection="1">
      <alignment vertical="center" wrapText="1"/>
    </xf>
    <xf numFmtId="165" fontId="44" fillId="6" borderId="24" xfId="0" applyNumberFormat="1" applyFont="1" applyFill="1" applyBorder="1" applyAlignment="1" applyProtection="1">
      <alignment vertical="center"/>
    </xf>
    <xf numFmtId="165" fontId="5" fillId="0" borderId="0" xfId="0" applyNumberFormat="1" applyFont="1" applyFill="1" applyAlignment="1" applyProtection="1">
      <alignment vertical="center"/>
    </xf>
    <xf numFmtId="0" fontId="0" fillId="4" borderId="0" xfId="0" applyFill="1"/>
    <xf numFmtId="0" fontId="3" fillId="3" borderId="0" xfId="1" applyFont="1" applyFill="1" applyBorder="1" applyAlignment="1">
      <alignment vertical="top"/>
    </xf>
    <xf numFmtId="0" fontId="4" fillId="3" borderId="0" xfId="1" applyFont="1" applyFill="1" applyBorder="1" applyAlignment="1">
      <alignment vertical="top"/>
    </xf>
    <xf numFmtId="0" fontId="6" fillId="3" borderId="0" xfId="1" applyFont="1" applyFill="1" applyBorder="1" applyAlignment="1">
      <alignment horizontal="center" vertical="top"/>
    </xf>
    <xf numFmtId="0" fontId="5" fillId="3" borderId="0" xfId="1" applyFont="1" applyFill="1" applyBorder="1" applyAlignment="1">
      <alignment horizontal="center" vertical="top"/>
    </xf>
    <xf numFmtId="0" fontId="8" fillId="3" borderId="0" xfId="1" applyFont="1" applyFill="1" applyBorder="1" applyAlignment="1">
      <alignment horizontal="center" vertical="top"/>
    </xf>
    <xf numFmtId="0" fontId="9" fillId="3" borderId="0" xfId="1" applyFont="1" applyFill="1" applyBorder="1" applyAlignment="1">
      <alignment horizontal="center" vertical="top"/>
    </xf>
    <xf numFmtId="0" fontId="10" fillId="3" borderId="0" xfId="1" applyFont="1" applyFill="1" applyBorder="1" applyAlignment="1">
      <alignment horizontal="center" vertical="top"/>
    </xf>
    <xf numFmtId="0" fontId="11" fillId="3" borderId="0" xfId="1" applyFont="1" applyFill="1" applyBorder="1" applyAlignment="1">
      <alignment vertical="top"/>
    </xf>
    <xf numFmtId="0" fontId="12" fillId="3" borderId="0" xfId="1" applyFont="1" applyFill="1" applyBorder="1" applyAlignment="1">
      <alignment horizontal="center" vertical="top"/>
    </xf>
    <xf numFmtId="49" fontId="6" fillId="3" borderId="0" xfId="1" applyNumberFormat="1" applyFont="1" applyFill="1" applyBorder="1" applyAlignment="1">
      <alignment vertical="top" wrapText="1"/>
    </xf>
    <xf numFmtId="0" fontId="5" fillId="3" borderId="0" xfId="1" applyFont="1" applyFill="1" applyBorder="1" applyAlignment="1">
      <alignment horizontal="right" vertical="top" wrapText="1"/>
    </xf>
    <xf numFmtId="0" fontId="6" fillId="3" borderId="0" xfId="1" applyFont="1" applyFill="1" applyBorder="1" applyAlignment="1">
      <alignment horizontal="center" vertical="top" wrapText="1"/>
    </xf>
    <xf numFmtId="0" fontId="14" fillId="3" borderId="0" xfId="1" applyFont="1" applyFill="1" applyBorder="1" applyAlignment="1">
      <alignment horizontal="right" vertical="top" wrapText="1"/>
    </xf>
    <xf numFmtId="0" fontId="16" fillId="3" borderId="0" xfId="1" applyFont="1" applyFill="1" applyBorder="1" applyAlignment="1">
      <alignment horizontal="center" vertical="top" wrapText="1"/>
    </xf>
    <xf numFmtId="0" fontId="19" fillId="3" borderId="0" xfId="1" applyFont="1" applyFill="1" applyBorder="1" applyAlignment="1">
      <alignment horizontal="center" vertical="top"/>
    </xf>
    <xf numFmtId="0" fontId="12" fillId="3" borderId="0" xfId="1" applyFont="1" applyFill="1" applyBorder="1" applyAlignment="1">
      <alignment horizontal="right" vertical="top" wrapText="1"/>
    </xf>
    <xf numFmtId="0" fontId="19" fillId="3" borderId="0" xfId="1" applyFont="1" applyFill="1" applyBorder="1" applyAlignment="1">
      <alignment horizontal="center" vertical="top" wrapText="1"/>
    </xf>
    <xf numFmtId="0" fontId="19" fillId="3" borderId="0" xfId="1" applyFont="1" applyFill="1" applyBorder="1" applyAlignment="1">
      <alignment vertical="top"/>
    </xf>
    <xf numFmtId="0" fontId="22" fillId="3" borderId="0" xfId="1" applyFont="1" applyFill="1" applyBorder="1" applyAlignment="1">
      <alignment horizontal="right" vertical="top" wrapText="1"/>
    </xf>
    <xf numFmtId="0" fontId="23" fillId="3" borderId="0" xfId="1" applyFont="1" applyFill="1" applyBorder="1" applyAlignment="1">
      <alignment horizontal="center" vertical="top" wrapText="1"/>
    </xf>
    <xf numFmtId="0" fontId="25" fillId="3" borderId="0" xfId="1" applyFont="1" applyFill="1" applyBorder="1" applyAlignment="1">
      <alignment vertical="top"/>
    </xf>
    <xf numFmtId="0" fontId="14" fillId="3" borderId="0" xfId="1" applyFont="1" applyFill="1" applyBorder="1" applyAlignment="1">
      <alignment horizontal="center" vertical="top"/>
    </xf>
    <xf numFmtId="0" fontId="14" fillId="3" borderId="0" xfId="1" applyFont="1" applyFill="1" applyBorder="1" applyAlignment="1">
      <alignment horizontal="justify" vertical="top" wrapText="1"/>
    </xf>
    <xf numFmtId="0" fontId="16" fillId="3" borderId="0" xfId="1" applyFont="1" applyFill="1" applyBorder="1" applyAlignment="1">
      <alignment horizontal="center" vertical="top"/>
    </xf>
    <xf numFmtId="0" fontId="16" fillId="3" borderId="0" xfId="1" applyFont="1" applyFill="1" applyBorder="1" applyAlignment="1">
      <alignment horizontal="left" vertical="top" wrapText="1"/>
    </xf>
    <xf numFmtId="49" fontId="19" fillId="3" borderId="0" xfId="1" applyNumberFormat="1" applyFont="1" applyFill="1" applyBorder="1" applyAlignment="1">
      <alignment horizontal="center" vertical="top" wrapText="1"/>
    </xf>
    <xf numFmtId="0" fontId="9" fillId="3" borderId="0" xfId="1" applyFont="1" applyFill="1" applyBorder="1" applyAlignment="1">
      <alignment horizontal="justify" vertical="top" wrapText="1"/>
    </xf>
    <xf numFmtId="0" fontId="23" fillId="3" borderId="0" xfId="1" applyFont="1" applyFill="1" applyBorder="1" applyAlignment="1">
      <alignment horizontal="center" vertical="top"/>
    </xf>
    <xf numFmtId="0" fontId="28" fillId="4" borderId="0" xfId="1" applyFont="1" applyFill="1" applyBorder="1" applyAlignment="1">
      <alignment horizontal="left" vertical="center"/>
    </xf>
    <xf numFmtId="0" fontId="19" fillId="4" borderId="0" xfId="1" applyFont="1" applyFill="1" applyBorder="1" applyAlignment="1">
      <alignment horizontal="center" vertical="top"/>
    </xf>
    <xf numFmtId="0" fontId="19" fillId="4" borderId="0" xfId="1" applyFont="1" applyFill="1" applyBorder="1" applyAlignment="1">
      <alignment vertical="top"/>
    </xf>
    <xf numFmtId="0" fontId="12" fillId="4" borderId="0" xfId="1" applyFont="1" applyFill="1" applyBorder="1" applyAlignment="1">
      <alignment horizontal="center" vertical="top"/>
    </xf>
    <xf numFmtId="0" fontId="6" fillId="4" borderId="0" xfId="1" applyFont="1" applyFill="1" applyBorder="1" applyAlignment="1">
      <alignment horizontal="center" vertical="top"/>
    </xf>
    <xf numFmtId="0" fontId="6" fillId="4" borderId="0" xfId="1" applyFont="1" applyFill="1" applyBorder="1" applyAlignment="1">
      <alignment vertical="top"/>
    </xf>
    <xf numFmtId="0" fontId="5" fillId="4" borderId="0" xfId="1" applyFont="1" applyFill="1" applyBorder="1" applyAlignment="1">
      <alignment horizontal="center" vertical="top"/>
    </xf>
    <xf numFmtId="0" fontId="5" fillId="4" borderId="0" xfId="1" applyFont="1" applyFill="1" applyBorder="1" applyAlignment="1">
      <alignment vertical="top"/>
    </xf>
    <xf numFmtId="2" fontId="62" fillId="0" borderId="0" xfId="0" applyNumberFormat="1" applyFont="1" applyAlignment="1">
      <alignment vertical="center"/>
    </xf>
    <xf numFmtId="0" fontId="14" fillId="3" borderId="0" xfId="1" applyFont="1" applyFill="1" applyBorder="1" applyAlignment="1">
      <alignment horizontal="left" vertical="top" wrapText="1"/>
    </xf>
    <xf numFmtId="0" fontId="14" fillId="3" borderId="0" xfId="1" applyFont="1" applyFill="1" applyBorder="1" applyAlignment="1">
      <alignment horizontal="left" vertical="top"/>
    </xf>
    <xf numFmtId="2" fontId="29" fillId="0" borderId="0" xfId="0" applyNumberFormat="1" applyFont="1" applyAlignment="1">
      <alignment horizontal="left" vertical="center"/>
    </xf>
    <xf numFmtId="0" fontId="65" fillId="0" borderId="0" xfId="0" applyFont="1"/>
    <xf numFmtId="0" fontId="5" fillId="3" borderId="0" xfId="1" applyFont="1" applyFill="1" applyBorder="1" applyAlignment="1">
      <alignment horizontal="left"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7" fillId="3" borderId="0" xfId="1" applyFont="1" applyFill="1" applyBorder="1" applyAlignment="1">
      <alignment horizontal="left" vertical="top"/>
    </xf>
    <xf numFmtId="0" fontId="5" fillId="3" borderId="0" xfId="1" applyFont="1" applyFill="1" applyBorder="1" applyAlignment="1">
      <alignment vertical="top" wrapText="1"/>
    </xf>
    <xf numFmtId="0" fontId="5" fillId="3" borderId="0" xfId="1" applyFont="1" applyFill="1" applyBorder="1" applyAlignment="1">
      <alignment horizontal="left" vertical="top"/>
    </xf>
    <xf numFmtId="0" fontId="12" fillId="3" borderId="0" xfId="1" applyFont="1" applyFill="1" applyBorder="1" applyAlignment="1">
      <alignment horizontal="left" vertical="top" wrapText="1"/>
    </xf>
    <xf numFmtId="0" fontId="66" fillId="0" borderId="0" xfId="0" applyFont="1" applyAlignment="1">
      <alignment vertical="center"/>
    </xf>
    <xf numFmtId="0" fontId="72" fillId="0" borderId="0" xfId="0" applyFont="1"/>
    <xf numFmtId="2" fontId="70" fillId="0" borderId="0" xfId="0" applyNumberFormat="1" applyFont="1" applyAlignment="1">
      <alignment horizontal="left" vertical="center"/>
    </xf>
    <xf numFmtId="2" fontId="73" fillId="0" borderId="0" xfId="0" applyNumberFormat="1" applyFont="1" applyAlignment="1">
      <alignment horizontal="left" vertical="center"/>
    </xf>
    <xf numFmtId="2" fontId="74" fillId="0" borderId="0" xfId="0" applyNumberFormat="1" applyFont="1" applyAlignment="1">
      <alignment horizontal="left" vertical="center"/>
    </xf>
    <xf numFmtId="164" fontId="75" fillId="0" borderId="0" xfId="0" applyNumberFormat="1" applyFont="1" applyAlignment="1">
      <alignment horizontal="left" vertical="center"/>
    </xf>
    <xf numFmtId="164" fontId="13" fillId="0" borderId="0" xfId="1" applyNumberFormat="1" applyFont="1" applyAlignment="1">
      <alignment vertical="center"/>
    </xf>
    <xf numFmtId="164" fontId="76" fillId="0" borderId="0" xfId="1" applyNumberFormat="1" applyFont="1" applyAlignment="1">
      <alignment vertical="center"/>
    </xf>
    <xf numFmtId="0" fontId="72" fillId="0" borderId="0" xfId="0" applyFont="1" applyAlignment="1">
      <alignment vertical="center"/>
    </xf>
    <xf numFmtId="0" fontId="69" fillId="0" borderId="47" xfId="0" applyFont="1" applyBorder="1" applyAlignment="1">
      <alignment vertical="center" wrapText="1"/>
    </xf>
    <xf numFmtId="0" fontId="68" fillId="0" borderId="48" xfId="0" applyFont="1" applyBorder="1" applyAlignment="1">
      <alignment vertical="center" wrapText="1"/>
    </xf>
    <xf numFmtId="0" fontId="69" fillId="0" borderId="48" xfId="0" applyFont="1" applyBorder="1" applyAlignment="1">
      <alignment vertical="center" wrapText="1"/>
    </xf>
    <xf numFmtId="164" fontId="69" fillId="0" borderId="48" xfId="0" applyNumberFormat="1" applyFont="1" applyBorder="1" applyAlignment="1">
      <alignment horizontal="right" vertical="center" wrapText="1"/>
    </xf>
    <xf numFmtId="0" fontId="69" fillId="0" borderId="49" xfId="0" applyFont="1" applyBorder="1" applyAlignment="1">
      <alignment vertical="center" wrapText="1"/>
    </xf>
    <xf numFmtId="0" fontId="68" fillId="0" borderId="50" xfId="0" applyFont="1" applyBorder="1" applyAlignment="1">
      <alignment vertical="center" wrapText="1"/>
    </xf>
    <xf numFmtId="0" fontId="69" fillId="0" borderId="50" xfId="0" applyFont="1" applyBorder="1" applyAlignment="1">
      <alignment vertical="center" wrapText="1"/>
    </xf>
    <xf numFmtId="164" fontId="69" fillId="0" borderId="50" xfId="0" applyNumberFormat="1" applyFont="1" applyBorder="1" applyAlignment="1">
      <alignment horizontal="right" vertical="center" wrapText="1"/>
    </xf>
    <xf numFmtId="0" fontId="69" fillId="0" borderId="52" xfId="0" applyFont="1" applyBorder="1" applyAlignment="1">
      <alignment vertical="center" wrapText="1"/>
    </xf>
    <xf numFmtId="0" fontId="68" fillId="0" borderId="53" xfId="0" applyFont="1" applyBorder="1" applyAlignment="1">
      <alignment vertical="center" wrapText="1"/>
    </xf>
    <xf numFmtId="0" fontId="69" fillId="0" borderId="53" xfId="0" applyFont="1" applyBorder="1" applyAlignment="1">
      <alignment vertical="center" wrapText="1"/>
    </xf>
    <xf numFmtId="164" fontId="69" fillId="0" borderId="53" xfId="0" applyNumberFormat="1" applyFont="1" applyBorder="1" applyAlignment="1">
      <alignment horizontal="right" vertical="center" wrapText="1"/>
    </xf>
    <xf numFmtId="0" fontId="68" fillId="12" borderId="54" xfId="0" applyFont="1" applyFill="1" applyBorder="1" applyAlignment="1">
      <alignment vertical="center" wrapText="1"/>
    </xf>
    <xf numFmtId="164" fontId="68" fillId="12" borderId="55" xfId="0" applyNumberFormat="1" applyFont="1" applyFill="1" applyBorder="1" applyAlignment="1">
      <alignment horizontal="right" vertical="center" wrapText="1"/>
    </xf>
    <xf numFmtId="0" fontId="69" fillId="0" borderId="56" xfId="0" applyFont="1" applyBorder="1" applyAlignment="1">
      <alignment vertical="center" wrapText="1"/>
    </xf>
    <xf numFmtId="0" fontId="68" fillId="0" borderId="57" xfId="0" applyFont="1" applyBorder="1" applyAlignment="1">
      <alignment vertical="center" wrapText="1"/>
    </xf>
    <xf numFmtId="0" fontId="69" fillId="0" borderId="57" xfId="0" applyFont="1" applyBorder="1" applyAlignment="1">
      <alignment vertical="center" wrapText="1"/>
    </xf>
    <xf numFmtId="164" fontId="69" fillId="0" borderId="57" xfId="0" applyNumberFormat="1" applyFont="1" applyBorder="1" applyAlignment="1">
      <alignment horizontal="right" vertical="center" wrapText="1"/>
    </xf>
    <xf numFmtId="164" fontId="68" fillId="10" borderId="59" xfId="0" applyNumberFormat="1" applyFont="1" applyFill="1" applyBorder="1" applyAlignment="1">
      <alignment horizontal="right" vertical="center" wrapText="1"/>
    </xf>
    <xf numFmtId="2" fontId="77" fillId="2" borderId="54" xfId="0" applyNumberFormat="1" applyFont="1" applyFill="1" applyBorder="1" applyAlignment="1">
      <alignment horizontal="left" vertical="center" wrapText="1"/>
    </xf>
    <xf numFmtId="2" fontId="78" fillId="2" borderId="55" xfId="0" applyNumberFormat="1" applyFont="1" applyFill="1" applyBorder="1" applyAlignment="1">
      <alignment horizontal="left" vertical="center" wrapText="1"/>
    </xf>
    <xf numFmtId="2" fontId="79" fillId="2" borderId="55" xfId="0" applyNumberFormat="1" applyFont="1" applyFill="1" applyBorder="1" applyAlignment="1">
      <alignment horizontal="left" vertical="center" wrapText="1"/>
    </xf>
    <xf numFmtId="164" fontId="79" fillId="2" borderId="55" xfId="0" applyNumberFormat="1" applyFont="1" applyFill="1" applyBorder="1" applyAlignment="1">
      <alignment horizontal="right" vertical="center" wrapText="1"/>
    </xf>
    <xf numFmtId="164" fontId="80" fillId="2" borderId="10" xfId="0" applyNumberFormat="1" applyFont="1" applyFill="1" applyBorder="1" applyAlignment="1">
      <alignment horizontal="right" vertical="center" wrapText="1"/>
    </xf>
    <xf numFmtId="164" fontId="81" fillId="0" borderId="7" xfId="0" applyNumberFormat="1" applyFont="1" applyBorder="1" applyAlignment="1">
      <alignment horizontal="right" vertical="center"/>
    </xf>
    <xf numFmtId="164" fontId="81" fillId="0" borderId="6" xfId="0" applyNumberFormat="1" applyFont="1" applyBorder="1" applyAlignment="1">
      <alignment horizontal="right" vertical="center"/>
    </xf>
    <xf numFmtId="164" fontId="81" fillId="0" borderId="51" xfId="0" applyNumberFormat="1" applyFont="1" applyBorder="1" applyAlignment="1">
      <alignment horizontal="right" vertical="center"/>
    </xf>
    <xf numFmtId="164" fontId="59" fillId="12" borderId="10" xfId="0" applyNumberFormat="1" applyFont="1" applyFill="1" applyBorder="1" applyAlignment="1">
      <alignment horizontal="right" vertical="center" wrapText="1"/>
    </xf>
    <xf numFmtId="164" fontId="81" fillId="0" borderId="8" xfId="0" applyNumberFormat="1" applyFont="1" applyBorder="1" applyAlignment="1">
      <alignment horizontal="right" vertical="center"/>
    </xf>
    <xf numFmtId="0" fontId="83" fillId="0" borderId="0" xfId="1" applyFont="1"/>
    <xf numFmtId="2" fontId="77" fillId="2" borderId="16" xfId="0" applyNumberFormat="1" applyFont="1" applyFill="1" applyBorder="1" applyAlignment="1">
      <alignment horizontal="left" vertical="center" wrapText="1"/>
    </xf>
    <xf numFmtId="2" fontId="78" fillId="2" borderId="17" xfId="0" applyNumberFormat="1" applyFont="1" applyFill="1" applyBorder="1" applyAlignment="1">
      <alignment horizontal="left" vertical="center" wrapText="1"/>
    </xf>
    <xf numFmtId="2" fontId="79" fillId="2" borderId="17" xfId="0" applyNumberFormat="1" applyFont="1" applyFill="1" applyBorder="1" applyAlignment="1">
      <alignment horizontal="left" vertical="center" wrapText="1"/>
    </xf>
    <xf numFmtId="164" fontId="79" fillId="2" borderId="17" xfId="0" applyNumberFormat="1" applyFont="1" applyFill="1" applyBorder="1" applyAlignment="1">
      <alignment horizontal="right" vertical="center" wrapText="1"/>
    </xf>
    <xf numFmtId="164" fontId="80" fillId="2" borderId="18" xfId="0" applyNumberFormat="1" applyFont="1" applyFill="1" applyBorder="1" applyAlignment="1">
      <alignment horizontal="right" vertical="center" wrapText="1"/>
    </xf>
    <xf numFmtId="49" fontId="50" fillId="6" borderId="33" xfId="3" applyNumberFormat="1" applyFont="1" applyFill="1" applyBorder="1" applyAlignment="1">
      <alignment horizontal="left" vertical="center" wrapText="1"/>
    </xf>
    <xf numFmtId="49" fontId="44" fillId="6" borderId="34" xfId="3" applyNumberFormat="1" applyFont="1" applyFill="1" applyBorder="1" applyAlignment="1">
      <alignment vertical="center" wrapText="1"/>
    </xf>
    <xf numFmtId="49" fontId="50" fillId="6" borderId="35" xfId="3" applyNumberFormat="1" applyFont="1" applyFill="1" applyBorder="1" applyAlignment="1">
      <alignment vertical="center" wrapText="1"/>
    </xf>
    <xf numFmtId="49" fontId="50" fillId="11" borderId="37" xfId="3" applyNumberFormat="1" applyFont="1" applyFill="1" applyBorder="1" applyAlignment="1">
      <alignment horizontal="left" vertical="center" wrapText="1"/>
    </xf>
    <xf numFmtId="49" fontId="44" fillId="11" borderId="15" xfId="3" applyNumberFormat="1" applyFont="1" applyFill="1" applyBorder="1" applyAlignment="1">
      <alignment vertical="center" wrapText="1"/>
    </xf>
    <xf numFmtId="49" fontId="50" fillId="11" borderId="38" xfId="3" applyNumberFormat="1" applyFont="1" applyFill="1" applyBorder="1" applyAlignment="1">
      <alignment vertical="center" wrapText="1"/>
    </xf>
    <xf numFmtId="164" fontId="84" fillId="11" borderId="39" xfId="3" applyNumberFormat="1" applyFont="1" applyFill="1" applyBorder="1" applyAlignment="1">
      <alignment vertical="center"/>
    </xf>
    <xf numFmtId="49" fontId="50" fillId="7" borderId="40" xfId="3" applyNumberFormat="1" applyFont="1" applyFill="1" applyBorder="1" applyAlignment="1">
      <alignment horizontal="left" vertical="center" wrapText="1"/>
    </xf>
    <xf numFmtId="49" fontId="44" fillId="7" borderId="41" xfId="3" applyNumberFormat="1" applyFont="1" applyFill="1" applyBorder="1" applyAlignment="1">
      <alignment vertical="center" wrapText="1"/>
    </xf>
    <xf numFmtId="164" fontId="59" fillId="7" borderId="43" xfId="3" applyNumberFormat="1" applyFont="1" applyFill="1" applyBorder="1" applyAlignment="1">
      <alignment vertical="center"/>
    </xf>
    <xf numFmtId="0" fontId="85" fillId="9" borderId="2" xfId="1" applyFont="1" applyFill="1" applyBorder="1" applyAlignment="1">
      <alignment horizontal="left" vertical="center"/>
    </xf>
    <xf numFmtId="0" fontId="85" fillId="9" borderId="3" xfId="1" applyFont="1" applyFill="1" applyBorder="1" applyAlignment="1">
      <alignment horizontal="left" vertical="center"/>
    </xf>
    <xf numFmtId="164" fontId="84" fillId="9" borderId="4" xfId="1" applyNumberFormat="1" applyFont="1" applyFill="1" applyBorder="1" applyAlignment="1">
      <alignment horizontal="right" vertical="center"/>
    </xf>
    <xf numFmtId="49" fontId="50" fillId="0" borderId="0" xfId="3" applyNumberFormat="1" applyFont="1" applyAlignment="1">
      <alignment vertical="center" wrapText="1"/>
    </xf>
    <xf numFmtId="164" fontId="67" fillId="0" borderId="0" xfId="3" applyNumberFormat="1" applyFont="1" applyAlignment="1">
      <alignment horizontal="right" vertical="center" wrapText="1"/>
    </xf>
    <xf numFmtId="164" fontId="86" fillId="0" borderId="0" xfId="3" applyNumberFormat="1" applyFont="1" applyAlignment="1">
      <alignment vertical="center"/>
    </xf>
    <xf numFmtId="164" fontId="47" fillId="0" borderId="0" xfId="3" applyNumberFormat="1" applyFont="1" applyAlignment="1">
      <alignment vertical="center" wrapText="1"/>
    </xf>
    <xf numFmtId="0" fontId="50" fillId="0" borderId="0" xfId="3" applyFont="1" applyAlignment="1">
      <alignment vertical="center"/>
    </xf>
    <xf numFmtId="164" fontId="67" fillId="0" borderId="0" xfId="3" applyNumberFormat="1" applyFont="1" applyAlignment="1">
      <alignment vertical="center"/>
    </xf>
    <xf numFmtId="164" fontId="86" fillId="0" borderId="0" xfId="3" applyNumberFormat="1" applyFont="1" applyAlignment="1">
      <alignment horizontal="right" vertical="center"/>
    </xf>
    <xf numFmtId="164" fontId="72" fillId="0" borderId="0" xfId="0" applyNumberFormat="1" applyFont="1" applyAlignment="1">
      <alignment vertical="center"/>
    </xf>
    <xf numFmtId="164" fontId="87" fillId="6" borderId="34" xfId="3" applyNumberFormat="1" applyFont="1" applyFill="1" applyBorder="1" applyAlignment="1">
      <alignment vertical="center" wrapText="1"/>
    </xf>
    <xf numFmtId="164" fontId="69" fillId="11" borderId="15" xfId="3" applyNumberFormat="1" applyFont="1" applyFill="1" applyBorder="1" applyAlignment="1">
      <alignment vertical="center" wrapText="1"/>
    </xf>
    <xf numFmtId="164" fontId="87" fillId="11" borderId="15" xfId="3" applyNumberFormat="1" applyFont="1" applyFill="1" applyBorder="1" applyAlignment="1">
      <alignment vertical="center" wrapText="1"/>
    </xf>
    <xf numFmtId="164" fontId="69" fillId="7" borderId="41" xfId="3" applyNumberFormat="1" applyFont="1" applyFill="1" applyBorder="1" applyAlignment="1">
      <alignment vertical="center" wrapText="1"/>
    </xf>
    <xf numFmtId="164" fontId="69" fillId="7" borderId="41" xfId="3" applyNumberFormat="1" applyFont="1" applyFill="1" applyBorder="1" applyAlignment="1">
      <alignment horizontal="right" vertical="center" wrapText="1"/>
    </xf>
    <xf numFmtId="164" fontId="88" fillId="9" borderId="3" xfId="1" applyNumberFormat="1" applyFont="1" applyFill="1" applyBorder="1" applyAlignment="1">
      <alignment horizontal="right" vertical="center"/>
    </xf>
    <xf numFmtId="49" fontId="89" fillId="7" borderId="42" xfId="3" applyNumberFormat="1" applyFont="1" applyFill="1" applyBorder="1" applyAlignment="1">
      <alignment vertical="center" wrapText="1"/>
    </xf>
    <xf numFmtId="164" fontId="28" fillId="0" borderId="6" xfId="0" applyNumberFormat="1" applyFont="1" applyBorder="1" applyAlignment="1">
      <alignment horizontal="right" vertical="center"/>
    </xf>
    <xf numFmtId="164" fontId="28" fillId="0" borderId="8" xfId="0" applyNumberFormat="1" applyFont="1" applyBorder="1" applyAlignment="1">
      <alignment horizontal="right" vertical="center"/>
    </xf>
    <xf numFmtId="164" fontId="28" fillId="0" borderId="51" xfId="0" applyNumberFormat="1" applyFont="1" applyBorder="1" applyAlignment="1">
      <alignment horizontal="right" vertical="center"/>
    </xf>
    <xf numFmtId="164" fontId="28" fillId="0" borderId="7" xfId="0" applyNumberFormat="1" applyFont="1" applyBorder="1" applyAlignment="1">
      <alignment horizontal="right" vertical="center"/>
    </xf>
    <xf numFmtId="165" fontId="21" fillId="5" borderId="29" xfId="0" applyNumberFormat="1" applyFont="1" applyFill="1" applyBorder="1" applyAlignment="1" applyProtection="1">
      <alignment horizontal="right" vertical="center" wrapText="1"/>
    </xf>
    <xf numFmtId="164" fontId="84" fillId="6" borderId="36" xfId="3" applyNumberFormat="1" applyFont="1" applyFill="1" applyBorder="1" applyAlignment="1">
      <alignment vertical="center"/>
    </xf>
    <xf numFmtId="0" fontId="92" fillId="0" borderId="0" xfId="0" applyFont="1"/>
    <xf numFmtId="0" fontId="17" fillId="3" borderId="0" xfId="1" applyFont="1" applyFill="1" applyBorder="1" applyAlignment="1">
      <alignment horizontal="left" vertical="top" wrapText="1"/>
    </xf>
    <xf numFmtId="0" fontId="82" fillId="0" borderId="0" xfId="3" applyFont="1" applyAlignment="1">
      <alignment horizontal="left" vertical="center" wrapText="1"/>
    </xf>
    <xf numFmtId="164" fontId="81" fillId="4" borderId="6" xfId="0" applyNumberFormat="1" applyFont="1" applyFill="1" applyBorder="1" applyAlignment="1">
      <alignment horizontal="right" vertical="center"/>
    </xf>
    <xf numFmtId="165" fontId="21" fillId="5" borderId="29" xfId="0" applyNumberFormat="1" applyFont="1" applyFill="1" applyBorder="1" applyAlignment="1" applyProtection="1">
      <alignment vertical="center" wrapText="1"/>
    </xf>
    <xf numFmtId="2" fontId="77" fillId="2" borderId="20" xfId="0" applyNumberFormat="1" applyFont="1" applyFill="1" applyBorder="1" applyAlignment="1">
      <alignment horizontal="left" vertical="center" wrapText="1"/>
    </xf>
    <xf numFmtId="2" fontId="79" fillId="2" borderId="70" xfId="0" applyNumberFormat="1" applyFont="1" applyFill="1" applyBorder="1" applyAlignment="1">
      <alignment horizontal="center" vertical="center" wrapText="1"/>
    </xf>
    <xf numFmtId="164" fontId="94" fillId="2" borderId="21" xfId="0" applyNumberFormat="1" applyFont="1" applyFill="1" applyBorder="1" applyAlignment="1">
      <alignment horizontal="right" vertical="center" wrapText="1"/>
    </xf>
    <xf numFmtId="164" fontId="84" fillId="2" borderId="22" xfId="0" applyNumberFormat="1" applyFont="1" applyFill="1" applyBorder="1" applyAlignment="1">
      <alignment horizontal="right" vertical="center" wrapText="1"/>
    </xf>
    <xf numFmtId="49" fontId="95" fillId="4" borderId="62" xfId="0" applyNumberFormat="1" applyFont="1" applyFill="1" applyBorder="1" applyAlignment="1">
      <alignment horizontal="left" vertical="center"/>
    </xf>
    <xf numFmtId="2" fontId="96" fillId="4" borderId="67" xfId="0" applyNumberFormat="1" applyFont="1" applyFill="1" applyBorder="1" applyAlignment="1">
      <alignment horizontal="left" vertical="center"/>
    </xf>
    <xf numFmtId="164" fontId="21" fillId="4" borderId="34" xfId="0" applyNumberFormat="1" applyFont="1" applyFill="1" applyBorder="1" applyAlignment="1">
      <alignment horizontal="right" vertical="center"/>
    </xf>
    <xf numFmtId="164" fontId="84" fillId="4" borderId="63" xfId="0" applyNumberFormat="1" applyFont="1" applyFill="1" applyBorder="1" applyAlignment="1">
      <alignment horizontal="right" vertical="center"/>
    </xf>
    <xf numFmtId="49" fontId="95" fillId="4" borderId="12" xfId="0" applyNumberFormat="1" applyFont="1" applyFill="1" applyBorder="1" applyAlignment="1">
      <alignment horizontal="left" vertical="center"/>
    </xf>
    <xf numFmtId="2" fontId="96" fillId="4" borderId="28" xfId="0" applyNumberFormat="1" applyFont="1" applyFill="1" applyBorder="1" applyAlignment="1">
      <alignment vertical="center"/>
    </xf>
    <xf numFmtId="2" fontId="96" fillId="4" borderId="74" xfId="0" applyNumberFormat="1" applyFont="1" applyFill="1" applyBorder="1" applyAlignment="1">
      <alignment vertical="center"/>
    </xf>
    <xf numFmtId="2" fontId="96" fillId="4" borderId="68" xfId="0" applyNumberFormat="1" applyFont="1" applyFill="1" applyBorder="1" applyAlignment="1">
      <alignment horizontal="left" vertical="center"/>
    </xf>
    <xf numFmtId="164" fontId="21" fillId="4" borderId="13" xfId="0" applyNumberFormat="1" applyFont="1" applyFill="1" applyBorder="1" applyAlignment="1">
      <alignment horizontal="right" vertical="center"/>
    </xf>
    <xf numFmtId="164" fontId="84" fillId="4" borderId="14" xfId="0" applyNumberFormat="1" applyFont="1" applyFill="1" applyBorder="1" applyAlignment="1">
      <alignment horizontal="right" vertical="center"/>
    </xf>
    <xf numFmtId="2" fontId="97" fillId="4" borderId="74" xfId="0" applyNumberFormat="1" applyFont="1" applyFill="1" applyBorder="1" applyAlignment="1">
      <alignment vertical="center"/>
    </xf>
    <xf numFmtId="2" fontId="97" fillId="4" borderId="68" xfId="0" applyNumberFormat="1" applyFont="1" applyFill="1" applyBorder="1" applyAlignment="1">
      <alignment horizontal="left" vertical="center"/>
    </xf>
    <xf numFmtId="49" fontId="95" fillId="4" borderId="60" xfId="0" applyNumberFormat="1" applyFont="1" applyFill="1" applyBorder="1" applyAlignment="1">
      <alignment horizontal="left" vertical="center"/>
    </xf>
    <xf numFmtId="2" fontId="96" fillId="4" borderId="80" xfId="0" applyNumberFormat="1" applyFont="1" applyFill="1" applyBorder="1" applyAlignment="1">
      <alignment vertical="center"/>
    </xf>
    <xf numFmtId="2" fontId="96" fillId="4" borderId="81" xfId="0" applyNumberFormat="1" applyFont="1" applyFill="1" applyBorder="1" applyAlignment="1">
      <alignment vertical="center"/>
    </xf>
    <xf numFmtId="2" fontId="96" fillId="4" borderId="69" xfId="0" applyNumberFormat="1" applyFont="1" applyFill="1" applyBorder="1" applyAlignment="1">
      <alignment horizontal="left" vertical="center"/>
    </xf>
    <xf numFmtId="164" fontId="21" fillId="4" borderId="15" xfId="0" applyNumberFormat="1" applyFont="1" applyFill="1" applyBorder="1" applyAlignment="1">
      <alignment horizontal="right" vertical="center"/>
    </xf>
    <xf numFmtId="164" fontId="84" fillId="4" borderId="61" xfId="0" applyNumberFormat="1" applyFont="1" applyFill="1" applyBorder="1" applyAlignment="1">
      <alignment horizontal="right" vertical="center"/>
    </xf>
    <xf numFmtId="164" fontId="98" fillId="10" borderId="55" xfId="0" applyNumberFormat="1" applyFont="1" applyFill="1" applyBorder="1" applyAlignment="1">
      <alignment vertical="center" wrapText="1"/>
    </xf>
    <xf numFmtId="164" fontId="99" fillId="10" borderId="65" xfId="0" applyNumberFormat="1" applyFont="1" applyFill="1" applyBorder="1" applyAlignment="1">
      <alignment vertical="center" wrapText="1"/>
    </xf>
    <xf numFmtId="164" fontId="99" fillId="4" borderId="0" xfId="0" applyNumberFormat="1" applyFont="1" applyFill="1" applyBorder="1" applyAlignment="1">
      <alignment vertical="center" wrapText="1"/>
    </xf>
    <xf numFmtId="164" fontId="98" fillId="4" borderId="0" xfId="0" applyNumberFormat="1" applyFont="1" applyFill="1" applyBorder="1" applyAlignment="1">
      <alignment vertical="center" wrapText="1"/>
    </xf>
    <xf numFmtId="2" fontId="81" fillId="0" borderId="0" xfId="0" applyNumberFormat="1" applyFont="1" applyBorder="1" applyAlignment="1">
      <alignment horizontal="left" vertical="center"/>
    </xf>
    <xf numFmtId="2" fontId="77" fillId="2" borderId="46" xfId="0" applyNumberFormat="1" applyFont="1" applyFill="1" applyBorder="1" applyAlignment="1">
      <alignment horizontal="left" vertical="center" wrapText="1"/>
    </xf>
    <xf numFmtId="2" fontId="79" fillId="2" borderId="45" xfId="0" applyNumberFormat="1" applyFont="1" applyFill="1" applyBorder="1" applyAlignment="1">
      <alignment horizontal="center" vertical="center" wrapText="1"/>
    </xf>
    <xf numFmtId="164" fontId="50" fillId="6" borderId="34" xfId="3" applyNumberFormat="1" applyFont="1" applyFill="1" applyBorder="1" applyAlignment="1">
      <alignment vertical="center" wrapText="1"/>
    </xf>
    <xf numFmtId="164" fontId="84" fillId="6" borderId="63" xfId="3" applyNumberFormat="1" applyFont="1" applyFill="1" applyBorder="1" applyAlignment="1">
      <alignment vertical="center"/>
    </xf>
    <xf numFmtId="0" fontId="71" fillId="4" borderId="0" xfId="0" applyFont="1" applyFill="1" applyBorder="1" applyAlignment="1">
      <alignment vertical="center" wrapText="1"/>
    </xf>
    <xf numFmtId="164" fontId="84" fillId="4" borderId="0" xfId="0" applyNumberFormat="1" applyFont="1" applyFill="1" applyBorder="1" applyAlignment="1">
      <alignment horizontal="right" vertical="center" wrapText="1"/>
    </xf>
    <xf numFmtId="2" fontId="101" fillId="0" borderId="0" xfId="0" applyNumberFormat="1" applyFont="1" applyAlignment="1">
      <alignment vertical="center"/>
    </xf>
    <xf numFmtId="2" fontId="72" fillId="0" borderId="0" xfId="0" applyNumberFormat="1" applyFont="1" applyAlignment="1">
      <alignment vertical="center"/>
    </xf>
    <xf numFmtId="164" fontId="13" fillId="0" borderId="0" xfId="0" applyNumberFormat="1" applyFont="1" applyAlignment="1">
      <alignment vertical="center"/>
    </xf>
    <xf numFmtId="164" fontId="76" fillId="0" borderId="0" xfId="0" applyNumberFormat="1" applyFont="1" applyAlignment="1">
      <alignment vertical="center"/>
    </xf>
    <xf numFmtId="2" fontId="104" fillId="0" borderId="0" xfId="0" applyNumberFormat="1" applyFont="1" applyAlignment="1">
      <alignment vertical="center"/>
    </xf>
    <xf numFmtId="164" fontId="91" fillId="0" borderId="0" xfId="0" applyNumberFormat="1" applyFont="1" applyAlignment="1">
      <alignment vertical="center"/>
    </xf>
    <xf numFmtId="164" fontId="105" fillId="0" borderId="0" xfId="0" applyNumberFormat="1" applyFont="1" applyAlignment="1">
      <alignment vertical="center"/>
    </xf>
    <xf numFmtId="2" fontId="79" fillId="2" borderId="45" xfId="0" applyNumberFormat="1" applyFont="1" applyFill="1" applyBorder="1" applyAlignment="1">
      <alignment horizontal="left" vertical="center" wrapText="1"/>
    </xf>
    <xf numFmtId="164" fontId="106" fillId="2" borderId="44" xfId="0" applyNumberFormat="1" applyFont="1" applyFill="1" applyBorder="1" applyAlignment="1">
      <alignment horizontal="right" vertical="center" wrapText="1"/>
    </xf>
    <xf numFmtId="0" fontId="52" fillId="4" borderId="48" xfId="0" applyFont="1" applyFill="1" applyBorder="1" applyAlignment="1">
      <alignment vertical="center" wrapText="1"/>
    </xf>
    <xf numFmtId="164" fontId="28" fillId="4" borderId="77" xfId="0" applyNumberFormat="1" applyFont="1" applyFill="1" applyBorder="1" applyAlignment="1">
      <alignment vertical="center"/>
    </xf>
    <xf numFmtId="164" fontId="84" fillId="13" borderId="85" xfId="0" applyNumberFormat="1" applyFont="1" applyFill="1" applyBorder="1" applyAlignment="1">
      <alignment vertical="center"/>
    </xf>
    <xf numFmtId="49" fontId="69" fillId="6" borderId="62" xfId="3" applyNumberFormat="1" applyFont="1" applyFill="1" applyBorder="1" applyAlignment="1">
      <alignment horizontal="left" vertical="center" wrapText="1"/>
    </xf>
    <xf numFmtId="49" fontId="68" fillId="6" borderId="23" xfId="3" applyNumberFormat="1" applyFont="1" applyFill="1" applyBorder="1" applyAlignment="1">
      <alignment horizontal="left" vertical="center" wrapText="1"/>
    </xf>
    <xf numFmtId="0" fontId="87" fillId="4" borderId="87" xfId="0" applyFont="1" applyFill="1" applyBorder="1" applyAlignment="1">
      <alignment horizontal="left" vertical="center" wrapText="1"/>
    </xf>
    <xf numFmtId="0" fontId="88" fillId="4" borderId="48" xfId="0" applyFont="1" applyFill="1" applyBorder="1" applyAlignment="1">
      <alignment horizontal="left" vertical="center" wrapText="1"/>
    </xf>
    <xf numFmtId="0" fontId="87" fillId="4" borderId="88" xfId="0" applyFont="1" applyFill="1" applyBorder="1" applyAlignment="1">
      <alignment horizontal="left" vertical="center" wrapText="1"/>
    </xf>
    <xf numFmtId="0" fontId="88" fillId="4" borderId="89" xfId="0" applyFont="1" applyFill="1" applyBorder="1" applyAlignment="1">
      <alignment horizontal="left" vertical="center" wrapText="1"/>
    </xf>
    <xf numFmtId="0" fontId="52" fillId="4" borderId="89" xfId="0" applyFont="1" applyFill="1" applyBorder="1" applyAlignment="1">
      <alignment vertical="center" wrapText="1"/>
    </xf>
    <xf numFmtId="164" fontId="28" fillId="4" borderId="92" xfId="0" applyNumberFormat="1" applyFont="1" applyFill="1" applyBorder="1" applyAlignment="1">
      <alignment vertical="center"/>
    </xf>
    <xf numFmtId="0" fontId="87" fillId="4" borderId="86" xfId="0" applyFont="1" applyFill="1" applyBorder="1" applyAlignment="1">
      <alignment horizontal="left" vertical="center" wrapText="1"/>
    </xf>
    <xf numFmtId="0" fontId="88" fillId="4" borderId="53" xfId="0" applyFont="1" applyFill="1" applyBorder="1" applyAlignment="1">
      <alignment horizontal="left" vertical="center" wrapText="1"/>
    </xf>
    <xf numFmtId="0" fontId="52" fillId="4" borderId="53" xfId="0" applyFont="1" applyFill="1" applyBorder="1" applyAlignment="1">
      <alignment vertical="center" wrapText="1"/>
    </xf>
    <xf numFmtId="164" fontId="28" fillId="4" borderId="84" xfId="0" applyNumberFormat="1" applyFont="1" applyFill="1" applyBorder="1" applyAlignment="1">
      <alignment vertical="center"/>
    </xf>
    <xf numFmtId="0" fontId="5" fillId="3" borderId="0" xfId="1" applyFont="1" applyFill="1" applyBorder="1" applyAlignment="1">
      <alignment horizontal="left" vertical="top" wrapText="1"/>
    </xf>
    <xf numFmtId="0" fontId="6" fillId="3" borderId="0" xfId="1" applyFont="1" applyFill="1" applyBorder="1" applyAlignment="1">
      <alignment horizontal="left" vertical="top" wrapText="1"/>
    </xf>
    <xf numFmtId="164" fontId="68" fillId="10" borderId="10" xfId="0" applyNumberFormat="1" applyFont="1" applyFill="1" applyBorder="1" applyAlignment="1">
      <alignment horizontal="right" vertical="center" wrapText="1"/>
    </xf>
    <xf numFmtId="0" fontId="5" fillId="3" borderId="0" xfId="1" applyFont="1" applyFill="1" applyBorder="1" applyAlignment="1">
      <alignment horizontal="left" vertical="top"/>
    </xf>
    <xf numFmtId="49" fontId="5" fillId="3" borderId="0" xfId="1" applyNumberFormat="1" applyFont="1" applyFill="1" applyBorder="1" applyAlignment="1">
      <alignment horizontal="left" vertical="top" wrapText="1"/>
    </xf>
    <xf numFmtId="0" fontId="5" fillId="3" borderId="0" xfId="1" applyFont="1" applyFill="1" applyBorder="1" applyAlignment="1">
      <alignment horizontal="left" vertical="top"/>
    </xf>
    <xf numFmtId="0" fontId="17" fillId="3" borderId="0" xfId="1" applyFont="1" applyFill="1" applyBorder="1" applyAlignment="1">
      <alignment horizontal="left" vertical="top" wrapText="1"/>
    </xf>
    <xf numFmtId="49" fontId="5" fillId="3" borderId="0" xfId="1" applyNumberFormat="1" applyFont="1" applyFill="1" applyBorder="1" applyAlignment="1">
      <alignment horizontal="left" vertical="top" wrapText="1"/>
    </xf>
    <xf numFmtId="0" fontId="5" fillId="3" borderId="0" xfId="1" applyFont="1" applyFill="1" applyBorder="1" applyAlignment="1">
      <alignment vertical="top" wrapText="1"/>
    </xf>
    <xf numFmtId="0" fontId="5" fillId="3" borderId="0" xfId="1" applyFont="1" applyFill="1" applyBorder="1" applyAlignment="1">
      <alignment horizontal="left" vertical="top" wrapText="1"/>
    </xf>
    <xf numFmtId="0" fontId="7" fillId="3" borderId="0" xfId="1" applyFont="1" applyFill="1" applyBorder="1" applyAlignment="1">
      <alignment horizontal="left" vertical="top"/>
    </xf>
    <xf numFmtId="0" fontId="12"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left" vertical="top" wrapText="1"/>
    </xf>
    <xf numFmtId="165" fontId="60" fillId="5" borderId="25" xfId="0" applyNumberFormat="1" applyFont="1" applyFill="1" applyBorder="1" applyAlignment="1" applyProtection="1">
      <alignment horizontal="center" vertical="center" wrapText="1"/>
    </xf>
    <xf numFmtId="0" fontId="60" fillId="0" borderId="0" xfId="0" applyFont="1" applyFill="1" applyAlignment="1" applyProtection="1">
      <alignment horizontal="left" vertical="center"/>
    </xf>
    <xf numFmtId="0" fontId="49" fillId="6" borderId="24" xfId="0" applyFont="1" applyFill="1" applyBorder="1" applyAlignment="1" applyProtection="1">
      <alignment horizontal="left" vertical="center" wrapText="1"/>
    </xf>
    <xf numFmtId="0" fontId="49" fillId="5" borderId="31" xfId="0" applyFont="1" applyFill="1" applyBorder="1" applyAlignment="1" applyProtection="1">
      <alignment horizontal="left" vertical="center"/>
    </xf>
    <xf numFmtId="0" fontId="49" fillId="5" borderId="32" xfId="0" applyFont="1" applyFill="1" applyBorder="1" applyAlignment="1" applyProtection="1">
      <alignment horizontal="left" vertical="center"/>
    </xf>
    <xf numFmtId="165" fontId="59" fillId="5" borderId="25" xfId="0" applyNumberFormat="1" applyFont="1" applyFill="1" applyBorder="1" applyAlignment="1" applyProtection="1">
      <alignment horizontal="center" vertical="center" wrapText="1"/>
    </xf>
    <xf numFmtId="0" fontId="49" fillId="6" borderId="24" xfId="0" applyFont="1" applyFill="1" applyBorder="1" applyAlignment="1" applyProtection="1">
      <alignment horizontal="left" vertical="center"/>
    </xf>
    <xf numFmtId="0" fontId="38" fillId="0" borderId="0" xfId="0" applyFont="1" applyFill="1" applyAlignment="1" applyProtection="1">
      <alignment horizontal="justify" vertical="center"/>
    </xf>
    <xf numFmtId="0" fontId="41" fillId="0" borderId="23" xfId="0" applyFont="1" applyFill="1" applyBorder="1" applyAlignment="1" applyProtection="1">
      <alignment horizontal="justify" vertical="center"/>
    </xf>
    <xf numFmtId="0" fontId="41" fillId="0" borderId="0" xfId="0" applyFont="1" applyFill="1" applyAlignment="1" applyProtection="1">
      <alignment horizontal="justify"/>
    </xf>
    <xf numFmtId="0" fontId="41" fillId="5" borderId="23" xfId="0" applyFont="1" applyFill="1" applyBorder="1" applyAlignment="1" applyProtection="1">
      <alignment horizontal="justify" vertical="center"/>
    </xf>
    <xf numFmtId="0" fontId="44" fillId="6" borderId="24" xfId="0" applyFont="1" applyFill="1" applyBorder="1" applyAlignment="1" applyProtection="1">
      <alignment horizontal="left" vertical="center" wrapText="1"/>
    </xf>
    <xf numFmtId="0" fontId="49" fillId="5" borderId="26" xfId="0" applyFont="1" applyFill="1" applyBorder="1" applyAlignment="1" applyProtection="1">
      <alignment horizontal="left" vertical="center" wrapText="1"/>
    </xf>
    <xf numFmtId="0" fontId="49" fillId="5" borderId="27" xfId="0" applyFont="1" applyFill="1" applyBorder="1" applyAlignment="1" applyProtection="1">
      <alignment horizontal="left" vertical="center" wrapText="1"/>
    </xf>
    <xf numFmtId="0" fontId="68" fillId="12" borderId="79" xfId="0" applyFont="1" applyFill="1" applyBorder="1" applyAlignment="1">
      <alignment horizontal="left" vertical="center" wrapText="1"/>
    </xf>
    <xf numFmtId="0" fontId="68" fillId="12" borderId="9" xfId="0" applyFont="1" applyFill="1" applyBorder="1" applyAlignment="1">
      <alignment horizontal="left" vertical="center" wrapText="1"/>
    </xf>
    <xf numFmtId="0" fontId="82" fillId="0" borderId="0" xfId="3" applyFont="1" applyAlignment="1">
      <alignment horizontal="left" vertical="center" wrapText="1"/>
    </xf>
    <xf numFmtId="164" fontId="82" fillId="8" borderId="44" xfId="3" applyNumberFormat="1" applyFont="1" applyFill="1" applyBorder="1" applyAlignment="1">
      <alignment horizontal="right" vertical="center" wrapText="1"/>
    </xf>
    <xf numFmtId="0" fontId="86" fillId="0" borderId="0" xfId="3" applyFont="1" applyAlignment="1">
      <alignment horizontal="left" vertical="center"/>
    </xf>
    <xf numFmtId="0" fontId="71" fillId="10" borderId="58" xfId="0" applyFont="1" applyFill="1" applyBorder="1" applyAlignment="1">
      <alignment vertical="center" wrapText="1"/>
    </xf>
    <xf numFmtId="0" fontId="71" fillId="10" borderId="59" xfId="0" applyFont="1" applyFill="1" applyBorder="1" applyAlignment="1">
      <alignment vertical="center" wrapText="1"/>
    </xf>
    <xf numFmtId="0" fontId="69" fillId="0" borderId="0" xfId="0" applyFont="1" applyAlignment="1">
      <alignment vertical="center" wrapText="1"/>
    </xf>
    <xf numFmtId="2" fontId="79" fillId="2" borderId="45" xfId="0" applyNumberFormat="1" applyFont="1" applyFill="1" applyBorder="1" applyAlignment="1">
      <alignment horizontal="center" vertical="center" wrapText="1"/>
    </xf>
    <xf numFmtId="2" fontId="79" fillId="2" borderId="46" xfId="0" applyNumberFormat="1" applyFont="1" applyFill="1" applyBorder="1" applyAlignment="1">
      <alignment horizontal="center" vertical="center" wrapText="1"/>
    </xf>
    <xf numFmtId="2" fontId="96" fillId="4" borderId="71" xfId="0" applyNumberFormat="1" applyFont="1" applyFill="1" applyBorder="1" applyAlignment="1">
      <alignment horizontal="left" vertical="center"/>
    </xf>
    <xf numFmtId="2" fontId="96" fillId="4" borderId="73" xfId="0" applyNumberFormat="1" applyFont="1" applyFill="1" applyBorder="1" applyAlignment="1">
      <alignment horizontal="left" vertical="center"/>
    </xf>
    <xf numFmtId="2" fontId="96" fillId="4" borderId="28" xfId="0" applyNumberFormat="1" applyFont="1" applyFill="1" applyBorder="1" applyAlignment="1">
      <alignment horizontal="left" vertical="center"/>
    </xf>
    <xf numFmtId="2" fontId="96" fillId="4" borderId="74" xfId="0" applyNumberFormat="1" applyFont="1" applyFill="1" applyBorder="1" applyAlignment="1">
      <alignment horizontal="left" vertical="center"/>
    </xf>
    <xf numFmtId="0" fontId="71" fillId="4" borderId="11" xfId="0" applyFont="1" applyFill="1" applyBorder="1" applyAlignment="1">
      <alignment horizontal="left" vertical="center" wrapText="1"/>
    </xf>
    <xf numFmtId="0" fontId="71" fillId="4" borderId="0" xfId="0" applyFont="1" applyFill="1" applyBorder="1" applyAlignment="1">
      <alignment horizontal="left" vertical="center" wrapText="1"/>
    </xf>
    <xf numFmtId="0" fontId="71" fillId="10" borderId="64" xfId="0" applyFont="1" applyFill="1" applyBorder="1" applyAlignment="1">
      <alignment horizontal="left" vertical="center" wrapText="1"/>
    </xf>
    <xf numFmtId="0" fontId="71" fillId="10" borderId="1" xfId="0" applyFont="1" applyFill="1" applyBorder="1" applyAlignment="1">
      <alignment horizontal="left" vertical="center" wrapText="1"/>
    </xf>
    <xf numFmtId="0" fontId="71" fillId="10" borderId="9" xfId="0" applyFont="1" applyFill="1" applyBorder="1" applyAlignment="1">
      <alignment horizontal="left" vertical="center" wrapText="1"/>
    </xf>
    <xf numFmtId="0" fontId="21" fillId="4" borderId="82" xfId="0" applyFont="1" applyFill="1" applyBorder="1" applyAlignment="1">
      <alignment horizontal="left" vertical="center" wrapText="1"/>
    </xf>
    <xf numFmtId="0" fontId="21" fillId="4" borderId="83" xfId="0" applyFont="1" applyFill="1" applyBorder="1" applyAlignment="1">
      <alignment horizontal="left" vertical="center" wrapText="1"/>
    </xf>
    <xf numFmtId="0" fontId="21" fillId="4" borderId="75" xfId="0" applyFont="1" applyFill="1" applyBorder="1" applyAlignment="1">
      <alignment horizontal="left" vertical="center" wrapText="1"/>
    </xf>
    <xf numFmtId="0" fontId="21" fillId="4" borderId="5" xfId="0" applyFont="1" applyFill="1" applyBorder="1" applyAlignment="1">
      <alignment horizontal="left" vertical="center" wrapText="1"/>
    </xf>
    <xf numFmtId="2" fontId="81" fillId="0" borderId="11" xfId="0" applyNumberFormat="1" applyFont="1" applyBorder="1" applyAlignment="1">
      <alignment horizontal="left" vertical="center"/>
    </xf>
    <xf numFmtId="49" fontId="50" fillId="6" borderId="76" xfId="3" applyNumberFormat="1" applyFont="1" applyFill="1" applyBorder="1" applyAlignment="1">
      <alignment horizontal="left" vertical="center" wrapText="1"/>
    </xf>
    <xf numFmtId="49" fontId="50" fillId="6" borderId="72" xfId="3" applyNumberFormat="1" applyFont="1" applyFill="1" applyBorder="1" applyAlignment="1">
      <alignment horizontal="left" vertical="center" wrapText="1"/>
    </xf>
    <xf numFmtId="164" fontId="82" fillId="8" borderId="24" xfId="3" applyNumberFormat="1" applyFont="1" applyFill="1" applyBorder="1" applyAlignment="1">
      <alignment horizontal="right" vertical="center" wrapText="1"/>
    </xf>
    <xf numFmtId="164" fontId="82" fillId="8" borderId="66" xfId="3" applyNumberFormat="1" applyFont="1" applyFill="1" applyBorder="1" applyAlignment="1">
      <alignment horizontal="right" vertical="center" wrapText="1"/>
    </xf>
    <xf numFmtId="0" fontId="21" fillId="3" borderId="75" xfId="2" applyFont="1" applyFill="1" applyBorder="1" applyAlignment="1">
      <alignment horizontal="left" vertical="center" wrapText="1"/>
    </xf>
    <xf numFmtId="0" fontId="21" fillId="3" borderId="5" xfId="2" applyFont="1" applyFill="1" applyBorder="1" applyAlignment="1">
      <alignment horizontal="left" vertical="center" wrapText="1"/>
    </xf>
    <xf numFmtId="0" fontId="21" fillId="3" borderId="78" xfId="2" applyFont="1" applyFill="1" applyBorder="1" applyAlignment="1">
      <alignment horizontal="left" vertical="center" wrapText="1"/>
    </xf>
    <xf numFmtId="0" fontId="21" fillId="4" borderId="78" xfId="0" applyFont="1" applyFill="1" applyBorder="1" applyAlignment="1">
      <alignment horizontal="left" vertical="center" wrapText="1"/>
    </xf>
    <xf numFmtId="0" fontId="21" fillId="4" borderId="90" xfId="0" applyFont="1" applyFill="1" applyBorder="1" applyAlignment="1">
      <alignment horizontal="left" vertical="center" wrapText="1"/>
    </xf>
    <xf numFmtId="0" fontId="21" fillId="4" borderId="91" xfId="0" applyFont="1" applyFill="1" applyBorder="1" applyAlignment="1">
      <alignment horizontal="left" vertical="center" wrapText="1"/>
    </xf>
    <xf numFmtId="49" fontId="5" fillId="3" borderId="0" xfId="1" applyNumberFormat="1" applyFont="1" applyFill="1" applyBorder="1" applyAlignment="1">
      <alignment horizontal="left" vertical="top" wrapText="1"/>
    </xf>
    <xf numFmtId="49" fontId="19" fillId="3" borderId="0" xfId="1" applyNumberFormat="1" applyFont="1" applyFill="1" applyBorder="1" applyAlignment="1">
      <alignment horizontal="left" vertical="top" wrapText="1"/>
    </xf>
    <xf numFmtId="0" fontId="5" fillId="3" borderId="0" xfId="1" applyFont="1" applyFill="1" applyBorder="1" applyAlignment="1">
      <alignment horizontal="left" vertical="top"/>
    </xf>
    <xf numFmtId="0" fontId="6" fillId="3" borderId="0" xfId="1" applyFont="1" applyFill="1" applyBorder="1" applyAlignment="1">
      <alignment vertical="top" wrapText="1"/>
    </xf>
    <xf numFmtId="0" fontId="5" fillId="3" borderId="0" xfId="1" applyFont="1" applyFill="1" applyBorder="1" applyAlignment="1">
      <alignment horizontal="left" vertical="top" wrapText="1"/>
    </xf>
    <xf numFmtId="49" fontId="5" fillId="3" borderId="0" xfId="1" applyNumberFormat="1" applyFont="1" applyFill="1" applyBorder="1" applyAlignment="1">
      <alignment vertical="top" wrapText="1"/>
    </xf>
    <xf numFmtId="0" fontId="5" fillId="3" borderId="0" xfId="1" applyFont="1" applyFill="1" applyBorder="1" applyAlignment="1">
      <alignment vertical="top" wrapText="1"/>
    </xf>
    <xf numFmtId="0" fontId="17" fillId="3" borderId="0" xfId="1" applyFont="1" applyFill="1" applyBorder="1" applyAlignment="1">
      <alignment horizontal="left" vertical="justify" wrapText="1"/>
    </xf>
    <xf numFmtId="0" fontId="6" fillId="3" borderId="0" xfId="2" applyFont="1" applyFill="1" applyAlignment="1">
      <alignment horizontal="left" vertical="top" wrapText="1"/>
    </xf>
    <xf numFmtId="0" fontId="17" fillId="3" borderId="0" xfId="1" applyFont="1" applyFill="1" applyBorder="1" applyAlignment="1">
      <alignment horizontal="left" vertical="top" wrapText="1"/>
    </xf>
    <xf numFmtId="0" fontId="16" fillId="3" borderId="0" xfId="1" applyFont="1" applyFill="1" applyBorder="1" applyAlignment="1">
      <alignment vertical="top" wrapText="1"/>
    </xf>
    <xf numFmtId="0" fontId="5" fillId="3" borderId="0" xfId="1" applyFont="1" applyFill="1" applyBorder="1" applyAlignment="1">
      <alignment horizontal="justify" vertical="top" wrapText="1"/>
    </xf>
    <xf numFmtId="0" fontId="28" fillId="3" borderId="0" xfId="1" applyFont="1" applyFill="1" applyBorder="1" applyAlignment="1">
      <alignment horizontal="left" vertical="top" wrapText="1"/>
    </xf>
    <xf numFmtId="0" fontId="5" fillId="3" borderId="0" xfId="1" applyFont="1" applyFill="1" applyBorder="1" applyAlignment="1">
      <alignment horizontal="center" vertical="top" wrapText="1"/>
    </xf>
    <xf numFmtId="0" fontId="12" fillId="3" borderId="0" xfId="1" applyFont="1" applyFill="1" applyBorder="1" applyAlignment="1">
      <alignment horizontal="left" vertical="top" wrapText="1"/>
    </xf>
    <xf numFmtId="0" fontId="6" fillId="3" borderId="0" xfId="1" applyFont="1" applyFill="1" applyBorder="1" applyAlignment="1">
      <alignment horizontal="left" vertical="top" wrapText="1"/>
    </xf>
    <xf numFmtId="0" fontId="7" fillId="3" borderId="0" xfId="1" applyFont="1" applyFill="1" applyBorder="1" applyAlignment="1">
      <alignment horizontal="left" vertical="top"/>
    </xf>
    <xf numFmtId="49" fontId="8" fillId="3" borderId="0" xfId="1" applyNumberFormat="1" applyFont="1" applyFill="1" applyBorder="1" applyAlignment="1">
      <alignment horizontal="center" vertical="top"/>
    </xf>
    <xf numFmtId="0" fontId="5" fillId="3" borderId="0" xfId="1" applyFont="1" applyFill="1" applyBorder="1" applyAlignment="1">
      <alignment horizontal="left" vertical="justify" wrapText="1"/>
    </xf>
  </cellXfs>
  <cellStyles count="6">
    <cellStyle name="Excel Built-in Normal" xfId="1"/>
    <cellStyle name="Excel Built-in Normal 1" xfId="2"/>
    <cellStyle name="Header" xfId="5"/>
    <cellStyle name="Normální" xfId="0" builtinId="0"/>
    <cellStyle name="Normální 2" xfId="4"/>
    <cellStyle name="Normální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workbookViewId="0">
      <selection activeCell="E23" sqref="E23"/>
    </sheetView>
  </sheetViews>
  <sheetFormatPr defaultRowHeight="15" x14ac:dyDescent="0.25"/>
  <cols>
    <col min="1" max="1" width="7.7109375" style="30" customWidth="1"/>
    <col min="2" max="2" width="33.7109375" style="30" customWidth="1"/>
    <col min="3" max="4" width="19.7109375" style="30" customWidth="1"/>
    <col min="5" max="5" width="19.7109375" style="31" customWidth="1"/>
  </cols>
  <sheetData>
    <row r="1" spans="1:5" s="1" customFormat="1" x14ac:dyDescent="0.25">
      <c r="A1" s="30"/>
      <c r="B1" s="30"/>
      <c r="C1" s="30"/>
      <c r="D1" s="30"/>
      <c r="E1" s="31"/>
    </row>
    <row r="2" spans="1:5" s="1" customFormat="1" ht="21" customHeight="1" x14ac:dyDescent="0.25">
      <c r="A2" s="32" t="s">
        <v>108</v>
      </c>
      <c r="B2" s="33"/>
      <c r="C2" s="33"/>
      <c r="D2" s="33"/>
      <c r="E2" s="34"/>
    </row>
    <row r="3" spans="1:5" ht="15.75" customHeight="1" x14ac:dyDescent="0.25">
      <c r="A3" s="35"/>
    </row>
    <row r="4" spans="1:5" ht="15.75" customHeight="1" x14ac:dyDescent="0.25">
      <c r="A4" s="280" t="s">
        <v>109</v>
      </c>
      <c r="B4" s="280"/>
      <c r="C4" s="280"/>
      <c r="D4" s="280"/>
    </row>
    <row r="5" spans="1:5" ht="15.75" customHeight="1" thickBot="1" x14ac:dyDescent="0.3">
      <c r="A5" s="36" t="s">
        <v>254</v>
      </c>
      <c r="E5" s="31">
        <v>76000000</v>
      </c>
    </row>
    <row r="6" spans="1:5" ht="15.75" customHeight="1" x14ac:dyDescent="0.25">
      <c r="A6" s="281" t="s">
        <v>110</v>
      </c>
      <c r="B6" s="281"/>
      <c r="C6" s="281"/>
      <c r="D6" s="281"/>
      <c r="E6" s="37">
        <f>SUM(E5:E5)</f>
        <v>76000000</v>
      </c>
    </row>
    <row r="7" spans="1:5" ht="15.75" customHeight="1" x14ac:dyDescent="0.25">
      <c r="A7" s="38"/>
    </row>
    <row r="8" spans="1:5" ht="15.75" customHeight="1" x14ac:dyDescent="0.25">
      <c r="A8" s="280" t="s">
        <v>111</v>
      </c>
      <c r="B8" s="280"/>
      <c r="C8" s="280"/>
      <c r="D8" s="280"/>
    </row>
    <row r="9" spans="1:5" ht="15.75" customHeight="1" thickBot="1" x14ac:dyDescent="0.3">
      <c r="A9" s="36" t="s">
        <v>254</v>
      </c>
      <c r="E9" s="31">
        <v>100000000</v>
      </c>
    </row>
    <row r="10" spans="1:5" ht="15.75" customHeight="1" x14ac:dyDescent="0.25">
      <c r="A10" s="281" t="s">
        <v>112</v>
      </c>
      <c r="B10" s="281"/>
      <c r="C10" s="281"/>
      <c r="D10" s="281"/>
      <c r="E10" s="37">
        <f>SUM(E9:E9)</f>
        <v>100000000</v>
      </c>
    </row>
    <row r="11" spans="1:5" ht="15.75" customHeight="1" x14ac:dyDescent="0.25">
      <c r="A11" s="38"/>
      <c r="E11" s="39"/>
    </row>
    <row r="12" spans="1:5" ht="15.75" customHeight="1" x14ac:dyDescent="0.25">
      <c r="A12" s="280" t="s">
        <v>113</v>
      </c>
      <c r="B12" s="280"/>
      <c r="C12" s="280"/>
      <c r="D12" s="280"/>
      <c r="E12" s="39"/>
    </row>
    <row r="13" spans="1:5" ht="15.75" customHeight="1" x14ac:dyDescent="0.25">
      <c r="A13" s="282" t="s">
        <v>255</v>
      </c>
      <c r="B13" s="282"/>
      <c r="C13" s="282"/>
      <c r="D13" s="282"/>
      <c r="E13" s="40">
        <v>7436980.1799999997</v>
      </c>
    </row>
    <row r="14" spans="1:5" ht="15.75" customHeight="1" x14ac:dyDescent="0.25">
      <c r="A14" s="282" t="s">
        <v>263</v>
      </c>
      <c r="B14" s="282"/>
      <c r="C14" s="282"/>
      <c r="D14" s="282"/>
      <c r="E14" s="40">
        <v>18051961.039999999</v>
      </c>
    </row>
    <row r="15" spans="1:5" ht="15.75" customHeight="1" thickBot="1" x14ac:dyDescent="0.3">
      <c r="A15" s="282" t="s">
        <v>256</v>
      </c>
      <c r="B15" s="282"/>
      <c r="C15" s="282"/>
      <c r="D15" s="282"/>
      <c r="E15" s="39">
        <v>-1488941.22</v>
      </c>
    </row>
    <row r="16" spans="1:5" ht="15.75" customHeight="1" x14ac:dyDescent="0.25">
      <c r="A16" s="283" t="s">
        <v>114</v>
      </c>
      <c r="B16" s="283"/>
      <c r="C16" s="283"/>
      <c r="D16" s="283"/>
      <c r="E16" s="37">
        <f>SUM(E13:E15)</f>
        <v>24000000</v>
      </c>
    </row>
    <row r="17" spans="1:5" ht="15.75" customHeight="1" x14ac:dyDescent="0.25"/>
    <row r="18" spans="1:5" ht="15.75" customHeight="1" x14ac:dyDescent="0.25"/>
    <row r="19" spans="1:5" ht="15.75" customHeight="1" x14ac:dyDescent="0.25"/>
    <row r="20" spans="1:5" ht="15.75" customHeight="1" thickBot="1" x14ac:dyDescent="0.3">
      <c r="A20" s="32" t="s">
        <v>115</v>
      </c>
      <c r="B20" s="33"/>
      <c r="C20" s="33"/>
      <c r="D20" s="33"/>
      <c r="E20" s="34"/>
    </row>
    <row r="21" spans="1:5" ht="15.75" customHeight="1" thickBot="1" x14ac:dyDescent="0.3">
      <c r="A21" s="284" t="s">
        <v>116</v>
      </c>
      <c r="B21" s="284"/>
      <c r="C21" s="41" t="s">
        <v>257</v>
      </c>
      <c r="D21" s="42"/>
      <c r="E21" s="43"/>
    </row>
    <row r="22" spans="1:5" ht="15.75" customHeight="1" x14ac:dyDescent="0.25">
      <c r="A22" s="285" t="s">
        <v>258</v>
      </c>
      <c r="B22" s="285"/>
      <c r="C22" s="44">
        <f>SUM(E6)</f>
        <v>76000000</v>
      </c>
      <c r="D22" s="45"/>
      <c r="E22" s="46"/>
    </row>
    <row r="23" spans="1:5" ht="15.75" customHeight="1" thickBot="1" x14ac:dyDescent="0.3">
      <c r="A23" s="286" t="s">
        <v>259</v>
      </c>
      <c r="B23" s="286"/>
      <c r="C23" s="47">
        <f>SUM(E10)</f>
        <v>100000000</v>
      </c>
      <c r="D23" s="45"/>
      <c r="E23" s="46"/>
    </row>
    <row r="24" spans="1:5" ht="15.75" customHeight="1" thickBot="1" x14ac:dyDescent="0.3">
      <c r="A24" s="279" t="s">
        <v>117</v>
      </c>
      <c r="B24" s="279"/>
      <c r="C24" s="48">
        <f>SUM(C22-C23)</f>
        <v>-24000000</v>
      </c>
      <c r="D24" s="49"/>
      <c r="E24" s="50"/>
    </row>
    <row r="25" spans="1:5" ht="15.75" customHeight="1" thickBot="1" x14ac:dyDescent="0.3">
      <c r="A25" s="51"/>
      <c r="B25" s="51"/>
      <c r="C25" s="51"/>
      <c r="D25" s="52"/>
      <c r="E25" s="53"/>
    </row>
    <row r="26" spans="1:5" ht="15.75" customHeight="1" thickBot="1" x14ac:dyDescent="0.3">
      <c r="A26" s="275" t="s">
        <v>118</v>
      </c>
      <c r="B26" s="275"/>
      <c r="C26" s="41" t="s">
        <v>257</v>
      </c>
      <c r="D26" s="42"/>
      <c r="E26" s="43"/>
    </row>
    <row r="27" spans="1:5" ht="25.5" customHeight="1" x14ac:dyDescent="0.25">
      <c r="A27" s="54" t="s">
        <v>119</v>
      </c>
      <c r="B27" s="55" t="s">
        <v>120</v>
      </c>
      <c r="C27" s="194">
        <f>SUM(E13)</f>
        <v>7436980.1799999997</v>
      </c>
      <c r="D27" s="57"/>
      <c r="E27" s="58"/>
    </row>
    <row r="28" spans="1:5" ht="25.5" customHeight="1" x14ac:dyDescent="0.25">
      <c r="A28" s="54" t="s">
        <v>200</v>
      </c>
      <c r="B28" s="55" t="s">
        <v>129</v>
      </c>
      <c r="C28" s="56">
        <f>SUM(E14)</f>
        <v>18051961.039999999</v>
      </c>
      <c r="D28" s="57"/>
      <c r="E28" s="58"/>
    </row>
    <row r="29" spans="1:5" ht="25.5" customHeight="1" x14ac:dyDescent="0.25">
      <c r="A29" s="54" t="s">
        <v>121</v>
      </c>
      <c r="B29" s="55" t="s">
        <v>122</v>
      </c>
      <c r="C29" s="200">
        <v>-1488941.22</v>
      </c>
      <c r="D29" s="45"/>
      <c r="E29" s="46"/>
    </row>
    <row r="30" spans="1:5" ht="15.75" customHeight="1" thickBot="1" x14ac:dyDescent="0.3">
      <c r="A30" s="59" t="s">
        <v>123</v>
      </c>
      <c r="B30" s="60" t="s">
        <v>124</v>
      </c>
      <c r="C30" s="61">
        <v>0</v>
      </c>
      <c r="D30" s="57"/>
      <c r="E30" s="58"/>
    </row>
    <row r="31" spans="1:5" ht="15.75" customHeight="1" thickBot="1" x14ac:dyDescent="0.3">
      <c r="A31" s="275" t="s">
        <v>125</v>
      </c>
      <c r="B31" s="275"/>
      <c r="C31" s="48">
        <f>SUM(C27:C30)</f>
        <v>24000000</v>
      </c>
      <c r="D31" s="49"/>
      <c r="E31" s="50"/>
    </row>
    <row r="32" spans="1:5" ht="15.75" customHeight="1" thickBot="1" x14ac:dyDescent="0.3">
      <c r="A32" s="62"/>
      <c r="B32" s="62"/>
      <c r="C32" s="63"/>
      <c r="D32" s="63"/>
      <c r="E32" s="64"/>
    </row>
    <row r="33" spans="1:5" ht="15.75" customHeight="1" thickBot="1" x14ac:dyDescent="0.3">
      <c r="A33" s="275" t="s">
        <v>126</v>
      </c>
      <c r="B33" s="275"/>
      <c r="C33" s="41" t="s">
        <v>257</v>
      </c>
      <c r="D33" s="42"/>
      <c r="E33" s="43"/>
    </row>
    <row r="34" spans="1:5" ht="15.75" customHeight="1" x14ac:dyDescent="0.25">
      <c r="A34" s="276" t="s">
        <v>127</v>
      </c>
      <c r="B34" s="276"/>
      <c r="C34" s="65">
        <f>SUM(C22+C27+C28)</f>
        <v>101488941.22</v>
      </c>
      <c r="D34" s="45"/>
      <c r="E34" s="46"/>
    </row>
    <row r="35" spans="1:5" ht="15.75" customHeight="1" thickBot="1" x14ac:dyDescent="0.3">
      <c r="A35" s="277" t="s">
        <v>128</v>
      </c>
      <c r="B35" s="277"/>
      <c r="C35" s="66">
        <f>SUM(C23-C29)</f>
        <v>101488941.22</v>
      </c>
      <c r="D35" s="278"/>
      <c r="E35" s="278"/>
    </row>
    <row r="36" spans="1:5" ht="15.75" customHeight="1" thickBot="1" x14ac:dyDescent="0.3">
      <c r="A36" s="62"/>
      <c r="B36" s="62"/>
      <c r="C36" s="67">
        <f>SUM(C34-C35)</f>
        <v>0</v>
      </c>
      <c r="D36" s="273"/>
      <c r="E36" s="273"/>
    </row>
    <row r="37" spans="1:5" ht="15.75" customHeight="1" x14ac:dyDescent="0.25"/>
    <row r="38" spans="1:5" ht="15.75" customHeight="1" x14ac:dyDescent="0.25">
      <c r="A38" s="274" t="s">
        <v>100</v>
      </c>
      <c r="B38" s="274"/>
      <c r="C38" s="274"/>
      <c r="D38" s="274"/>
      <c r="E38" s="68"/>
    </row>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6.350000000000001" customHeight="1" x14ac:dyDescent="0.25"/>
    <row r="48" spans="1:5" ht="16.350000000000001" customHeight="1" x14ac:dyDescent="0.25"/>
    <row r="49" ht="16.350000000000001" customHeight="1" x14ac:dyDescent="0.25"/>
    <row r="50" ht="16.350000000000001" customHeight="1" x14ac:dyDescent="0.25"/>
    <row r="51" ht="16.350000000000001" customHeight="1" x14ac:dyDescent="0.25"/>
    <row r="52" ht="16.350000000000001" customHeight="1" x14ac:dyDescent="0.25"/>
    <row r="53" ht="16.350000000000001" customHeight="1" x14ac:dyDescent="0.25"/>
    <row r="54" ht="16.350000000000001" customHeight="1" x14ac:dyDescent="0.25"/>
    <row r="55" ht="16.350000000000001" customHeight="1" x14ac:dyDescent="0.25"/>
    <row r="56" ht="16.350000000000001" customHeight="1" x14ac:dyDescent="0.25"/>
    <row r="57" ht="16.350000000000001" customHeight="1" x14ac:dyDescent="0.25"/>
    <row r="58" ht="16.350000000000001" customHeight="1" x14ac:dyDescent="0.25"/>
    <row r="59" ht="16.350000000000001" customHeight="1" x14ac:dyDescent="0.25"/>
    <row r="60" ht="16.350000000000001" customHeight="1" x14ac:dyDescent="0.25"/>
    <row r="61" ht="16.350000000000001" customHeight="1" x14ac:dyDescent="0.25"/>
    <row r="62" ht="16.350000000000001" customHeight="1" x14ac:dyDescent="0.25"/>
    <row r="63" ht="16.350000000000001" customHeight="1" x14ac:dyDescent="0.25"/>
    <row r="64" ht="16.350000000000001" customHeight="1" x14ac:dyDescent="0.25"/>
    <row r="65" ht="16.350000000000001" customHeight="1" x14ac:dyDescent="0.25"/>
    <row r="66" ht="16.350000000000001" customHeight="1" x14ac:dyDescent="0.25"/>
    <row r="67" ht="16.350000000000001" customHeight="1" x14ac:dyDescent="0.25"/>
    <row r="68" ht="16.350000000000001" customHeight="1" x14ac:dyDescent="0.25"/>
    <row r="69" ht="16.350000000000001" customHeight="1" x14ac:dyDescent="0.25"/>
    <row r="70" ht="16.350000000000001" customHeight="1" x14ac:dyDescent="0.25"/>
    <row r="71" ht="16.350000000000001" customHeight="1" x14ac:dyDescent="0.25"/>
    <row r="72" ht="16.350000000000001" customHeight="1" x14ac:dyDescent="0.25"/>
    <row r="73" ht="16.350000000000001" customHeight="1" x14ac:dyDescent="0.25"/>
    <row r="74" ht="16.350000000000001" customHeight="1" x14ac:dyDescent="0.25"/>
    <row r="75" ht="16.350000000000001" customHeight="1" x14ac:dyDescent="0.25"/>
    <row r="76" ht="16.350000000000001" customHeight="1" x14ac:dyDescent="0.25"/>
    <row r="77" ht="16.350000000000001" customHeight="1" x14ac:dyDescent="0.25"/>
    <row r="78" ht="16.350000000000001" customHeight="1" x14ac:dyDescent="0.25"/>
    <row r="79" ht="16.350000000000001" customHeight="1" x14ac:dyDescent="0.25"/>
    <row r="80" ht="16.350000000000001" customHeight="1" x14ac:dyDescent="0.25"/>
    <row r="81" ht="16.350000000000001" customHeight="1" x14ac:dyDescent="0.25"/>
    <row r="82" ht="16.350000000000001" customHeight="1" x14ac:dyDescent="0.25"/>
    <row r="83" ht="16.350000000000001" customHeight="1" x14ac:dyDescent="0.25"/>
    <row r="84" ht="16.350000000000001" customHeight="1" x14ac:dyDescent="0.25"/>
    <row r="85" ht="16.350000000000001" customHeight="1" x14ac:dyDescent="0.25"/>
    <row r="86" ht="16.350000000000001" customHeight="1" x14ac:dyDescent="0.25"/>
    <row r="87" ht="16.350000000000001" customHeight="1" x14ac:dyDescent="0.25"/>
    <row r="88" ht="16.350000000000001" customHeight="1" x14ac:dyDescent="0.25"/>
    <row r="89" ht="16.350000000000001" customHeight="1" x14ac:dyDescent="0.25"/>
    <row r="90" ht="16.350000000000001"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spans="1:5" ht="15.75" customHeight="1" x14ac:dyDescent="0.25"/>
    <row r="114" spans="1:5" s="11" customFormat="1" ht="15.75" customHeight="1" x14ac:dyDescent="0.25">
      <c r="A114" s="30"/>
      <c r="B114" s="30"/>
      <c r="C114" s="30"/>
      <c r="D114" s="30"/>
      <c r="E114" s="31"/>
    </row>
    <row r="117" spans="1:5" s="29" customFormat="1" x14ac:dyDescent="0.25">
      <c r="A117" s="30"/>
      <c r="B117" s="30"/>
      <c r="C117" s="30"/>
      <c r="D117" s="30"/>
      <c r="E117" s="31"/>
    </row>
  </sheetData>
  <mergeCells count="21">
    <mergeCell ref="A24:B24"/>
    <mergeCell ref="A4:D4"/>
    <mergeCell ref="A6:D6"/>
    <mergeCell ref="A8:D8"/>
    <mergeCell ref="A10:D10"/>
    <mergeCell ref="A12:D12"/>
    <mergeCell ref="A13:D13"/>
    <mergeCell ref="A15:D15"/>
    <mergeCell ref="A16:D16"/>
    <mergeCell ref="A21:B21"/>
    <mergeCell ref="A22:B22"/>
    <mergeCell ref="A23:B23"/>
    <mergeCell ref="A14:D14"/>
    <mergeCell ref="D36:E36"/>
    <mergeCell ref="A38:D38"/>
    <mergeCell ref="A26:B26"/>
    <mergeCell ref="A31:B31"/>
    <mergeCell ref="A33:B33"/>
    <mergeCell ref="A34:B34"/>
    <mergeCell ref="A35:B35"/>
    <mergeCell ref="D35:E35"/>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CZ00303453&amp;C&amp;"-,Tučné"&amp;14ROZPOČET SCHVÁLENÝ
&amp;RRok 2023</oddHeader>
    <oddFooter>&amp;C&amp;A&amp;R&amp;P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workbookViewId="0">
      <selection activeCell="C21" sqref="C21"/>
    </sheetView>
  </sheetViews>
  <sheetFormatPr defaultRowHeight="15" x14ac:dyDescent="0.25"/>
  <cols>
    <col min="1" max="2" width="5.28515625" style="126" customWidth="1"/>
    <col min="3" max="3" width="42.7109375" style="126" customWidth="1"/>
    <col min="4" max="6" width="15.7109375" style="126" customWidth="1"/>
    <col min="7" max="14" width="9.140625" style="119"/>
  </cols>
  <sheetData>
    <row r="1" spans="1:6" x14ac:dyDescent="0.25">
      <c r="A1" s="294"/>
      <c r="B1" s="294"/>
      <c r="C1" s="294"/>
      <c r="D1" s="294"/>
      <c r="E1" s="294"/>
    </row>
    <row r="2" spans="1:6" ht="17.25" thickBot="1" x14ac:dyDescent="0.3">
      <c r="A2" s="120" t="s">
        <v>0</v>
      </c>
      <c r="B2" s="121"/>
      <c r="C2" s="122"/>
      <c r="D2" s="123"/>
      <c r="E2" s="124"/>
      <c r="F2" s="125"/>
    </row>
    <row r="3" spans="1:6" ht="20.25" customHeight="1" thickBot="1" x14ac:dyDescent="0.3">
      <c r="A3" s="146" t="s">
        <v>1</v>
      </c>
      <c r="B3" s="147" t="s">
        <v>2</v>
      </c>
      <c r="C3" s="148" t="s">
        <v>3</v>
      </c>
      <c r="D3" s="149" t="s">
        <v>219</v>
      </c>
      <c r="E3" s="149" t="s">
        <v>220</v>
      </c>
      <c r="F3" s="150" t="s">
        <v>218</v>
      </c>
    </row>
    <row r="4" spans="1:6" ht="16.5" customHeight="1" x14ac:dyDescent="0.25">
      <c r="A4" s="135">
        <v>0</v>
      </c>
      <c r="B4" s="136">
        <v>1111</v>
      </c>
      <c r="C4" s="137" t="s">
        <v>138</v>
      </c>
      <c r="D4" s="138">
        <v>6024000</v>
      </c>
      <c r="E4" s="138">
        <v>6023189.0700000003</v>
      </c>
      <c r="F4" s="151">
        <v>6000000</v>
      </c>
    </row>
    <row r="5" spans="1:6" ht="16.5" customHeight="1" x14ac:dyDescent="0.25">
      <c r="A5" s="127">
        <v>0</v>
      </c>
      <c r="B5" s="128">
        <v>1112</v>
      </c>
      <c r="C5" s="129" t="s">
        <v>140</v>
      </c>
      <c r="D5" s="130">
        <v>530000</v>
      </c>
      <c r="E5" s="130">
        <v>528678.23</v>
      </c>
      <c r="F5" s="152">
        <v>550000</v>
      </c>
    </row>
    <row r="6" spans="1:6" ht="16.5" customHeight="1" x14ac:dyDescent="0.25">
      <c r="A6" s="127">
        <v>0</v>
      </c>
      <c r="B6" s="128">
        <v>1113</v>
      </c>
      <c r="C6" s="129" t="s">
        <v>141</v>
      </c>
      <c r="D6" s="130">
        <v>1176000</v>
      </c>
      <c r="E6" s="130">
        <v>1175195.72</v>
      </c>
      <c r="F6" s="152">
        <v>1200000</v>
      </c>
    </row>
    <row r="7" spans="1:6" ht="16.5" customHeight="1" x14ac:dyDescent="0.25">
      <c r="A7" s="127">
        <v>0</v>
      </c>
      <c r="B7" s="128">
        <v>1121</v>
      </c>
      <c r="C7" s="129" t="s">
        <v>142</v>
      </c>
      <c r="D7" s="130">
        <v>8900000</v>
      </c>
      <c r="E7" s="130">
        <v>8886826.2899999991</v>
      </c>
      <c r="F7" s="152">
        <v>9000000</v>
      </c>
    </row>
    <row r="8" spans="1:6" ht="16.5" customHeight="1" x14ac:dyDescent="0.25">
      <c r="A8" s="127">
        <v>0</v>
      </c>
      <c r="B8" s="128">
        <v>1122</v>
      </c>
      <c r="C8" s="129" t="s">
        <v>204</v>
      </c>
      <c r="D8" s="130">
        <v>2409010</v>
      </c>
      <c r="E8" s="130">
        <v>2409010</v>
      </c>
      <c r="F8" s="152">
        <v>0</v>
      </c>
    </row>
    <row r="9" spans="1:6" ht="16.5" customHeight="1" x14ac:dyDescent="0.25">
      <c r="A9" s="127">
        <v>0</v>
      </c>
      <c r="B9" s="128">
        <v>1211</v>
      </c>
      <c r="C9" s="129" t="s">
        <v>143</v>
      </c>
      <c r="D9" s="130">
        <v>20200000</v>
      </c>
      <c r="E9" s="130">
        <v>20183661.09</v>
      </c>
      <c r="F9" s="152">
        <v>20200000</v>
      </c>
    </row>
    <row r="10" spans="1:6" ht="16.5" customHeight="1" x14ac:dyDescent="0.25">
      <c r="A10" s="127">
        <v>0</v>
      </c>
      <c r="B10" s="128">
        <v>1334</v>
      </c>
      <c r="C10" s="129" t="s">
        <v>144</v>
      </c>
      <c r="D10" s="130">
        <v>1713</v>
      </c>
      <c r="E10" s="130">
        <v>1713</v>
      </c>
      <c r="F10" s="152">
        <v>2000</v>
      </c>
    </row>
    <row r="11" spans="1:6" ht="16.5" customHeight="1" x14ac:dyDescent="0.25">
      <c r="A11" s="127">
        <v>0</v>
      </c>
      <c r="B11" s="128">
        <v>1341</v>
      </c>
      <c r="C11" s="129" t="s">
        <v>157</v>
      </c>
      <c r="D11" s="130">
        <v>65000</v>
      </c>
      <c r="E11" s="130">
        <v>64678</v>
      </c>
      <c r="F11" s="152">
        <v>65000</v>
      </c>
    </row>
    <row r="12" spans="1:6" ht="16.5" customHeight="1" x14ac:dyDescent="0.25">
      <c r="A12" s="127">
        <v>0</v>
      </c>
      <c r="B12" s="128">
        <v>1342</v>
      </c>
      <c r="C12" s="129" t="s">
        <v>160</v>
      </c>
      <c r="D12" s="130">
        <v>50222</v>
      </c>
      <c r="E12" s="130">
        <v>50222</v>
      </c>
      <c r="F12" s="152">
        <v>50000</v>
      </c>
    </row>
    <row r="13" spans="1:6" ht="16.5" customHeight="1" x14ac:dyDescent="0.25">
      <c r="A13" s="127">
        <v>0</v>
      </c>
      <c r="B13" s="128">
        <v>1343</v>
      </c>
      <c r="C13" s="129" t="s">
        <v>205</v>
      </c>
      <c r="D13" s="130">
        <v>7400</v>
      </c>
      <c r="E13" s="130">
        <v>7400</v>
      </c>
      <c r="F13" s="152">
        <v>8000</v>
      </c>
    </row>
    <row r="14" spans="1:6" ht="16.5" customHeight="1" x14ac:dyDescent="0.25">
      <c r="A14" s="127">
        <v>0</v>
      </c>
      <c r="B14" s="128">
        <v>1345</v>
      </c>
      <c r="C14" s="129" t="s">
        <v>206</v>
      </c>
      <c r="D14" s="130">
        <v>1200000</v>
      </c>
      <c r="E14" s="130">
        <v>1155126.3600000001</v>
      </c>
      <c r="F14" s="152">
        <v>1200000</v>
      </c>
    </row>
    <row r="15" spans="1:6" ht="16.5" customHeight="1" x14ac:dyDescent="0.25">
      <c r="A15" s="127">
        <v>0</v>
      </c>
      <c r="B15" s="128">
        <v>1349</v>
      </c>
      <c r="C15" s="129" t="s">
        <v>164</v>
      </c>
      <c r="D15" s="130">
        <v>15000</v>
      </c>
      <c r="E15" s="130">
        <v>14865.6</v>
      </c>
      <c r="F15" s="152">
        <v>15000</v>
      </c>
    </row>
    <row r="16" spans="1:6" ht="16.5" customHeight="1" x14ac:dyDescent="0.25">
      <c r="A16" s="127">
        <v>0</v>
      </c>
      <c r="B16" s="128">
        <v>1356</v>
      </c>
      <c r="C16" s="129" t="s">
        <v>207</v>
      </c>
      <c r="D16" s="130">
        <v>23000</v>
      </c>
      <c r="E16" s="130">
        <v>22999.68</v>
      </c>
      <c r="F16" s="152">
        <v>23000</v>
      </c>
    </row>
    <row r="17" spans="1:7" ht="16.5" customHeight="1" x14ac:dyDescent="0.25">
      <c r="A17" s="127">
        <v>0</v>
      </c>
      <c r="B17" s="128">
        <v>1361</v>
      </c>
      <c r="C17" s="129" t="s">
        <v>166</v>
      </c>
      <c r="D17" s="130">
        <v>29000</v>
      </c>
      <c r="E17" s="130">
        <v>28820</v>
      </c>
      <c r="F17" s="152">
        <v>30000</v>
      </c>
    </row>
    <row r="18" spans="1:7" ht="16.5" customHeight="1" x14ac:dyDescent="0.25">
      <c r="A18" s="127">
        <v>0</v>
      </c>
      <c r="B18" s="128">
        <v>1381</v>
      </c>
      <c r="C18" s="129" t="s">
        <v>153</v>
      </c>
      <c r="D18" s="130">
        <v>290000</v>
      </c>
      <c r="E18" s="130">
        <v>285585</v>
      </c>
      <c r="F18" s="152">
        <v>300000</v>
      </c>
    </row>
    <row r="19" spans="1:7" ht="16.5" customHeight="1" x14ac:dyDescent="0.25">
      <c r="A19" s="127">
        <v>0</v>
      </c>
      <c r="B19" s="128">
        <v>1382</v>
      </c>
      <c r="C19" s="129" t="s">
        <v>156</v>
      </c>
      <c r="D19" s="130">
        <v>204.85</v>
      </c>
      <c r="E19" s="130">
        <v>204.85</v>
      </c>
      <c r="F19" s="152">
        <v>200</v>
      </c>
    </row>
    <row r="20" spans="1:7" ht="16.5" customHeight="1" x14ac:dyDescent="0.25">
      <c r="A20" s="127">
        <v>0</v>
      </c>
      <c r="B20" s="128">
        <v>1511</v>
      </c>
      <c r="C20" s="129" t="s">
        <v>151</v>
      </c>
      <c r="D20" s="130">
        <v>1740000</v>
      </c>
      <c r="E20" s="130">
        <v>1732726.3</v>
      </c>
      <c r="F20" s="152">
        <v>1800000</v>
      </c>
    </row>
    <row r="21" spans="1:7" ht="16.5" customHeight="1" x14ac:dyDescent="0.25">
      <c r="A21" s="127">
        <v>0</v>
      </c>
      <c r="B21" s="128">
        <v>4111</v>
      </c>
      <c r="C21" s="129" t="s">
        <v>249</v>
      </c>
      <c r="D21" s="130">
        <v>341550.2</v>
      </c>
      <c r="E21" s="130">
        <v>341550.2</v>
      </c>
      <c r="F21" s="152">
        <v>193000</v>
      </c>
    </row>
    <row r="22" spans="1:7" ht="16.5" customHeight="1" x14ac:dyDescent="0.25">
      <c r="A22" s="127">
        <v>0</v>
      </c>
      <c r="B22" s="128">
        <v>4112</v>
      </c>
      <c r="C22" s="129" t="s">
        <v>6</v>
      </c>
      <c r="D22" s="130">
        <v>748900</v>
      </c>
      <c r="E22" s="130">
        <v>748900</v>
      </c>
      <c r="F22" s="152">
        <v>789700</v>
      </c>
    </row>
    <row r="23" spans="1:7" ht="23.25" customHeight="1" x14ac:dyDescent="0.25">
      <c r="A23" s="127">
        <v>0</v>
      </c>
      <c r="B23" s="128">
        <v>4116</v>
      </c>
      <c r="C23" s="129" t="s">
        <v>310</v>
      </c>
      <c r="D23" s="130">
        <v>443283</v>
      </c>
      <c r="E23" s="130">
        <v>443283</v>
      </c>
      <c r="F23" s="190">
        <v>790810</v>
      </c>
      <c r="G23" s="196"/>
    </row>
    <row r="24" spans="1:7" ht="16.5" customHeight="1" x14ac:dyDescent="0.25">
      <c r="A24" s="127">
        <v>0</v>
      </c>
      <c r="B24" s="128">
        <v>4121</v>
      </c>
      <c r="C24" s="129" t="s">
        <v>7</v>
      </c>
      <c r="D24" s="130">
        <v>17500</v>
      </c>
      <c r="E24" s="130">
        <v>17500</v>
      </c>
      <c r="F24" s="152">
        <v>0</v>
      </c>
      <c r="G24" s="196"/>
    </row>
    <row r="25" spans="1:7" ht="16.5" customHeight="1" x14ac:dyDescent="0.25">
      <c r="A25" s="127">
        <v>0</v>
      </c>
      <c r="B25" s="128">
        <v>4122</v>
      </c>
      <c r="C25" s="129" t="s">
        <v>8</v>
      </c>
      <c r="D25" s="130">
        <v>91970.559999999998</v>
      </c>
      <c r="E25" s="130">
        <v>91970.559999999998</v>
      </c>
      <c r="F25" s="152">
        <v>0</v>
      </c>
    </row>
    <row r="26" spans="1:7" ht="16.5" customHeight="1" thickBot="1" x14ac:dyDescent="0.3">
      <c r="A26" s="131">
        <v>0</v>
      </c>
      <c r="B26" s="132">
        <v>4216</v>
      </c>
      <c r="C26" s="133" t="s">
        <v>208</v>
      </c>
      <c r="D26" s="134">
        <v>2000000</v>
      </c>
      <c r="E26" s="134">
        <v>2000000</v>
      </c>
      <c r="F26" s="153">
        <v>0</v>
      </c>
    </row>
    <row r="27" spans="1:7" ht="15.95" customHeight="1" thickBot="1" x14ac:dyDescent="0.3">
      <c r="A27" s="139">
        <v>0</v>
      </c>
      <c r="B27" s="287" t="s">
        <v>9</v>
      </c>
      <c r="C27" s="288"/>
      <c r="D27" s="140">
        <f>SUM(D4:D26)</f>
        <v>46303753.610000007</v>
      </c>
      <c r="E27" s="140">
        <f t="shared" ref="E27:F27" si="0">SUM(E4:E26)</f>
        <v>46214104.950000003</v>
      </c>
      <c r="F27" s="154">
        <f t="shared" si="0"/>
        <v>42216710</v>
      </c>
    </row>
    <row r="28" spans="1:7" ht="16.5" customHeight="1" x14ac:dyDescent="0.25">
      <c r="A28" s="135">
        <v>1032</v>
      </c>
      <c r="B28" s="136">
        <v>2111</v>
      </c>
      <c r="C28" s="137" t="s">
        <v>209</v>
      </c>
      <c r="D28" s="138">
        <v>9300000</v>
      </c>
      <c r="E28" s="138">
        <v>9272078.9800000004</v>
      </c>
      <c r="F28" s="151">
        <v>9000000</v>
      </c>
    </row>
    <row r="29" spans="1:7" ht="16.5" customHeight="1" x14ac:dyDescent="0.25">
      <c r="A29" s="127">
        <v>1032</v>
      </c>
      <c r="B29" s="128">
        <v>2112</v>
      </c>
      <c r="C29" s="129" t="s">
        <v>210</v>
      </c>
      <c r="D29" s="130">
        <v>1900000</v>
      </c>
      <c r="E29" s="130">
        <v>1851354.96</v>
      </c>
      <c r="F29" s="152">
        <v>2000000</v>
      </c>
    </row>
    <row r="30" spans="1:7" ht="16.5" customHeight="1" x14ac:dyDescent="0.25">
      <c r="A30" s="127">
        <v>1032</v>
      </c>
      <c r="B30" s="128">
        <v>2131</v>
      </c>
      <c r="C30" s="129" t="s">
        <v>169</v>
      </c>
      <c r="D30" s="130">
        <v>14490.42</v>
      </c>
      <c r="E30" s="130">
        <v>14490.42</v>
      </c>
      <c r="F30" s="152">
        <v>16133</v>
      </c>
    </row>
    <row r="31" spans="1:7" ht="16.5" customHeight="1" thickBot="1" x14ac:dyDescent="0.3">
      <c r="A31" s="131">
        <v>1032</v>
      </c>
      <c r="B31" s="132">
        <v>2324</v>
      </c>
      <c r="C31" s="133" t="s">
        <v>211</v>
      </c>
      <c r="D31" s="134">
        <v>5449.84</v>
      </c>
      <c r="E31" s="134">
        <v>5449.84</v>
      </c>
      <c r="F31" s="153">
        <v>474.32</v>
      </c>
    </row>
    <row r="32" spans="1:7" ht="16.5" customHeight="1" thickBot="1" x14ac:dyDescent="0.3">
      <c r="A32" s="139">
        <v>1032</v>
      </c>
      <c r="B32" s="287" t="s">
        <v>10</v>
      </c>
      <c r="C32" s="288"/>
      <c r="D32" s="140">
        <f>SUM(D28:D31)</f>
        <v>11219940.26</v>
      </c>
      <c r="E32" s="140">
        <f t="shared" ref="E32:F32" si="1">SUM(E28:E31)</f>
        <v>11143374.200000001</v>
      </c>
      <c r="F32" s="154">
        <f t="shared" si="1"/>
        <v>11016607.32</v>
      </c>
    </row>
    <row r="33" spans="1:6" ht="16.5" customHeight="1" x14ac:dyDescent="0.25">
      <c r="A33" s="135">
        <v>2143</v>
      </c>
      <c r="B33" s="136">
        <v>2111</v>
      </c>
      <c r="C33" s="137" t="s">
        <v>209</v>
      </c>
      <c r="D33" s="138">
        <v>6500</v>
      </c>
      <c r="E33" s="138">
        <v>6533</v>
      </c>
      <c r="F33" s="151">
        <v>7000</v>
      </c>
    </row>
    <row r="34" spans="1:6" ht="16.5" customHeight="1" thickBot="1" x14ac:dyDescent="0.3">
      <c r="A34" s="131">
        <v>2143</v>
      </c>
      <c r="B34" s="132">
        <v>2112</v>
      </c>
      <c r="C34" s="133" t="s">
        <v>210</v>
      </c>
      <c r="D34" s="134">
        <v>9500</v>
      </c>
      <c r="E34" s="134">
        <v>9325</v>
      </c>
      <c r="F34" s="153">
        <v>9000</v>
      </c>
    </row>
    <row r="35" spans="1:6" ht="16.5" customHeight="1" thickBot="1" x14ac:dyDescent="0.3">
      <c r="A35" s="139">
        <v>2143</v>
      </c>
      <c r="B35" s="287" t="s">
        <v>11</v>
      </c>
      <c r="C35" s="288"/>
      <c r="D35" s="140">
        <f>SUM(D33:D34)</f>
        <v>16000</v>
      </c>
      <c r="E35" s="140">
        <f t="shared" ref="E35:F35" si="2">SUM(E33:E34)</f>
        <v>15858</v>
      </c>
      <c r="F35" s="154">
        <f t="shared" si="2"/>
        <v>16000</v>
      </c>
    </row>
    <row r="36" spans="1:6" ht="16.5" customHeight="1" x14ac:dyDescent="0.25">
      <c r="A36" s="135">
        <v>2212</v>
      </c>
      <c r="B36" s="136">
        <v>2322</v>
      </c>
      <c r="C36" s="137" t="s">
        <v>175</v>
      </c>
      <c r="D36" s="138">
        <v>2509</v>
      </c>
      <c r="E36" s="138">
        <v>2509</v>
      </c>
      <c r="F36" s="151">
        <v>0</v>
      </c>
    </row>
    <row r="37" spans="1:6" ht="16.5" customHeight="1" thickBot="1" x14ac:dyDescent="0.3">
      <c r="A37" s="131">
        <v>2212</v>
      </c>
      <c r="B37" s="132">
        <v>2324</v>
      </c>
      <c r="C37" s="133" t="s">
        <v>211</v>
      </c>
      <c r="D37" s="134">
        <v>20812</v>
      </c>
      <c r="E37" s="134">
        <v>20812</v>
      </c>
      <c r="F37" s="153">
        <v>0</v>
      </c>
    </row>
    <row r="38" spans="1:6" ht="16.5" customHeight="1" thickBot="1" x14ac:dyDescent="0.3">
      <c r="A38" s="139">
        <v>2212</v>
      </c>
      <c r="B38" s="287" t="s">
        <v>40</v>
      </c>
      <c r="C38" s="288"/>
      <c r="D38" s="140">
        <f>SUM(D36:D37)</f>
        <v>23321</v>
      </c>
      <c r="E38" s="140">
        <f t="shared" ref="E38:F38" si="3">SUM(E36:E37)</f>
        <v>23321</v>
      </c>
      <c r="F38" s="154">
        <f t="shared" si="3"/>
        <v>0</v>
      </c>
    </row>
    <row r="39" spans="1:6" ht="16.5" customHeight="1" thickBot="1" x14ac:dyDescent="0.3">
      <c r="A39" s="141">
        <v>2310</v>
      </c>
      <c r="B39" s="142">
        <v>2111</v>
      </c>
      <c r="C39" s="143" t="s">
        <v>209</v>
      </c>
      <c r="D39" s="144">
        <v>1700000</v>
      </c>
      <c r="E39" s="144">
        <v>1654946.09</v>
      </c>
      <c r="F39" s="155">
        <v>1700000</v>
      </c>
    </row>
    <row r="40" spans="1:6" ht="16.5" customHeight="1" thickBot="1" x14ac:dyDescent="0.3">
      <c r="A40" s="139">
        <v>2310</v>
      </c>
      <c r="B40" s="287" t="s">
        <v>12</v>
      </c>
      <c r="C40" s="288"/>
      <c r="D40" s="140">
        <f>SUM(D39)</f>
        <v>1700000</v>
      </c>
      <c r="E40" s="140">
        <f t="shared" ref="E40:F40" si="4">SUM(E39)</f>
        <v>1654946.09</v>
      </c>
      <c r="F40" s="154">
        <f t="shared" si="4"/>
        <v>1700000</v>
      </c>
    </row>
    <row r="41" spans="1:6" ht="16.5" customHeight="1" thickBot="1" x14ac:dyDescent="0.3">
      <c r="A41" s="141">
        <v>2321</v>
      </c>
      <c r="B41" s="142">
        <v>2111</v>
      </c>
      <c r="C41" s="143" t="s">
        <v>209</v>
      </c>
      <c r="D41" s="144">
        <v>1400000</v>
      </c>
      <c r="E41" s="144">
        <v>1373315.94</v>
      </c>
      <c r="F41" s="155">
        <v>1400000</v>
      </c>
    </row>
    <row r="42" spans="1:6" ht="16.5" customHeight="1" thickBot="1" x14ac:dyDescent="0.3">
      <c r="A42" s="139">
        <v>2321</v>
      </c>
      <c r="B42" s="287" t="s">
        <v>212</v>
      </c>
      <c r="C42" s="288"/>
      <c r="D42" s="140">
        <f>SUM(D41)</f>
        <v>1400000</v>
      </c>
      <c r="E42" s="140">
        <f t="shared" ref="E42:F42" si="5">SUM(E41)</f>
        <v>1373315.94</v>
      </c>
      <c r="F42" s="154">
        <f t="shared" si="5"/>
        <v>1400000</v>
      </c>
    </row>
    <row r="43" spans="1:6" ht="16.5" customHeight="1" x14ac:dyDescent="0.25">
      <c r="A43" s="135">
        <v>3314</v>
      </c>
      <c r="B43" s="136">
        <v>2111</v>
      </c>
      <c r="C43" s="137" t="s">
        <v>209</v>
      </c>
      <c r="D43" s="138">
        <v>58000</v>
      </c>
      <c r="E43" s="138">
        <v>58100</v>
      </c>
      <c r="F43" s="151">
        <v>8000</v>
      </c>
    </row>
    <row r="44" spans="1:6" ht="16.5" customHeight="1" thickBot="1" x14ac:dyDescent="0.3">
      <c r="A44" s="131">
        <v>3314</v>
      </c>
      <c r="B44" s="132">
        <v>2324</v>
      </c>
      <c r="C44" s="133" t="s">
        <v>211</v>
      </c>
      <c r="D44" s="134">
        <v>600</v>
      </c>
      <c r="E44" s="134">
        <v>619</v>
      </c>
      <c r="F44" s="153">
        <v>500</v>
      </c>
    </row>
    <row r="45" spans="1:6" ht="16.5" customHeight="1" thickBot="1" x14ac:dyDescent="0.3">
      <c r="A45" s="139">
        <v>3314</v>
      </c>
      <c r="B45" s="287" t="s">
        <v>13</v>
      </c>
      <c r="C45" s="288"/>
      <c r="D45" s="140">
        <f>SUM(D43:D44)</f>
        <v>58600</v>
      </c>
      <c r="E45" s="140">
        <f t="shared" ref="E45:F45" si="6">SUM(E43:E44)</f>
        <v>58719</v>
      </c>
      <c r="F45" s="154">
        <f t="shared" si="6"/>
        <v>8500</v>
      </c>
    </row>
    <row r="46" spans="1:6" ht="16.5" customHeight="1" x14ac:dyDescent="0.25">
      <c r="A46" s="135">
        <v>3319</v>
      </c>
      <c r="B46" s="136">
        <v>2111</v>
      </c>
      <c r="C46" s="137" t="s">
        <v>209</v>
      </c>
      <c r="D46" s="138">
        <v>49000</v>
      </c>
      <c r="E46" s="138">
        <v>48722.31</v>
      </c>
      <c r="F46" s="151">
        <v>50000</v>
      </c>
    </row>
    <row r="47" spans="1:6" ht="16.5" customHeight="1" x14ac:dyDescent="0.25">
      <c r="A47" s="127">
        <v>3319</v>
      </c>
      <c r="B47" s="128">
        <v>2132</v>
      </c>
      <c r="C47" s="129" t="s">
        <v>171</v>
      </c>
      <c r="D47" s="130">
        <v>24000</v>
      </c>
      <c r="E47" s="130">
        <v>23418</v>
      </c>
      <c r="F47" s="152">
        <v>25000</v>
      </c>
    </row>
    <row r="48" spans="1:6" ht="16.5" customHeight="1" x14ac:dyDescent="0.25">
      <c r="A48" s="127">
        <v>3319</v>
      </c>
      <c r="B48" s="128">
        <v>2133</v>
      </c>
      <c r="C48" s="129" t="s">
        <v>172</v>
      </c>
      <c r="D48" s="130">
        <v>1000</v>
      </c>
      <c r="E48" s="130">
        <v>1000</v>
      </c>
      <c r="F48" s="152">
        <v>1000</v>
      </c>
    </row>
    <row r="49" spans="1:6" ht="16.5" customHeight="1" x14ac:dyDescent="0.25">
      <c r="A49" s="127">
        <v>3319</v>
      </c>
      <c r="B49" s="128">
        <v>2321</v>
      </c>
      <c r="C49" s="129" t="s">
        <v>174</v>
      </c>
      <c r="D49" s="130">
        <v>63000</v>
      </c>
      <c r="E49" s="130">
        <v>63000</v>
      </c>
      <c r="F49" s="152">
        <v>0</v>
      </c>
    </row>
    <row r="50" spans="1:6" ht="16.5" customHeight="1" x14ac:dyDescent="0.25">
      <c r="A50" s="127">
        <v>3319</v>
      </c>
      <c r="B50" s="128">
        <v>2322</v>
      </c>
      <c r="C50" s="129" t="s">
        <v>175</v>
      </c>
      <c r="D50" s="130">
        <v>41495</v>
      </c>
      <c r="E50" s="130">
        <v>41495</v>
      </c>
      <c r="F50" s="152">
        <v>0</v>
      </c>
    </row>
    <row r="51" spans="1:6" ht="16.5" customHeight="1" x14ac:dyDescent="0.25">
      <c r="A51" s="127">
        <v>3319</v>
      </c>
      <c r="B51" s="128">
        <v>2324</v>
      </c>
      <c r="C51" s="129" t="s">
        <v>211</v>
      </c>
      <c r="D51" s="130">
        <v>700</v>
      </c>
      <c r="E51" s="130">
        <v>672.28</v>
      </c>
      <c r="F51" s="152">
        <v>500</v>
      </c>
    </row>
    <row r="52" spans="1:6" ht="16.5" customHeight="1" thickBot="1" x14ac:dyDescent="0.3">
      <c r="A52" s="131">
        <v>3319</v>
      </c>
      <c r="B52" s="132">
        <v>2329</v>
      </c>
      <c r="C52" s="133" t="s">
        <v>14</v>
      </c>
      <c r="D52" s="134">
        <v>1500</v>
      </c>
      <c r="E52" s="134">
        <v>1500</v>
      </c>
      <c r="F52" s="153">
        <v>0</v>
      </c>
    </row>
    <row r="53" spans="1:6" ht="16.5" customHeight="1" thickBot="1" x14ac:dyDescent="0.3">
      <c r="A53" s="139">
        <v>3319</v>
      </c>
      <c r="B53" s="287" t="s">
        <v>15</v>
      </c>
      <c r="C53" s="288"/>
      <c r="D53" s="140">
        <f>SUM(D46:D52)</f>
        <v>180695</v>
      </c>
      <c r="E53" s="140">
        <f t="shared" ref="E53:F53" si="7">SUM(E46:E52)</f>
        <v>179807.59</v>
      </c>
      <c r="F53" s="154">
        <f t="shared" si="7"/>
        <v>76500</v>
      </c>
    </row>
    <row r="54" spans="1:6" ht="16.5" customHeight="1" thickBot="1" x14ac:dyDescent="0.3">
      <c r="A54" s="141">
        <v>3399</v>
      </c>
      <c r="B54" s="142">
        <v>2321</v>
      </c>
      <c r="C54" s="143" t="s">
        <v>174</v>
      </c>
      <c r="D54" s="144">
        <v>100000</v>
      </c>
      <c r="E54" s="144">
        <v>100000</v>
      </c>
      <c r="F54" s="155">
        <v>0</v>
      </c>
    </row>
    <row r="55" spans="1:6" ht="16.5" customHeight="1" thickBot="1" x14ac:dyDescent="0.3">
      <c r="A55" s="139">
        <v>3399</v>
      </c>
      <c r="B55" s="287" t="s">
        <v>41</v>
      </c>
      <c r="C55" s="288"/>
      <c r="D55" s="140">
        <f>SUM(D54)</f>
        <v>100000</v>
      </c>
      <c r="E55" s="140">
        <f t="shared" ref="E55:F55" si="8">SUM(E54)</f>
        <v>100000</v>
      </c>
      <c r="F55" s="154">
        <f t="shared" si="8"/>
        <v>0</v>
      </c>
    </row>
    <row r="56" spans="1:6" ht="16.5" customHeight="1" x14ac:dyDescent="0.25">
      <c r="A56" s="135">
        <v>3539</v>
      </c>
      <c r="B56" s="136">
        <v>2111</v>
      </c>
      <c r="C56" s="137" t="s">
        <v>209</v>
      </c>
      <c r="D56" s="138">
        <v>151000</v>
      </c>
      <c r="E56" s="138">
        <v>151010.5</v>
      </c>
      <c r="F56" s="193">
        <v>138550</v>
      </c>
    </row>
    <row r="57" spans="1:6" ht="16.5" customHeight="1" x14ac:dyDescent="0.25">
      <c r="A57" s="127">
        <v>3539</v>
      </c>
      <c r="B57" s="128">
        <v>2132</v>
      </c>
      <c r="C57" s="129" t="s">
        <v>171</v>
      </c>
      <c r="D57" s="130">
        <v>90000</v>
      </c>
      <c r="E57" s="130">
        <v>89910</v>
      </c>
      <c r="F57" s="190">
        <v>80193</v>
      </c>
    </row>
    <row r="58" spans="1:6" ht="16.5" customHeight="1" thickBot="1" x14ac:dyDescent="0.3">
      <c r="A58" s="131">
        <v>3539</v>
      </c>
      <c r="B58" s="132">
        <v>2133</v>
      </c>
      <c r="C58" s="133" t="s">
        <v>172</v>
      </c>
      <c r="D58" s="134">
        <v>111000</v>
      </c>
      <c r="E58" s="134">
        <v>111455.52</v>
      </c>
      <c r="F58" s="192">
        <v>89874</v>
      </c>
    </row>
    <row r="59" spans="1:6" ht="16.5" customHeight="1" thickBot="1" x14ac:dyDescent="0.3">
      <c r="A59" s="139">
        <v>3539</v>
      </c>
      <c r="B59" s="287" t="s">
        <v>16</v>
      </c>
      <c r="C59" s="288"/>
      <c r="D59" s="140">
        <f>SUM(D56:D58)</f>
        <v>352000</v>
      </c>
      <c r="E59" s="140">
        <f t="shared" ref="E59:F59" si="9">SUM(E56:E58)</f>
        <v>352376.02</v>
      </c>
      <c r="F59" s="154">
        <f t="shared" si="9"/>
        <v>308617</v>
      </c>
    </row>
    <row r="60" spans="1:6" ht="16.5" customHeight="1" x14ac:dyDescent="0.25">
      <c r="A60" s="135">
        <v>3612</v>
      </c>
      <c r="B60" s="136">
        <v>2111</v>
      </c>
      <c r="C60" s="137" t="s">
        <v>209</v>
      </c>
      <c r="D60" s="138">
        <v>1100000</v>
      </c>
      <c r="E60" s="138">
        <v>1088803</v>
      </c>
      <c r="F60" s="151">
        <v>1100000</v>
      </c>
    </row>
    <row r="61" spans="1:6" ht="16.5" customHeight="1" x14ac:dyDescent="0.25">
      <c r="A61" s="127">
        <v>3612</v>
      </c>
      <c r="B61" s="128">
        <v>2132</v>
      </c>
      <c r="C61" s="129" t="s">
        <v>171</v>
      </c>
      <c r="D61" s="130">
        <v>3840000</v>
      </c>
      <c r="E61" s="130">
        <v>3841460.78</v>
      </c>
      <c r="F61" s="152">
        <v>3850000</v>
      </c>
    </row>
    <row r="62" spans="1:6" ht="16.5" customHeight="1" thickBot="1" x14ac:dyDescent="0.3">
      <c r="A62" s="131">
        <v>3612</v>
      </c>
      <c r="B62" s="132">
        <v>2324</v>
      </c>
      <c r="C62" s="133" t="s">
        <v>211</v>
      </c>
      <c r="D62" s="134">
        <v>48000</v>
      </c>
      <c r="E62" s="134">
        <v>47448</v>
      </c>
      <c r="F62" s="153">
        <v>50000</v>
      </c>
    </row>
    <row r="63" spans="1:6" ht="16.5" customHeight="1" thickBot="1" x14ac:dyDescent="0.3">
      <c r="A63" s="139">
        <v>3612</v>
      </c>
      <c r="B63" s="287" t="s">
        <v>17</v>
      </c>
      <c r="C63" s="288"/>
      <c r="D63" s="140">
        <f>SUM(D60:D62)</f>
        <v>4988000</v>
      </c>
      <c r="E63" s="140">
        <f t="shared" ref="E63:F63" si="10">SUM(E60:E62)</f>
        <v>4977711.7799999993</v>
      </c>
      <c r="F63" s="154">
        <f t="shared" si="10"/>
        <v>5000000</v>
      </c>
    </row>
    <row r="64" spans="1:6" ht="16.5" customHeight="1" x14ac:dyDescent="0.25">
      <c r="A64" s="135">
        <v>3613</v>
      </c>
      <c r="B64" s="136">
        <v>2111</v>
      </c>
      <c r="C64" s="137" t="s">
        <v>209</v>
      </c>
      <c r="D64" s="138">
        <v>188000</v>
      </c>
      <c r="E64" s="138">
        <v>187748.13</v>
      </c>
      <c r="F64" s="193">
        <v>200000</v>
      </c>
    </row>
    <row r="65" spans="1:6" ht="16.5" customHeight="1" x14ac:dyDescent="0.25">
      <c r="A65" s="127">
        <v>3613</v>
      </c>
      <c r="B65" s="128">
        <v>2132</v>
      </c>
      <c r="C65" s="129" t="s">
        <v>171</v>
      </c>
      <c r="D65" s="130">
        <v>470000</v>
      </c>
      <c r="E65" s="130">
        <v>469222</v>
      </c>
      <c r="F65" s="190">
        <v>450000</v>
      </c>
    </row>
    <row r="66" spans="1:6" ht="16.5" customHeight="1" x14ac:dyDescent="0.25">
      <c r="A66" s="127">
        <v>3613</v>
      </c>
      <c r="B66" s="128">
        <v>2133</v>
      </c>
      <c r="C66" s="129" t="s">
        <v>172</v>
      </c>
      <c r="D66" s="130">
        <v>2000</v>
      </c>
      <c r="E66" s="130">
        <v>1859</v>
      </c>
      <c r="F66" s="190">
        <v>1859</v>
      </c>
    </row>
    <row r="67" spans="1:6" ht="16.5" customHeight="1" thickBot="1" x14ac:dyDescent="0.3">
      <c r="A67" s="131">
        <v>3613</v>
      </c>
      <c r="B67" s="132">
        <v>2322</v>
      </c>
      <c r="C67" s="133" t="s">
        <v>175</v>
      </c>
      <c r="D67" s="134">
        <v>4164</v>
      </c>
      <c r="E67" s="134">
        <v>4164</v>
      </c>
      <c r="F67" s="192">
        <v>0</v>
      </c>
    </row>
    <row r="68" spans="1:6" ht="16.5" customHeight="1" thickBot="1" x14ac:dyDescent="0.3">
      <c r="A68" s="139">
        <v>3613</v>
      </c>
      <c r="B68" s="287" t="s">
        <v>18</v>
      </c>
      <c r="C68" s="288"/>
      <c r="D68" s="140">
        <f>SUM(D64:D67)</f>
        <v>664164</v>
      </c>
      <c r="E68" s="140">
        <f t="shared" ref="E68:F68" si="11">SUM(E64:E67)</f>
        <v>662993.13</v>
      </c>
      <c r="F68" s="154">
        <f t="shared" si="11"/>
        <v>651859</v>
      </c>
    </row>
    <row r="69" spans="1:6" ht="16.5" customHeight="1" thickBot="1" x14ac:dyDescent="0.3">
      <c r="A69" s="141">
        <v>3632</v>
      </c>
      <c r="B69" s="142">
        <v>2111</v>
      </c>
      <c r="C69" s="143" t="s">
        <v>209</v>
      </c>
      <c r="D69" s="144">
        <v>25200</v>
      </c>
      <c r="E69" s="144">
        <v>25200</v>
      </c>
      <c r="F69" s="191">
        <v>25800</v>
      </c>
    </row>
    <row r="70" spans="1:6" ht="16.5" customHeight="1" thickBot="1" x14ac:dyDescent="0.3">
      <c r="A70" s="139">
        <v>3632</v>
      </c>
      <c r="B70" s="287" t="s">
        <v>19</v>
      </c>
      <c r="C70" s="288"/>
      <c r="D70" s="140">
        <f>SUM(D69)</f>
        <v>25200</v>
      </c>
      <c r="E70" s="140">
        <f t="shared" ref="E70:F70" si="12">SUM(E69)</f>
        <v>25200</v>
      </c>
      <c r="F70" s="154">
        <f t="shared" si="12"/>
        <v>25800</v>
      </c>
    </row>
    <row r="71" spans="1:6" ht="16.5" customHeight="1" x14ac:dyDescent="0.25">
      <c r="A71" s="135">
        <v>3633</v>
      </c>
      <c r="B71" s="136">
        <v>2133</v>
      </c>
      <c r="C71" s="137" t="s">
        <v>172</v>
      </c>
      <c r="D71" s="138">
        <v>106669.97</v>
      </c>
      <c r="E71" s="138">
        <v>106669.97</v>
      </c>
      <c r="F71" s="151">
        <v>106669.97</v>
      </c>
    </row>
    <row r="72" spans="1:6" ht="16.5" customHeight="1" thickBot="1" x14ac:dyDescent="0.3">
      <c r="A72" s="131">
        <v>3633</v>
      </c>
      <c r="B72" s="132">
        <v>2324</v>
      </c>
      <c r="C72" s="133" t="s">
        <v>211</v>
      </c>
      <c r="D72" s="134">
        <v>8980</v>
      </c>
      <c r="E72" s="134">
        <v>8980</v>
      </c>
      <c r="F72" s="153">
        <v>0</v>
      </c>
    </row>
    <row r="73" spans="1:6" ht="16.5" customHeight="1" thickBot="1" x14ac:dyDescent="0.3">
      <c r="A73" s="139">
        <v>3633</v>
      </c>
      <c r="B73" s="287" t="s">
        <v>20</v>
      </c>
      <c r="C73" s="288"/>
      <c r="D73" s="140">
        <f>SUM(D71:D72)</f>
        <v>115649.97</v>
      </c>
      <c r="E73" s="140">
        <f t="shared" ref="E73:F73" si="13">SUM(E71:E72)</f>
        <v>115649.97</v>
      </c>
      <c r="F73" s="154">
        <f t="shared" si="13"/>
        <v>106669.97</v>
      </c>
    </row>
    <row r="74" spans="1:6" ht="16.5" customHeight="1" x14ac:dyDescent="0.25">
      <c r="A74" s="135">
        <v>3639</v>
      </c>
      <c r="B74" s="136">
        <v>2111</v>
      </c>
      <c r="C74" s="137" t="s">
        <v>209</v>
      </c>
      <c r="D74" s="138">
        <v>460000</v>
      </c>
      <c r="E74" s="138">
        <v>459898.51</v>
      </c>
      <c r="F74" s="151">
        <v>500000</v>
      </c>
    </row>
    <row r="75" spans="1:6" ht="16.5" customHeight="1" x14ac:dyDescent="0.25">
      <c r="A75" s="127">
        <v>3639</v>
      </c>
      <c r="B75" s="128">
        <v>2119</v>
      </c>
      <c r="C75" s="129" t="s">
        <v>21</v>
      </c>
      <c r="D75" s="130">
        <v>6400000</v>
      </c>
      <c r="E75" s="130">
        <v>6412722.8099999996</v>
      </c>
      <c r="F75" s="199">
        <v>6592204.1600000001</v>
      </c>
    </row>
    <row r="76" spans="1:6" ht="16.5" customHeight="1" x14ac:dyDescent="0.25">
      <c r="A76" s="127">
        <v>3639</v>
      </c>
      <c r="B76" s="128">
        <v>2131</v>
      </c>
      <c r="C76" s="129" t="s">
        <v>169</v>
      </c>
      <c r="D76" s="130">
        <v>165000</v>
      </c>
      <c r="E76" s="130">
        <v>164339</v>
      </c>
      <c r="F76" s="152">
        <v>165000</v>
      </c>
    </row>
    <row r="77" spans="1:6" ht="16.5" customHeight="1" x14ac:dyDescent="0.25">
      <c r="A77" s="127">
        <v>3639</v>
      </c>
      <c r="B77" s="128">
        <v>2132</v>
      </c>
      <c r="C77" s="129" t="s">
        <v>171</v>
      </c>
      <c r="D77" s="130">
        <v>20000</v>
      </c>
      <c r="E77" s="130">
        <v>19590</v>
      </c>
      <c r="F77" s="152">
        <v>20000</v>
      </c>
    </row>
    <row r="78" spans="1:6" ht="16.5" customHeight="1" x14ac:dyDescent="0.25">
      <c r="A78" s="127">
        <v>3639</v>
      </c>
      <c r="B78" s="128">
        <v>2133</v>
      </c>
      <c r="C78" s="129" t="s">
        <v>172</v>
      </c>
      <c r="D78" s="130">
        <v>1400</v>
      </c>
      <c r="E78" s="130">
        <v>1390</v>
      </c>
      <c r="F78" s="152">
        <v>1500</v>
      </c>
    </row>
    <row r="79" spans="1:6" ht="16.5" customHeight="1" x14ac:dyDescent="0.25">
      <c r="A79" s="127">
        <v>3639</v>
      </c>
      <c r="B79" s="128">
        <v>2324</v>
      </c>
      <c r="C79" s="129" t="s">
        <v>211</v>
      </c>
      <c r="D79" s="130">
        <v>44404.54</v>
      </c>
      <c r="E79" s="130">
        <v>44404.54</v>
      </c>
      <c r="F79" s="152">
        <v>49964.55</v>
      </c>
    </row>
    <row r="80" spans="1:6" ht="16.5" customHeight="1" thickBot="1" x14ac:dyDescent="0.3">
      <c r="A80" s="131">
        <v>3639</v>
      </c>
      <c r="B80" s="132">
        <v>3111</v>
      </c>
      <c r="C80" s="133" t="s">
        <v>213</v>
      </c>
      <c r="D80" s="134">
        <v>1060000</v>
      </c>
      <c r="E80" s="134">
        <v>1058497</v>
      </c>
      <c r="F80" s="153">
        <v>100000</v>
      </c>
    </row>
    <row r="81" spans="1:6" ht="16.5" customHeight="1" thickBot="1" x14ac:dyDescent="0.3">
      <c r="A81" s="139">
        <v>3639</v>
      </c>
      <c r="B81" s="287" t="s">
        <v>214</v>
      </c>
      <c r="C81" s="288"/>
      <c r="D81" s="140">
        <f>SUM(D74:D80)</f>
        <v>8150804.54</v>
      </c>
      <c r="E81" s="140">
        <f t="shared" ref="E81:F81" si="14">SUM(E74:E80)</f>
        <v>8160841.8599999994</v>
      </c>
      <c r="F81" s="154">
        <f t="shared" si="14"/>
        <v>7428668.71</v>
      </c>
    </row>
    <row r="82" spans="1:6" ht="16.5" customHeight="1" thickBot="1" x14ac:dyDescent="0.3">
      <c r="A82" s="141">
        <v>3721</v>
      </c>
      <c r="B82" s="142">
        <v>2111</v>
      </c>
      <c r="C82" s="143" t="s">
        <v>209</v>
      </c>
      <c r="D82" s="144">
        <v>0</v>
      </c>
      <c r="E82" s="144">
        <v>0</v>
      </c>
      <c r="F82" s="155">
        <v>5000</v>
      </c>
    </row>
    <row r="83" spans="1:6" ht="16.5" customHeight="1" thickBot="1" x14ac:dyDescent="0.3">
      <c r="A83" s="139">
        <v>3721</v>
      </c>
      <c r="B83" s="287" t="s">
        <v>22</v>
      </c>
      <c r="C83" s="288"/>
      <c r="D83" s="140">
        <f>SUM(D82)</f>
        <v>0</v>
      </c>
      <c r="E83" s="140">
        <f t="shared" ref="E83:F83" si="15">SUM(E82)</f>
        <v>0</v>
      </c>
      <c r="F83" s="154">
        <f t="shared" si="15"/>
        <v>5000</v>
      </c>
    </row>
    <row r="84" spans="1:6" ht="16.5" customHeight="1" x14ac:dyDescent="0.25">
      <c r="A84" s="135">
        <v>3722</v>
      </c>
      <c r="B84" s="136">
        <v>2111</v>
      </c>
      <c r="C84" s="137" t="s">
        <v>209</v>
      </c>
      <c r="D84" s="138">
        <v>200000</v>
      </c>
      <c r="E84" s="138">
        <v>182248.77</v>
      </c>
      <c r="F84" s="151">
        <v>230000</v>
      </c>
    </row>
    <row r="85" spans="1:6" ht="16.5" customHeight="1" x14ac:dyDescent="0.25">
      <c r="A85" s="127">
        <v>3722</v>
      </c>
      <c r="B85" s="128">
        <v>2112</v>
      </c>
      <c r="C85" s="129" t="s">
        <v>210</v>
      </c>
      <c r="D85" s="130">
        <v>6500</v>
      </c>
      <c r="E85" s="130">
        <v>6510</v>
      </c>
      <c r="F85" s="152">
        <v>5000</v>
      </c>
    </row>
    <row r="86" spans="1:6" ht="16.5" customHeight="1" thickBot="1" x14ac:dyDescent="0.3">
      <c r="A86" s="131">
        <v>3722</v>
      </c>
      <c r="B86" s="132">
        <v>2212</v>
      </c>
      <c r="C86" s="133" t="s">
        <v>215</v>
      </c>
      <c r="D86" s="134">
        <v>500</v>
      </c>
      <c r="E86" s="134">
        <v>500</v>
      </c>
      <c r="F86" s="153">
        <v>0</v>
      </c>
    </row>
    <row r="87" spans="1:6" ht="16.5" customHeight="1" thickBot="1" x14ac:dyDescent="0.3">
      <c r="A87" s="139">
        <v>3722</v>
      </c>
      <c r="B87" s="287" t="s">
        <v>23</v>
      </c>
      <c r="C87" s="288"/>
      <c r="D87" s="140">
        <f>SUM(D84:D86)</f>
        <v>207000</v>
      </c>
      <c r="E87" s="140">
        <f t="shared" ref="E87:F87" si="16">SUM(E84:E86)</f>
        <v>189258.77</v>
      </c>
      <c r="F87" s="154">
        <f t="shared" si="16"/>
        <v>235000</v>
      </c>
    </row>
    <row r="88" spans="1:6" ht="16.5" customHeight="1" x14ac:dyDescent="0.25">
      <c r="A88" s="135">
        <v>3724</v>
      </c>
      <c r="B88" s="136">
        <v>2111</v>
      </c>
      <c r="C88" s="137" t="s">
        <v>209</v>
      </c>
      <c r="D88" s="138">
        <v>0</v>
      </c>
      <c r="E88" s="138">
        <v>0</v>
      </c>
      <c r="F88" s="151">
        <v>5000</v>
      </c>
    </row>
    <row r="89" spans="1:6" ht="16.5" customHeight="1" thickBot="1" x14ac:dyDescent="0.3">
      <c r="A89" s="131">
        <v>3724</v>
      </c>
      <c r="B89" s="132">
        <v>2324</v>
      </c>
      <c r="C89" s="133" t="s">
        <v>211</v>
      </c>
      <c r="D89" s="134">
        <v>2200</v>
      </c>
      <c r="E89" s="134">
        <v>2159.85</v>
      </c>
      <c r="F89" s="153">
        <v>5000</v>
      </c>
    </row>
    <row r="90" spans="1:6" ht="16.5" customHeight="1" thickBot="1" x14ac:dyDescent="0.3">
      <c r="A90" s="139">
        <v>3724</v>
      </c>
      <c r="B90" s="287" t="s">
        <v>24</v>
      </c>
      <c r="C90" s="288"/>
      <c r="D90" s="140">
        <f>SUM(D88:D89)</f>
        <v>2200</v>
      </c>
      <c r="E90" s="140">
        <f t="shared" ref="E90:F90" si="17">SUM(E88:E89)</f>
        <v>2159.85</v>
      </c>
      <c r="F90" s="154">
        <f t="shared" si="17"/>
        <v>10000</v>
      </c>
    </row>
    <row r="91" spans="1:6" ht="16.5" customHeight="1" thickBot="1" x14ac:dyDescent="0.3">
      <c r="A91" s="141">
        <v>3725</v>
      </c>
      <c r="B91" s="142">
        <v>2111</v>
      </c>
      <c r="C91" s="143" t="s">
        <v>209</v>
      </c>
      <c r="D91" s="144">
        <v>506000</v>
      </c>
      <c r="E91" s="144">
        <v>505919.48</v>
      </c>
      <c r="F91" s="155">
        <v>500000</v>
      </c>
    </row>
    <row r="92" spans="1:6" ht="16.5" customHeight="1" thickBot="1" x14ac:dyDescent="0.3">
      <c r="A92" s="139">
        <v>3725</v>
      </c>
      <c r="B92" s="287" t="s">
        <v>216</v>
      </c>
      <c r="C92" s="288"/>
      <c r="D92" s="140">
        <f>SUM(D91)</f>
        <v>506000</v>
      </c>
      <c r="E92" s="140">
        <f t="shared" ref="E92:F92" si="18">SUM(E91)</f>
        <v>505919.48</v>
      </c>
      <c r="F92" s="154">
        <f t="shared" si="18"/>
        <v>500000</v>
      </c>
    </row>
    <row r="93" spans="1:6" ht="16.5" customHeight="1" thickBot="1" x14ac:dyDescent="0.3">
      <c r="A93" s="141">
        <v>3729</v>
      </c>
      <c r="B93" s="142">
        <v>2111</v>
      </c>
      <c r="C93" s="143" t="s">
        <v>209</v>
      </c>
      <c r="D93" s="144">
        <v>43000</v>
      </c>
      <c r="E93" s="144">
        <v>42810</v>
      </c>
      <c r="F93" s="155">
        <v>45000</v>
      </c>
    </row>
    <row r="94" spans="1:6" ht="16.5" customHeight="1" thickBot="1" x14ac:dyDescent="0.3">
      <c r="A94" s="139">
        <v>3729</v>
      </c>
      <c r="B94" s="287" t="s">
        <v>26</v>
      </c>
      <c r="C94" s="288"/>
      <c r="D94" s="140">
        <f>SUM(D93)</f>
        <v>43000</v>
      </c>
      <c r="E94" s="140">
        <f t="shared" ref="E94:F94" si="19">SUM(E93)</f>
        <v>42810</v>
      </c>
      <c r="F94" s="154">
        <f t="shared" si="19"/>
        <v>45000</v>
      </c>
    </row>
    <row r="95" spans="1:6" ht="16.5" customHeight="1" thickBot="1" x14ac:dyDescent="0.3">
      <c r="A95" s="141">
        <v>5213</v>
      </c>
      <c r="B95" s="142">
        <v>2324</v>
      </c>
      <c r="C95" s="143" t="s">
        <v>211</v>
      </c>
      <c r="D95" s="144">
        <v>9587</v>
      </c>
      <c r="E95" s="144">
        <v>9587</v>
      </c>
      <c r="F95" s="155">
        <v>0</v>
      </c>
    </row>
    <row r="96" spans="1:6" ht="16.5" customHeight="1" thickBot="1" x14ac:dyDescent="0.3">
      <c r="A96" s="139">
        <v>5213</v>
      </c>
      <c r="B96" s="287" t="s">
        <v>28</v>
      </c>
      <c r="C96" s="288"/>
      <c r="D96" s="140">
        <f>SUM(D95)</f>
        <v>9587</v>
      </c>
      <c r="E96" s="140">
        <f t="shared" ref="E96:F96" si="20">SUM(E95)</f>
        <v>9587</v>
      </c>
      <c r="F96" s="154">
        <f t="shared" si="20"/>
        <v>0</v>
      </c>
    </row>
    <row r="97" spans="1:6" ht="16.5" customHeight="1" thickBot="1" x14ac:dyDescent="0.3">
      <c r="A97" s="141">
        <v>5512</v>
      </c>
      <c r="B97" s="142">
        <v>2322</v>
      </c>
      <c r="C97" s="143" t="s">
        <v>175</v>
      </c>
      <c r="D97" s="144">
        <v>179200</v>
      </c>
      <c r="E97" s="144">
        <v>179200</v>
      </c>
      <c r="F97" s="155">
        <v>16800</v>
      </c>
    </row>
    <row r="98" spans="1:6" ht="16.5" customHeight="1" thickBot="1" x14ac:dyDescent="0.3">
      <c r="A98" s="139">
        <v>5512</v>
      </c>
      <c r="B98" s="287" t="s">
        <v>30</v>
      </c>
      <c r="C98" s="288"/>
      <c r="D98" s="140">
        <f>SUM(D97)</f>
        <v>179200</v>
      </c>
      <c r="E98" s="140">
        <f t="shared" ref="E98:F98" si="21">SUM(E97)</f>
        <v>179200</v>
      </c>
      <c r="F98" s="154">
        <f t="shared" si="21"/>
        <v>16800</v>
      </c>
    </row>
    <row r="99" spans="1:6" ht="16.5" customHeight="1" x14ac:dyDescent="0.25">
      <c r="A99" s="141">
        <v>6171</v>
      </c>
      <c r="B99" s="142">
        <v>2111</v>
      </c>
      <c r="C99" s="143" t="s">
        <v>209</v>
      </c>
      <c r="D99" s="144">
        <v>20000</v>
      </c>
      <c r="E99" s="144">
        <v>19472</v>
      </c>
      <c r="F99" s="155">
        <v>20000</v>
      </c>
    </row>
    <row r="100" spans="1:6" ht="16.5" customHeight="1" thickBot="1" x14ac:dyDescent="0.3">
      <c r="A100" s="131">
        <v>6171</v>
      </c>
      <c r="B100" s="132">
        <v>2324</v>
      </c>
      <c r="C100" s="133" t="s">
        <v>211</v>
      </c>
      <c r="D100" s="134">
        <v>0</v>
      </c>
      <c r="E100" s="134">
        <v>0</v>
      </c>
      <c r="F100" s="153">
        <v>1282</v>
      </c>
    </row>
    <row r="101" spans="1:6" ht="16.5" customHeight="1" thickBot="1" x14ac:dyDescent="0.3">
      <c r="A101" s="139">
        <v>6171</v>
      </c>
      <c r="B101" s="287" t="s">
        <v>31</v>
      </c>
      <c r="C101" s="288"/>
      <c r="D101" s="140">
        <f>SUM(D99:D100)</f>
        <v>20000</v>
      </c>
      <c r="E101" s="140">
        <f>SUM(E99:E100)</f>
        <v>19472</v>
      </c>
      <c r="F101" s="154">
        <f>SUM(F99:F100)</f>
        <v>21282</v>
      </c>
    </row>
    <row r="102" spans="1:6" ht="16.5" customHeight="1" thickBot="1" x14ac:dyDescent="0.3">
      <c r="A102" s="141">
        <v>6310</v>
      </c>
      <c r="B102" s="142">
        <v>2141</v>
      </c>
      <c r="C102" s="143" t="s">
        <v>184</v>
      </c>
      <c r="D102" s="144">
        <v>2700</v>
      </c>
      <c r="E102" s="144">
        <v>2664.39</v>
      </c>
      <c r="F102" s="155">
        <v>3000</v>
      </c>
    </row>
    <row r="103" spans="1:6" ht="16.5" customHeight="1" thickBot="1" x14ac:dyDescent="0.3">
      <c r="A103" s="139">
        <v>6310</v>
      </c>
      <c r="B103" s="287" t="s">
        <v>32</v>
      </c>
      <c r="C103" s="288"/>
      <c r="D103" s="140">
        <f>SUM(D102)</f>
        <v>2700</v>
      </c>
      <c r="E103" s="140">
        <f t="shared" ref="E103:F103" si="22">SUM(E102)</f>
        <v>2664.39</v>
      </c>
      <c r="F103" s="154">
        <f t="shared" si="22"/>
        <v>3000</v>
      </c>
    </row>
    <row r="104" spans="1:6" ht="16.5" customHeight="1" thickBot="1" x14ac:dyDescent="0.3">
      <c r="A104" s="141">
        <v>6330</v>
      </c>
      <c r="B104" s="142">
        <v>4134</v>
      </c>
      <c r="C104" s="143" t="s">
        <v>33</v>
      </c>
      <c r="D104" s="144">
        <v>10200000</v>
      </c>
      <c r="E104" s="144">
        <v>10200000</v>
      </c>
      <c r="F104" s="191">
        <v>5200000</v>
      </c>
    </row>
    <row r="105" spans="1:6" ht="16.5" customHeight="1" thickBot="1" x14ac:dyDescent="0.3">
      <c r="A105" s="139">
        <v>6330</v>
      </c>
      <c r="B105" s="287" t="s">
        <v>34</v>
      </c>
      <c r="C105" s="288"/>
      <c r="D105" s="140">
        <f>SUM(D104)</f>
        <v>10200000</v>
      </c>
      <c r="E105" s="140">
        <f t="shared" ref="E105:F105" si="23">SUM(E104)</f>
        <v>10200000</v>
      </c>
      <c r="F105" s="154">
        <f t="shared" si="23"/>
        <v>5200000</v>
      </c>
    </row>
    <row r="106" spans="1:6" ht="16.5" customHeight="1" thickBot="1" x14ac:dyDescent="0.3">
      <c r="A106" s="141">
        <v>6409</v>
      </c>
      <c r="B106" s="142">
        <v>2329</v>
      </c>
      <c r="C106" s="133" t="s">
        <v>14</v>
      </c>
      <c r="D106" s="144">
        <v>0</v>
      </c>
      <c r="E106" s="144">
        <v>0</v>
      </c>
      <c r="F106" s="191">
        <v>7986</v>
      </c>
    </row>
    <row r="107" spans="1:6" ht="16.5" customHeight="1" thickBot="1" x14ac:dyDescent="0.3">
      <c r="A107" s="139">
        <v>6409</v>
      </c>
      <c r="B107" s="287" t="s">
        <v>35</v>
      </c>
      <c r="C107" s="288"/>
      <c r="D107" s="140">
        <f>SUM(D106)</f>
        <v>0</v>
      </c>
      <c r="E107" s="140">
        <f t="shared" ref="E107:F107" si="24">SUM(E106)</f>
        <v>0</v>
      </c>
      <c r="F107" s="154">
        <f t="shared" si="24"/>
        <v>7986</v>
      </c>
    </row>
    <row r="108" spans="1:6" ht="16.5" customHeight="1" thickBot="1" x14ac:dyDescent="0.3">
      <c r="A108" s="292" t="s">
        <v>36</v>
      </c>
      <c r="B108" s="293"/>
      <c r="C108" s="293"/>
      <c r="D108" s="145">
        <f>SUM(D107,D105,D103,D101,D98,D96,D94,D92,D90,D87,D83,D81,D73,D70,D68,D63,D59,D55,D53,D45,D42,D40,D38,D35,D32,D27)</f>
        <v>86467815.379999995</v>
      </c>
      <c r="E108" s="145">
        <f>SUM(E107,E105,E103,E101,E98,E96,E94,E92,E90,E87,E83,E81,E73,E70,E68,E63,E59,E55,E53,E45,E42,E40,E38,E35,E32,E27)</f>
        <v>86209291.020000011</v>
      </c>
      <c r="F108" s="260">
        <f>SUM(F107,F105,F103,F101,F98,F96,F94,F92,F90,F87,F83,F81,F73,F70,F68,F63,F59,F55,F53,F45,F42,F40,F38,F35,F32,F27)</f>
        <v>76000000</v>
      </c>
    </row>
    <row r="109" spans="1:6" ht="15.75" x14ac:dyDescent="0.25">
      <c r="A109" s="118"/>
      <c r="D109" s="182"/>
      <c r="E109" s="182"/>
    </row>
    <row r="110" spans="1:6" s="156" customFormat="1" ht="19.5" thickBot="1" x14ac:dyDescent="0.3">
      <c r="A110" s="289" t="s">
        <v>98</v>
      </c>
      <c r="B110" s="289"/>
      <c r="C110" s="289"/>
      <c r="D110" s="289"/>
      <c r="E110" s="289"/>
      <c r="F110" s="289"/>
    </row>
    <row r="111" spans="1:6" s="156" customFormat="1" ht="21" customHeight="1" thickBot="1" x14ac:dyDescent="0.3">
      <c r="A111" s="157" t="s">
        <v>1</v>
      </c>
      <c r="B111" s="158" t="s">
        <v>2</v>
      </c>
      <c r="C111" s="159" t="s">
        <v>3</v>
      </c>
      <c r="D111" s="160" t="s">
        <v>251</v>
      </c>
      <c r="E111" s="160" t="s">
        <v>252</v>
      </c>
      <c r="F111" s="161" t="s">
        <v>218</v>
      </c>
    </row>
    <row r="112" spans="1:6" s="156" customFormat="1" ht="42" customHeight="1" x14ac:dyDescent="0.25">
      <c r="A112" s="162" t="s">
        <v>4</v>
      </c>
      <c r="B112" s="163" t="s">
        <v>47</v>
      </c>
      <c r="C112" s="164" t="s">
        <v>253</v>
      </c>
      <c r="D112" s="183">
        <v>4592254.4000000004</v>
      </c>
      <c r="E112" s="183">
        <v>2363406.1800000002</v>
      </c>
      <c r="F112" s="195">
        <v>7436980.1799999997</v>
      </c>
    </row>
    <row r="113" spans="1:6" s="156" customFormat="1" ht="15.95" customHeight="1" x14ac:dyDescent="0.25">
      <c r="A113" s="165" t="s">
        <v>4</v>
      </c>
      <c r="B113" s="166" t="s">
        <v>48</v>
      </c>
      <c r="C113" s="167" t="s">
        <v>129</v>
      </c>
      <c r="D113" s="184">
        <v>7000000</v>
      </c>
      <c r="E113" s="185">
        <v>6948038.96</v>
      </c>
      <c r="F113" s="168">
        <v>18051961.039999999</v>
      </c>
    </row>
    <row r="114" spans="1:6" s="156" customFormat="1" ht="15.95" customHeight="1" thickBot="1" x14ac:dyDescent="0.3">
      <c r="A114" s="169" t="s">
        <v>4</v>
      </c>
      <c r="B114" s="170" t="s">
        <v>49</v>
      </c>
      <c r="C114" s="189" t="s">
        <v>130</v>
      </c>
      <c r="D114" s="186">
        <v>0</v>
      </c>
      <c r="E114" s="187">
        <v>199851.03</v>
      </c>
      <c r="F114" s="171">
        <v>0</v>
      </c>
    </row>
    <row r="115" spans="1:6" s="156" customFormat="1" ht="16.5" thickTop="1" thickBot="1" x14ac:dyDescent="0.3">
      <c r="A115" s="172" t="s">
        <v>131</v>
      </c>
      <c r="B115" s="173"/>
      <c r="C115" s="173"/>
      <c r="D115" s="188">
        <f>SUM(D112:D114)</f>
        <v>11592254.4</v>
      </c>
      <c r="E115" s="188">
        <f>SUM(E112:E114)</f>
        <v>9511296.1699999999</v>
      </c>
      <c r="F115" s="174">
        <f>SUM(F112:F114)</f>
        <v>25488941.219999999</v>
      </c>
    </row>
    <row r="116" spans="1:6" s="156" customFormat="1" ht="16.5" thickTop="1" thickBot="1" x14ac:dyDescent="0.3">
      <c r="A116" s="175"/>
      <c r="B116" s="175"/>
      <c r="C116" s="175"/>
      <c r="D116" s="176"/>
      <c r="E116" s="176"/>
      <c r="F116" s="177"/>
    </row>
    <row r="117" spans="1:6" s="156" customFormat="1" ht="18.75" customHeight="1" thickBot="1" x14ac:dyDescent="0.3">
      <c r="A117" s="289" t="s">
        <v>132</v>
      </c>
      <c r="B117" s="289"/>
      <c r="C117" s="289"/>
      <c r="D117" s="178"/>
      <c r="E117" s="290">
        <f>SUM(F108+F115)</f>
        <v>101488941.22</v>
      </c>
      <c r="F117" s="290"/>
    </row>
    <row r="118" spans="1:6" s="156" customFormat="1" x14ac:dyDescent="0.25">
      <c r="A118" s="179"/>
      <c r="B118" s="179"/>
      <c r="C118" s="179"/>
      <c r="D118" s="180"/>
      <c r="E118" s="180"/>
      <c r="F118" s="181"/>
    </row>
    <row r="119" spans="1:6" s="156" customFormat="1" x14ac:dyDescent="0.25">
      <c r="A119" s="291" t="s">
        <v>100</v>
      </c>
      <c r="B119" s="291"/>
      <c r="C119" s="291"/>
      <c r="D119" s="291"/>
      <c r="E119" s="180"/>
      <c r="F119" s="181"/>
    </row>
    <row r="120" spans="1:6" x14ac:dyDescent="0.25">
      <c r="E120" s="182"/>
    </row>
  </sheetData>
  <mergeCells count="32">
    <mergeCell ref="A117:C117"/>
    <mergeCell ref="E117:F117"/>
    <mergeCell ref="A119:D119"/>
    <mergeCell ref="A108:C108"/>
    <mergeCell ref="A1:E1"/>
    <mergeCell ref="B27:C27"/>
    <mergeCell ref="B32:C32"/>
    <mergeCell ref="B35:C35"/>
    <mergeCell ref="B38:C38"/>
    <mergeCell ref="B40:C40"/>
    <mergeCell ref="B42:C42"/>
    <mergeCell ref="B45:C45"/>
    <mergeCell ref="B53:C53"/>
    <mergeCell ref="B55:C55"/>
    <mergeCell ref="B59:C59"/>
    <mergeCell ref="B63:C63"/>
    <mergeCell ref="B68:C68"/>
    <mergeCell ref="A110:F110"/>
    <mergeCell ref="B70:C70"/>
    <mergeCell ref="B73:C73"/>
    <mergeCell ref="B81:C81"/>
    <mergeCell ref="B83:C83"/>
    <mergeCell ref="B87:C87"/>
    <mergeCell ref="B101:C101"/>
    <mergeCell ref="B103:C103"/>
    <mergeCell ref="B105:C105"/>
    <mergeCell ref="B90:C90"/>
    <mergeCell ref="B92:C92"/>
    <mergeCell ref="B94:C94"/>
    <mergeCell ref="B96:C96"/>
    <mergeCell ref="B98:C98"/>
    <mergeCell ref="B107:C107"/>
  </mergeCells>
  <pageMargins left="0" right="0" top="0.78740157480314965" bottom="0.78740157480314965" header="0.31496062992125984" footer="0.31496062992125984"/>
  <pageSetup paperSize="9" orientation="portrait" r:id="rId1"/>
  <headerFooter>
    <oddHeader>&amp;L&amp;"-,Tučné"MĚSTO Štíty&amp;"-,Obyčejné"
&amp;9IČO: 00303453
DIČ: CZ00303453&amp;C&amp;"-,Tučné"&amp;12&amp;A&amp;RRok 2023</oddHeader>
    <oddFooter>&amp;R&amp;P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L10" sqref="L10"/>
    </sheetView>
  </sheetViews>
  <sheetFormatPr defaultRowHeight="15" x14ac:dyDescent="0.25"/>
  <cols>
    <col min="1" max="2" width="6.7109375" style="235" customWidth="1"/>
    <col min="3" max="3" width="18" style="235" customWidth="1"/>
    <col min="4" max="4" width="25.28515625" style="235" customWidth="1"/>
    <col min="5" max="6" width="13.28515625" style="236" customWidth="1"/>
    <col min="7" max="7" width="15.7109375" style="237" customWidth="1"/>
  </cols>
  <sheetData>
    <row r="1" spans="1:7" s="1" customFormat="1" ht="17.25" thickBot="1" x14ac:dyDescent="0.3">
      <c r="A1" s="120" t="s">
        <v>37</v>
      </c>
      <c r="B1" s="121"/>
      <c r="C1" s="122"/>
      <c r="D1" s="123"/>
      <c r="E1" s="124"/>
      <c r="F1" s="125"/>
      <c r="G1" s="156"/>
    </row>
    <row r="2" spans="1:7" s="1" customFormat="1" ht="29.25" customHeight="1" thickBot="1" x14ac:dyDescent="0.3">
      <c r="A2" s="201" t="s">
        <v>193</v>
      </c>
      <c r="B2" s="295" t="s">
        <v>3</v>
      </c>
      <c r="C2" s="296"/>
      <c r="D2" s="202"/>
      <c r="E2" s="203" t="s">
        <v>251</v>
      </c>
      <c r="F2" s="203" t="s">
        <v>252</v>
      </c>
      <c r="G2" s="204" t="s">
        <v>218</v>
      </c>
    </row>
    <row r="3" spans="1:7" ht="14.45" customHeight="1" x14ac:dyDescent="0.25">
      <c r="A3" s="205" t="s">
        <v>194</v>
      </c>
      <c r="B3" s="297" t="s">
        <v>65</v>
      </c>
      <c r="C3" s="298"/>
      <c r="D3" s="206"/>
      <c r="E3" s="207">
        <v>6832000</v>
      </c>
      <c r="F3" s="207">
        <v>6831061.4199999999</v>
      </c>
      <c r="G3" s="208">
        <v>10000000</v>
      </c>
    </row>
    <row r="4" spans="1:7" ht="14.45" customHeight="1" x14ac:dyDescent="0.25">
      <c r="A4" s="209" t="s">
        <v>198</v>
      </c>
      <c r="B4" s="210" t="s">
        <v>199</v>
      </c>
      <c r="C4" s="211"/>
      <c r="D4" s="212"/>
      <c r="E4" s="213">
        <v>9887344.0999999996</v>
      </c>
      <c r="F4" s="213">
        <v>8832367.5700000003</v>
      </c>
      <c r="G4" s="214">
        <v>10000000</v>
      </c>
    </row>
    <row r="5" spans="1:7" ht="14.45" customHeight="1" x14ac:dyDescent="0.25">
      <c r="A5" s="209" t="s">
        <v>195</v>
      </c>
      <c r="B5" s="299" t="s">
        <v>196</v>
      </c>
      <c r="C5" s="300"/>
      <c r="D5" s="212"/>
      <c r="E5" s="213">
        <v>53174374.560000002</v>
      </c>
      <c r="F5" s="213">
        <v>52415044.119999997</v>
      </c>
      <c r="G5" s="214">
        <v>53000000</v>
      </c>
    </row>
    <row r="6" spans="1:7" ht="14.45" customHeight="1" x14ac:dyDescent="0.25">
      <c r="A6" s="209" t="s">
        <v>105</v>
      </c>
      <c r="B6" s="210" t="s">
        <v>283</v>
      </c>
      <c r="C6" s="215"/>
      <c r="D6" s="216"/>
      <c r="E6" s="213">
        <v>1871154.5</v>
      </c>
      <c r="F6" s="213">
        <v>1836908.25</v>
      </c>
      <c r="G6" s="214">
        <v>2000000</v>
      </c>
    </row>
    <row r="7" spans="1:7" ht="14.45" customHeight="1" thickBot="1" x14ac:dyDescent="0.3">
      <c r="A7" s="217" t="s">
        <v>260</v>
      </c>
      <c r="B7" s="218" t="s">
        <v>94</v>
      </c>
      <c r="C7" s="219"/>
      <c r="D7" s="220"/>
      <c r="E7" s="221">
        <v>24732046.02</v>
      </c>
      <c r="F7" s="221">
        <v>24242055.23</v>
      </c>
      <c r="G7" s="222">
        <v>25000000</v>
      </c>
    </row>
    <row r="8" spans="1:7" ht="16.5" customHeight="1" thickBot="1" x14ac:dyDescent="0.3">
      <c r="A8" s="303" t="s">
        <v>46</v>
      </c>
      <c r="B8" s="304"/>
      <c r="C8" s="304"/>
      <c r="D8" s="305"/>
      <c r="E8" s="223">
        <f>SUM(E3:E7)</f>
        <v>96496919.179999992</v>
      </c>
      <c r="F8" s="223">
        <f>SUM(F3:F7)</f>
        <v>94157436.590000004</v>
      </c>
      <c r="G8" s="224">
        <f>SUM(G3:G7)</f>
        <v>100000000</v>
      </c>
    </row>
    <row r="9" spans="1:7" ht="15.95" customHeight="1" x14ac:dyDescent="0.25">
      <c r="A9" s="301" t="s">
        <v>261</v>
      </c>
      <c r="B9" s="301"/>
      <c r="C9" s="301"/>
      <c r="D9" s="301"/>
      <c r="E9" s="301"/>
      <c r="F9" s="301"/>
      <c r="G9" s="225">
        <v>70000000</v>
      </c>
    </row>
    <row r="10" spans="1:7" ht="15.95" customHeight="1" thickBot="1" x14ac:dyDescent="0.3">
      <c r="A10" s="302" t="s">
        <v>262</v>
      </c>
      <c r="B10" s="302"/>
      <c r="C10" s="302"/>
      <c r="D10" s="302"/>
      <c r="E10" s="226"/>
      <c r="F10" s="226"/>
      <c r="G10" s="225">
        <v>30000000</v>
      </c>
    </row>
    <row r="11" spans="1:7" x14ac:dyDescent="0.25">
      <c r="A11" s="310" t="s">
        <v>284</v>
      </c>
      <c r="B11" s="310"/>
      <c r="C11" s="310"/>
      <c r="D11" s="310"/>
      <c r="E11" s="310"/>
      <c r="F11" s="310"/>
      <c r="G11" s="310"/>
    </row>
    <row r="12" spans="1:7" x14ac:dyDescent="0.25">
      <c r="A12" s="227"/>
      <c r="B12" s="227"/>
      <c r="C12" s="227"/>
      <c r="D12" s="227"/>
      <c r="E12" s="227"/>
      <c r="F12" s="227"/>
      <c r="G12" s="227"/>
    </row>
    <row r="13" spans="1:7" x14ac:dyDescent="0.25">
      <c r="A13" s="227"/>
      <c r="B13" s="227"/>
      <c r="C13" s="227"/>
      <c r="D13" s="227"/>
      <c r="E13" s="227"/>
      <c r="F13" s="227"/>
      <c r="G13" s="227"/>
    </row>
    <row r="14" spans="1:7" ht="19.5" thickBot="1" x14ac:dyDescent="0.3">
      <c r="A14" s="289" t="s">
        <v>98</v>
      </c>
      <c r="B14" s="289"/>
      <c r="C14" s="289"/>
      <c r="D14" s="289"/>
      <c r="E14" s="289"/>
      <c r="F14" s="289"/>
      <c r="G14" s="289"/>
    </row>
    <row r="15" spans="1:7" s="1" customFormat="1" ht="29.25" customHeight="1" thickBot="1" x14ac:dyDescent="0.3">
      <c r="A15" s="201" t="s">
        <v>1</v>
      </c>
      <c r="B15" s="228" t="s">
        <v>2</v>
      </c>
      <c r="C15" s="229" t="s">
        <v>3</v>
      </c>
      <c r="D15" s="202"/>
      <c r="E15" s="203" t="s">
        <v>251</v>
      </c>
      <c r="F15" s="203" t="s">
        <v>252</v>
      </c>
      <c r="G15" s="204" t="s">
        <v>218</v>
      </c>
    </row>
    <row r="16" spans="1:7" ht="15" customHeight="1" thickBot="1" x14ac:dyDescent="0.3">
      <c r="A16" s="246" t="s">
        <v>4</v>
      </c>
      <c r="B16" s="247" t="s">
        <v>135</v>
      </c>
      <c r="C16" s="311" t="s">
        <v>136</v>
      </c>
      <c r="D16" s="312"/>
      <c r="E16" s="230">
        <v>1563150.6</v>
      </c>
      <c r="F16" s="230">
        <v>1563150.6</v>
      </c>
      <c r="G16" s="231">
        <v>1488941.22</v>
      </c>
    </row>
    <row r="17" spans="1:7" ht="16.5" customHeight="1" thickBot="1" x14ac:dyDescent="0.3">
      <c r="A17" s="303" t="s">
        <v>197</v>
      </c>
      <c r="B17" s="304"/>
      <c r="C17" s="304"/>
      <c r="D17" s="305"/>
      <c r="E17" s="223">
        <f>SUM(E16)</f>
        <v>1563150.6</v>
      </c>
      <c r="F17" s="223">
        <f>SUM(F16)</f>
        <v>1563150.6</v>
      </c>
      <c r="G17" s="224">
        <f>SUM(G16)</f>
        <v>1488941.22</v>
      </c>
    </row>
    <row r="18" spans="1:7" ht="15" customHeight="1" thickBot="1" x14ac:dyDescent="0.3">
      <c r="A18" s="198"/>
      <c r="B18" s="198"/>
      <c r="C18" s="198"/>
      <c r="D18" s="198"/>
      <c r="E18" s="198"/>
      <c r="F18" s="198"/>
      <c r="G18" s="198"/>
    </row>
    <row r="19" spans="1:7" s="1" customFormat="1" ht="19.5" thickBot="1" x14ac:dyDescent="0.3">
      <c r="A19" s="289" t="s">
        <v>137</v>
      </c>
      <c r="B19" s="289"/>
      <c r="C19" s="289"/>
      <c r="D19" s="289"/>
      <c r="E19" s="289"/>
      <c r="F19" s="313">
        <f>SUM(G8+G17)</f>
        <v>101488941.22</v>
      </c>
      <c r="G19" s="314"/>
    </row>
    <row r="20" spans="1:7" s="69" customFormat="1" ht="15" customHeight="1" x14ac:dyDescent="0.25">
      <c r="A20" s="232"/>
      <c r="B20" s="232"/>
      <c r="C20" s="232"/>
      <c r="D20" s="232"/>
      <c r="E20" s="232"/>
      <c r="F20" s="233"/>
      <c r="G20" s="233"/>
    </row>
    <row r="21" spans="1:7" ht="15.75" x14ac:dyDescent="0.25">
      <c r="A21" s="234" t="s">
        <v>285</v>
      </c>
      <c r="B21" s="234"/>
    </row>
    <row r="22" spans="1:7" s="110" customFormat="1" ht="12" thickBot="1" x14ac:dyDescent="0.25">
      <c r="A22" s="238" t="s">
        <v>201</v>
      </c>
      <c r="B22" s="238"/>
      <c r="C22" s="238"/>
      <c r="D22" s="238"/>
      <c r="E22" s="239"/>
      <c r="F22" s="239"/>
      <c r="G22" s="240"/>
    </row>
    <row r="23" spans="1:7" s="110" customFormat="1" ht="24.75" customHeight="1" thickBot="1" x14ac:dyDescent="0.25">
      <c r="A23" s="201" t="s">
        <v>1</v>
      </c>
      <c r="B23" s="228" t="s">
        <v>2</v>
      </c>
      <c r="C23" s="241" t="s">
        <v>3</v>
      </c>
      <c r="D23" s="295" t="s">
        <v>203</v>
      </c>
      <c r="E23" s="296"/>
      <c r="F23" s="296"/>
      <c r="G23" s="242" t="s">
        <v>218</v>
      </c>
    </row>
    <row r="24" spans="1:7" s="1" customFormat="1" ht="18" customHeight="1" x14ac:dyDescent="0.25">
      <c r="A24" s="254">
        <v>1032</v>
      </c>
      <c r="B24" s="255">
        <v>5225</v>
      </c>
      <c r="C24" s="256" t="s">
        <v>38</v>
      </c>
      <c r="D24" s="306" t="s">
        <v>290</v>
      </c>
      <c r="E24" s="307"/>
      <c r="F24" s="307"/>
      <c r="G24" s="257">
        <v>4644</v>
      </c>
    </row>
    <row r="25" spans="1:7" s="9" customFormat="1" ht="18" customHeight="1" x14ac:dyDescent="0.25">
      <c r="A25" s="248">
        <v>2143</v>
      </c>
      <c r="B25" s="249">
        <v>5229</v>
      </c>
      <c r="C25" s="243" t="s">
        <v>39</v>
      </c>
      <c r="D25" s="308" t="s">
        <v>291</v>
      </c>
      <c r="E25" s="309"/>
      <c r="F25" s="309"/>
      <c r="G25" s="244">
        <v>13566</v>
      </c>
    </row>
    <row r="26" spans="1:7" ht="18" customHeight="1" x14ac:dyDescent="0.25">
      <c r="A26" s="248">
        <v>2143</v>
      </c>
      <c r="B26" s="249">
        <v>5229</v>
      </c>
      <c r="C26" s="243" t="s">
        <v>39</v>
      </c>
      <c r="D26" s="308" t="s">
        <v>279</v>
      </c>
      <c r="E26" s="309"/>
      <c r="F26" s="309"/>
      <c r="G26" s="244">
        <v>4500</v>
      </c>
    </row>
    <row r="27" spans="1:7" ht="18" customHeight="1" x14ac:dyDescent="0.25">
      <c r="A27" s="248">
        <v>2292</v>
      </c>
      <c r="B27" s="249">
        <v>5323</v>
      </c>
      <c r="C27" s="243" t="s">
        <v>286</v>
      </c>
      <c r="D27" s="308" t="s">
        <v>276</v>
      </c>
      <c r="E27" s="309"/>
      <c r="F27" s="318"/>
      <c r="G27" s="244">
        <v>5000</v>
      </c>
    </row>
    <row r="28" spans="1:7" ht="14.1" customHeight="1" x14ac:dyDescent="0.25">
      <c r="A28" s="248">
        <v>2292</v>
      </c>
      <c r="B28" s="249">
        <v>5323</v>
      </c>
      <c r="C28" s="243" t="s">
        <v>217</v>
      </c>
      <c r="D28" s="308" t="s">
        <v>287</v>
      </c>
      <c r="E28" s="309"/>
      <c r="F28" s="318"/>
      <c r="G28" s="244">
        <v>373774.7</v>
      </c>
    </row>
    <row r="29" spans="1:7" ht="18" customHeight="1" x14ac:dyDescent="0.25">
      <c r="A29" s="248">
        <v>3119</v>
      </c>
      <c r="B29" s="249">
        <v>5331</v>
      </c>
      <c r="C29" s="243" t="s">
        <v>202</v>
      </c>
      <c r="D29" s="308" t="s">
        <v>292</v>
      </c>
      <c r="E29" s="309"/>
      <c r="F29" s="309"/>
      <c r="G29" s="244">
        <v>5000000</v>
      </c>
    </row>
    <row r="30" spans="1:7" ht="18" customHeight="1" x14ac:dyDescent="0.25">
      <c r="A30" s="248">
        <v>3149</v>
      </c>
      <c r="B30" s="249">
        <v>5221</v>
      </c>
      <c r="C30" s="243" t="s">
        <v>43</v>
      </c>
      <c r="D30" s="308" t="s">
        <v>301</v>
      </c>
      <c r="E30" s="309"/>
      <c r="F30" s="318"/>
      <c r="G30" s="244">
        <v>5000</v>
      </c>
    </row>
    <row r="31" spans="1:7" ht="18" customHeight="1" x14ac:dyDescent="0.25">
      <c r="A31" s="248">
        <v>3314</v>
      </c>
      <c r="B31" s="249">
        <v>5229</v>
      </c>
      <c r="C31" s="243" t="s">
        <v>39</v>
      </c>
      <c r="D31" s="308" t="s">
        <v>267</v>
      </c>
      <c r="E31" s="309"/>
      <c r="F31" s="309"/>
      <c r="G31" s="244">
        <v>550</v>
      </c>
    </row>
    <row r="32" spans="1:7" s="9" customFormat="1" ht="14.1" customHeight="1" x14ac:dyDescent="0.25">
      <c r="A32" s="248">
        <v>3419</v>
      </c>
      <c r="B32" s="249">
        <v>5222</v>
      </c>
      <c r="C32" s="243" t="s">
        <v>42</v>
      </c>
      <c r="D32" s="308" t="s">
        <v>268</v>
      </c>
      <c r="E32" s="309"/>
      <c r="F32" s="309"/>
      <c r="G32" s="244">
        <v>420000</v>
      </c>
    </row>
    <row r="33" spans="1:7" s="9" customFormat="1" ht="14.1" customHeight="1" x14ac:dyDescent="0.25">
      <c r="A33" s="248">
        <v>3900</v>
      </c>
      <c r="B33" s="249">
        <v>5222</v>
      </c>
      <c r="C33" s="243" t="s">
        <v>42</v>
      </c>
      <c r="D33" s="315" t="s">
        <v>277</v>
      </c>
      <c r="E33" s="316"/>
      <c r="F33" s="317"/>
      <c r="G33" s="244">
        <v>20000</v>
      </c>
    </row>
    <row r="34" spans="1:7" s="9" customFormat="1" ht="14.1" customHeight="1" x14ac:dyDescent="0.25">
      <c r="A34" s="248">
        <v>3900</v>
      </c>
      <c r="B34" s="249">
        <v>5222</v>
      </c>
      <c r="C34" s="243" t="s">
        <v>42</v>
      </c>
      <c r="D34" s="315" t="s">
        <v>278</v>
      </c>
      <c r="E34" s="316"/>
      <c r="F34" s="317"/>
      <c r="G34" s="244">
        <v>20000</v>
      </c>
    </row>
    <row r="35" spans="1:7" ht="23.45" customHeight="1" x14ac:dyDescent="0.25">
      <c r="A35" s="248">
        <v>5512</v>
      </c>
      <c r="B35" s="249">
        <v>5222</v>
      </c>
      <c r="C35" s="243" t="s">
        <v>42</v>
      </c>
      <c r="D35" s="308" t="s">
        <v>294</v>
      </c>
      <c r="E35" s="309"/>
      <c r="F35" s="318"/>
      <c r="G35" s="244">
        <v>40000</v>
      </c>
    </row>
    <row r="36" spans="1:7" s="9" customFormat="1" ht="18" customHeight="1" x14ac:dyDescent="0.25">
      <c r="A36" s="248">
        <v>6171</v>
      </c>
      <c r="B36" s="249">
        <v>5221</v>
      </c>
      <c r="C36" s="243" t="s">
        <v>43</v>
      </c>
      <c r="D36" s="308" t="s">
        <v>289</v>
      </c>
      <c r="E36" s="309"/>
      <c r="F36" s="309"/>
      <c r="G36" s="244">
        <v>19942</v>
      </c>
    </row>
    <row r="37" spans="1:7" ht="18" customHeight="1" x14ac:dyDescent="0.25">
      <c r="A37" s="248">
        <v>6171</v>
      </c>
      <c r="B37" s="249">
        <v>5229</v>
      </c>
      <c r="C37" s="243" t="s">
        <v>39</v>
      </c>
      <c r="D37" s="308" t="s">
        <v>280</v>
      </c>
      <c r="E37" s="309"/>
      <c r="F37" s="309"/>
      <c r="G37" s="244">
        <v>7434</v>
      </c>
    </row>
    <row r="38" spans="1:7" ht="14.1" customHeight="1" x14ac:dyDescent="0.25">
      <c r="A38" s="248">
        <v>6171</v>
      </c>
      <c r="B38" s="249">
        <v>5321</v>
      </c>
      <c r="C38" s="243" t="s">
        <v>44</v>
      </c>
      <c r="D38" s="308" t="s">
        <v>293</v>
      </c>
      <c r="E38" s="309"/>
      <c r="F38" s="309"/>
      <c r="G38" s="244">
        <v>30000</v>
      </c>
    </row>
    <row r="39" spans="1:7" ht="18" customHeight="1" thickBot="1" x14ac:dyDescent="0.3">
      <c r="A39" s="250">
        <v>6171</v>
      </c>
      <c r="B39" s="251">
        <v>5329</v>
      </c>
      <c r="C39" s="252" t="s">
        <v>45</v>
      </c>
      <c r="D39" s="319" t="s">
        <v>288</v>
      </c>
      <c r="E39" s="320"/>
      <c r="F39" s="320"/>
      <c r="G39" s="253">
        <v>48450</v>
      </c>
    </row>
    <row r="40" spans="1:7" s="1" customFormat="1" ht="15.75" thickBot="1" x14ac:dyDescent="0.3">
      <c r="A40" s="291" t="s">
        <v>100</v>
      </c>
      <c r="B40" s="291"/>
      <c r="C40" s="291"/>
      <c r="D40" s="291"/>
      <c r="E40" s="291"/>
      <c r="F40" s="236"/>
      <c r="G40" s="245">
        <f>SUM(G24:G39)</f>
        <v>6012860.7000000002</v>
      </c>
    </row>
  </sheetData>
  <mergeCells count="30">
    <mergeCell ref="A40:E40"/>
    <mergeCell ref="D35:F35"/>
    <mergeCell ref="D36:F36"/>
    <mergeCell ref="D37:F37"/>
    <mergeCell ref="D38:F38"/>
    <mergeCell ref="D39:F39"/>
    <mergeCell ref="D33:F33"/>
    <mergeCell ref="D34:F34"/>
    <mergeCell ref="D31:F31"/>
    <mergeCell ref="D32:F32"/>
    <mergeCell ref="D27:F27"/>
    <mergeCell ref="D28:F28"/>
    <mergeCell ref="D29:F29"/>
    <mergeCell ref="D30:F30"/>
    <mergeCell ref="A11:G11"/>
    <mergeCell ref="C16:D16"/>
    <mergeCell ref="A19:E19"/>
    <mergeCell ref="F19:G19"/>
    <mergeCell ref="A17:D17"/>
    <mergeCell ref="D23:F23"/>
    <mergeCell ref="D24:F24"/>
    <mergeCell ref="D25:F25"/>
    <mergeCell ref="D26:F26"/>
    <mergeCell ref="A14:G14"/>
    <mergeCell ref="B2:C2"/>
    <mergeCell ref="B3:C3"/>
    <mergeCell ref="B5:C5"/>
    <mergeCell ref="A9:F9"/>
    <mergeCell ref="A10:D10"/>
    <mergeCell ref="A8:D8"/>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CZ00303453&amp;C&amp;"-,Tučné"&amp;14&amp;A&amp;RRok 2023</oddHeader>
    <oddFooter>&amp;C&amp;A&amp;R&amp;P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3"/>
  <sheetViews>
    <sheetView zoomScale="160" zoomScaleNormal="160" workbookViewId="0">
      <selection activeCell="F244" sqref="F1:N1048576"/>
    </sheetView>
  </sheetViews>
  <sheetFormatPr defaultRowHeight="15" x14ac:dyDescent="0.25"/>
  <cols>
    <col min="1" max="1" width="3.7109375" style="99" customWidth="1"/>
    <col min="2" max="2" width="6.7109375" style="100" customWidth="1"/>
    <col min="3" max="4" width="5.7109375" style="101" customWidth="1"/>
    <col min="5" max="5" width="79" style="28" customWidth="1"/>
  </cols>
  <sheetData>
    <row r="1" spans="1:5" ht="12.95" customHeight="1" x14ac:dyDescent="0.25">
      <c r="A1" s="102"/>
      <c r="B1" s="103"/>
      <c r="C1" s="104"/>
      <c r="D1" s="104"/>
      <c r="E1" s="105"/>
    </row>
    <row r="2" spans="1:5" s="1" customFormat="1" ht="20.25" x14ac:dyDescent="0.25">
      <c r="A2" s="70" t="s">
        <v>50</v>
      </c>
      <c r="B2" s="71"/>
      <c r="C2" s="71"/>
      <c r="D2" s="71"/>
      <c r="E2" s="14"/>
    </row>
    <row r="3" spans="1:5" s="1" customFormat="1" ht="18" customHeight="1" x14ac:dyDescent="0.25">
      <c r="A3" s="72"/>
      <c r="B3" s="71"/>
      <c r="C3" s="73"/>
      <c r="D3" s="73"/>
      <c r="E3" s="14"/>
    </row>
    <row r="4" spans="1:5" ht="16.5" x14ac:dyDescent="0.25">
      <c r="A4" s="337" t="s">
        <v>51</v>
      </c>
      <c r="B4" s="337"/>
      <c r="C4" s="338"/>
      <c r="D4" s="338"/>
      <c r="E4" s="15" t="s">
        <v>281</v>
      </c>
    </row>
    <row r="5" spans="1:5" ht="16.5" x14ac:dyDescent="0.25">
      <c r="A5" s="268"/>
      <c r="B5" s="268"/>
      <c r="C5" s="74"/>
      <c r="D5" s="74"/>
      <c r="E5" s="15" t="s">
        <v>52</v>
      </c>
    </row>
    <row r="6" spans="1:5" ht="16.5" x14ac:dyDescent="0.25">
      <c r="A6" s="268"/>
      <c r="B6" s="268"/>
      <c r="C6" s="74"/>
      <c r="D6" s="74"/>
      <c r="E6" s="15"/>
    </row>
    <row r="7" spans="1:5" ht="16.5" x14ac:dyDescent="0.25">
      <c r="A7" s="268"/>
      <c r="B7" s="268"/>
      <c r="C7" s="74"/>
      <c r="D7" s="74"/>
      <c r="E7" s="16" t="s">
        <v>53</v>
      </c>
    </row>
    <row r="8" spans="1:5" ht="12.95" customHeight="1" x14ac:dyDescent="0.25">
      <c r="A8" s="268"/>
      <c r="B8" s="268"/>
      <c r="C8" s="74"/>
      <c r="D8" s="74"/>
      <c r="E8" s="15"/>
    </row>
    <row r="9" spans="1:5" ht="16.5" x14ac:dyDescent="0.25">
      <c r="A9" s="268"/>
      <c r="B9" s="268"/>
      <c r="C9" s="74"/>
      <c r="D9" s="74"/>
      <c r="E9" s="16" t="s">
        <v>282</v>
      </c>
    </row>
    <row r="10" spans="1:5" ht="5.0999999999999996" customHeight="1" x14ac:dyDescent="0.25">
      <c r="A10" s="268"/>
      <c r="B10" s="268"/>
      <c r="C10" s="74"/>
      <c r="D10" s="74"/>
      <c r="E10" s="15"/>
    </row>
    <row r="11" spans="1:5" ht="16.5" x14ac:dyDescent="0.25">
      <c r="A11" s="75"/>
      <c r="B11" s="26"/>
      <c r="C11" s="76"/>
      <c r="D11" s="76"/>
      <c r="E11" s="17" t="s">
        <v>295</v>
      </c>
    </row>
    <row r="12" spans="1:5" ht="15.75" x14ac:dyDescent="0.25">
      <c r="A12" s="75"/>
      <c r="B12" s="26"/>
      <c r="C12" s="76"/>
      <c r="D12" s="76"/>
      <c r="E12" s="17"/>
    </row>
    <row r="13" spans="1:5" ht="15.75" x14ac:dyDescent="0.25">
      <c r="A13" s="26" t="s">
        <v>54</v>
      </c>
      <c r="B13" s="73"/>
      <c r="C13" s="270"/>
      <c r="D13" s="270"/>
      <c r="E13" s="14"/>
    </row>
    <row r="14" spans="1:5" ht="15.75" x14ac:dyDescent="0.25">
      <c r="A14" s="77"/>
      <c r="B14" s="78"/>
      <c r="C14" s="24"/>
      <c r="D14" s="24"/>
      <c r="E14" s="18"/>
    </row>
    <row r="15" spans="1:5" s="3" customFormat="1" ht="14.1" customHeight="1" x14ac:dyDescent="0.25">
      <c r="A15" s="339" t="s">
        <v>221</v>
      </c>
      <c r="B15" s="339"/>
      <c r="C15" s="339"/>
      <c r="D15" s="339"/>
      <c r="E15" s="339"/>
    </row>
    <row r="16" spans="1:5" s="3" customFormat="1" ht="14.1" customHeight="1" x14ac:dyDescent="0.25">
      <c r="A16" s="339"/>
      <c r="B16" s="339"/>
      <c r="C16" s="339"/>
      <c r="D16" s="339"/>
      <c r="E16" s="339"/>
    </row>
    <row r="17" spans="1:5" s="4" customFormat="1" ht="14.1" customHeight="1" x14ac:dyDescent="0.25">
      <c r="A17" s="339"/>
      <c r="B17" s="339"/>
      <c r="C17" s="339"/>
      <c r="D17" s="339"/>
      <c r="E17" s="339"/>
    </row>
    <row r="18" spans="1:5" s="4" customFormat="1" ht="14.1" customHeight="1" x14ac:dyDescent="0.25">
      <c r="A18" s="339"/>
      <c r="B18" s="339"/>
      <c r="C18" s="339"/>
      <c r="D18" s="339"/>
      <c r="E18" s="339"/>
    </row>
    <row r="19" spans="1:5" s="10" customFormat="1" x14ac:dyDescent="0.25">
      <c r="A19" s="72" t="s">
        <v>55</v>
      </c>
      <c r="B19" s="79" t="s">
        <v>4</v>
      </c>
      <c r="C19" s="324" t="s">
        <v>56</v>
      </c>
      <c r="D19" s="324"/>
      <c r="E19" s="324"/>
    </row>
    <row r="20" spans="1:5" s="10" customFormat="1" x14ac:dyDescent="0.25">
      <c r="A20" s="72"/>
      <c r="B20" s="80" t="s">
        <v>57</v>
      </c>
      <c r="C20" s="81">
        <v>1111</v>
      </c>
      <c r="D20" s="325" t="s">
        <v>139</v>
      </c>
      <c r="E20" s="325"/>
    </row>
    <row r="21" spans="1:5" s="10" customFormat="1" x14ac:dyDescent="0.25">
      <c r="A21" s="72"/>
      <c r="B21" s="80" t="s">
        <v>57</v>
      </c>
      <c r="C21" s="81">
        <v>1112</v>
      </c>
      <c r="D21" s="325" t="s">
        <v>145</v>
      </c>
      <c r="E21" s="325"/>
    </row>
    <row r="22" spans="1:5" s="10" customFormat="1" x14ac:dyDescent="0.25">
      <c r="A22" s="72"/>
      <c r="B22" s="80" t="s">
        <v>57</v>
      </c>
      <c r="C22" s="81">
        <v>1113</v>
      </c>
      <c r="D22" s="325" t="s">
        <v>146</v>
      </c>
      <c r="E22" s="325"/>
    </row>
    <row r="23" spans="1:5" s="10" customFormat="1" x14ac:dyDescent="0.25">
      <c r="A23" s="72"/>
      <c r="B23" s="80" t="s">
        <v>57</v>
      </c>
      <c r="C23" s="81">
        <v>1121</v>
      </c>
      <c r="D23" s="325" t="s">
        <v>147</v>
      </c>
      <c r="E23" s="325"/>
    </row>
    <row r="24" spans="1:5" s="10" customFormat="1" x14ac:dyDescent="0.25">
      <c r="A24" s="72"/>
      <c r="B24" s="82" t="s">
        <v>58</v>
      </c>
      <c r="C24" s="83">
        <v>1122</v>
      </c>
      <c r="D24" s="330" t="s">
        <v>148</v>
      </c>
      <c r="E24" s="330"/>
    </row>
    <row r="25" spans="1:5" s="10" customFormat="1" x14ac:dyDescent="0.25">
      <c r="A25" s="72"/>
      <c r="B25" s="80" t="s">
        <v>57</v>
      </c>
      <c r="C25" s="81">
        <v>1211</v>
      </c>
      <c r="D25" s="325" t="s">
        <v>149</v>
      </c>
      <c r="E25" s="325"/>
    </row>
    <row r="26" spans="1:5" s="10" customFormat="1" x14ac:dyDescent="0.25">
      <c r="A26" s="72"/>
      <c r="B26" s="80" t="s">
        <v>57</v>
      </c>
      <c r="C26" s="81">
        <v>1511</v>
      </c>
      <c r="D26" s="325" t="s">
        <v>150</v>
      </c>
      <c r="E26" s="325"/>
    </row>
    <row r="27" spans="1:5" s="2" customFormat="1" x14ac:dyDescent="0.25">
      <c r="A27" s="84"/>
      <c r="B27" s="85"/>
      <c r="C27" s="86"/>
      <c r="D27" s="86"/>
      <c r="E27" s="19"/>
    </row>
    <row r="28" spans="1:5" s="10" customFormat="1" x14ac:dyDescent="0.25">
      <c r="A28" s="72" t="s">
        <v>55</v>
      </c>
      <c r="B28" s="79" t="s">
        <v>4</v>
      </c>
      <c r="C28" s="324" t="s">
        <v>59</v>
      </c>
      <c r="D28" s="324"/>
      <c r="E28" s="324"/>
    </row>
    <row r="29" spans="1:5" s="10" customFormat="1" ht="27.95" customHeight="1" x14ac:dyDescent="0.25">
      <c r="A29" s="72"/>
      <c r="B29" s="80" t="s">
        <v>57</v>
      </c>
      <c r="C29" s="81">
        <v>1334</v>
      </c>
      <c r="D29" s="325" t="s">
        <v>152</v>
      </c>
      <c r="E29" s="325"/>
    </row>
    <row r="30" spans="1:5" s="10" customFormat="1" x14ac:dyDescent="0.25">
      <c r="A30" s="72"/>
      <c r="B30" s="80" t="s">
        <v>57</v>
      </c>
      <c r="C30" s="81">
        <v>1341</v>
      </c>
      <c r="D30" s="327" t="s">
        <v>158</v>
      </c>
      <c r="E30" s="327"/>
    </row>
    <row r="31" spans="1:5" s="13" customFormat="1" x14ac:dyDescent="0.25">
      <c r="A31" s="72"/>
      <c r="B31" s="80" t="s">
        <v>57</v>
      </c>
      <c r="C31" s="81">
        <v>1342</v>
      </c>
      <c r="D31" s="325" t="s">
        <v>159</v>
      </c>
      <c r="E31" s="325"/>
    </row>
    <row r="32" spans="1:5" s="10" customFormat="1" x14ac:dyDescent="0.25">
      <c r="A32" s="72"/>
      <c r="B32" s="80" t="s">
        <v>57</v>
      </c>
      <c r="C32" s="81">
        <v>1343</v>
      </c>
      <c r="D32" s="325" t="s">
        <v>161</v>
      </c>
      <c r="E32" s="325"/>
    </row>
    <row r="33" spans="1:5" s="10" customFormat="1" x14ac:dyDescent="0.25">
      <c r="A33" s="72"/>
      <c r="B33" s="80" t="s">
        <v>57</v>
      </c>
      <c r="C33" s="81">
        <v>1345</v>
      </c>
      <c r="D33" s="325" t="s">
        <v>162</v>
      </c>
      <c r="E33" s="325"/>
    </row>
    <row r="34" spans="1:5" s="10" customFormat="1" x14ac:dyDescent="0.25">
      <c r="A34" s="72"/>
      <c r="B34" s="80" t="s">
        <v>57</v>
      </c>
      <c r="C34" s="81">
        <v>1349</v>
      </c>
      <c r="D34" s="325" t="s">
        <v>163</v>
      </c>
      <c r="E34" s="325"/>
    </row>
    <row r="35" spans="1:5" s="10" customFormat="1" ht="27.95" customHeight="1" x14ac:dyDescent="0.25">
      <c r="A35" s="72"/>
      <c r="B35" s="80" t="s">
        <v>57</v>
      </c>
      <c r="C35" s="81">
        <v>1356</v>
      </c>
      <c r="D35" s="325" t="s">
        <v>222</v>
      </c>
      <c r="E35" s="325"/>
    </row>
    <row r="36" spans="1:5" s="10" customFormat="1" ht="27.95" customHeight="1" x14ac:dyDescent="0.25">
      <c r="A36" s="72"/>
      <c r="B36" s="80" t="s">
        <v>57</v>
      </c>
      <c r="C36" s="81">
        <v>1381</v>
      </c>
      <c r="D36" s="325" t="s">
        <v>154</v>
      </c>
      <c r="E36" s="325"/>
    </row>
    <row r="37" spans="1:5" s="10" customFormat="1" ht="15" customHeight="1" x14ac:dyDescent="0.25">
      <c r="A37" s="72"/>
      <c r="B37" s="80" t="s">
        <v>57</v>
      </c>
      <c r="C37" s="81">
        <v>1382</v>
      </c>
      <c r="D37" s="325" t="s">
        <v>155</v>
      </c>
      <c r="E37" s="325"/>
    </row>
    <row r="38" spans="1:5" s="10" customFormat="1" x14ac:dyDescent="0.25">
      <c r="A38" s="84"/>
      <c r="B38" s="85"/>
      <c r="C38" s="86"/>
      <c r="D38" s="335"/>
      <c r="E38" s="335"/>
    </row>
    <row r="39" spans="1:5" s="10" customFormat="1" x14ac:dyDescent="0.25">
      <c r="A39" s="336" t="s">
        <v>60</v>
      </c>
      <c r="B39" s="336"/>
      <c r="C39" s="336"/>
      <c r="D39" s="336"/>
      <c r="E39" s="336"/>
    </row>
    <row r="40" spans="1:5" s="10" customFormat="1" x14ac:dyDescent="0.25">
      <c r="A40" s="336"/>
      <c r="B40" s="336"/>
      <c r="C40" s="336"/>
      <c r="D40" s="336"/>
      <c r="E40" s="336"/>
    </row>
    <row r="41" spans="1:5" s="10" customFormat="1" x14ac:dyDescent="0.25">
      <c r="A41" s="336"/>
      <c r="B41" s="336"/>
      <c r="C41" s="336"/>
      <c r="D41" s="336"/>
      <c r="E41" s="336"/>
    </row>
    <row r="42" spans="1:5" s="10" customFormat="1" x14ac:dyDescent="0.25">
      <c r="A42" s="266"/>
      <c r="B42" s="266"/>
      <c r="C42" s="266"/>
      <c r="D42" s="266"/>
      <c r="E42" s="266"/>
    </row>
    <row r="43" spans="1:5" s="10" customFormat="1" x14ac:dyDescent="0.25">
      <c r="A43" s="72" t="s">
        <v>55</v>
      </c>
      <c r="B43" s="79" t="s">
        <v>4</v>
      </c>
      <c r="C43" s="324" t="s">
        <v>5</v>
      </c>
      <c r="D43" s="324"/>
      <c r="E43" s="324"/>
    </row>
    <row r="44" spans="1:5" s="10" customFormat="1" x14ac:dyDescent="0.25">
      <c r="A44" s="72"/>
      <c r="B44" s="80" t="s">
        <v>57</v>
      </c>
      <c r="C44" s="81">
        <v>1361</v>
      </c>
      <c r="D44" s="325" t="s">
        <v>165</v>
      </c>
      <c r="E44" s="325"/>
    </row>
    <row r="45" spans="1:5" ht="15" customHeight="1" x14ac:dyDescent="0.25">
      <c r="A45" s="102"/>
      <c r="B45" s="103"/>
      <c r="C45" s="104"/>
      <c r="D45" s="104"/>
      <c r="E45" s="105"/>
    </row>
    <row r="46" spans="1:5" ht="15" customHeight="1" x14ac:dyDescent="0.25">
      <c r="A46" s="102"/>
      <c r="B46" s="103"/>
      <c r="C46" s="104"/>
      <c r="D46" s="104"/>
      <c r="E46" s="105"/>
    </row>
    <row r="47" spans="1:5" ht="12.95" customHeight="1" x14ac:dyDescent="0.25">
      <c r="A47" s="102"/>
      <c r="B47" s="103"/>
      <c r="C47" s="104"/>
      <c r="D47" s="104"/>
      <c r="E47" s="105"/>
    </row>
    <row r="48" spans="1:5" s="1" customFormat="1" ht="20.25" x14ac:dyDescent="0.25">
      <c r="A48" s="70" t="s">
        <v>50</v>
      </c>
      <c r="B48" s="71"/>
      <c r="C48" s="71"/>
      <c r="D48" s="71"/>
      <c r="E48" s="14"/>
    </row>
    <row r="49" spans="1:5" s="1" customFormat="1" ht="18" customHeight="1" x14ac:dyDescent="0.25">
      <c r="A49" s="72"/>
      <c r="B49" s="71"/>
      <c r="C49" s="73"/>
      <c r="D49" s="73"/>
      <c r="E49" s="14"/>
    </row>
    <row r="50" spans="1:5" s="10" customFormat="1" ht="15.75" x14ac:dyDescent="0.25">
      <c r="A50" s="26" t="s">
        <v>61</v>
      </c>
      <c r="B50" s="73"/>
      <c r="C50" s="270"/>
      <c r="D50" s="270"/>
      <c r="E50" s="14"/>
    </row>
    <row r="51" spans="1:5" s="10" customFormat="1" x14ac:dyDescent="0.25">
      <c r="A51" s="18"/>
      <c r="B51" s="78"/>
      <c r="C51" s="24"/>
      <c r="D51" s="24"/>
      <c r="E51" s="18"/>
    </row>
    <row r="52" spans="1:5" s="10" customFormat="1" ht="15.75" x14ac:dyDescent="0.25">
      <c r="A52" s="26" t="s">
        <v>62</v>
      </c>
      <c r="B52" s="73"/>
      <c r="C52" s="270"/>
      <c r="D52" s="270"/>
      <c r="E52" s="14"/>
    </row>
    <row r="53" spans="1:5" s="2" customFormat="1" x14ac:dyDescent="0.25">
      <c r="A53" s="18"/>
      <c r="B53" s="78"/>
      <c r="C53" s="24"/>
      <c r="D53" s="24"/>
      <c r="E53" s="18"/>
    </row>
    <row r="54" spans="1:5" s="10" customFormat="1" ht="15.75" x14ac:dyDescent="0.25">
      <c r="A54" s="26" t="s">
        <v>63</v>
      </c>
      <c r="B54" s="73"/>
      <c r="C54" s="270"/>
      <c r="D54" s="270"/>
      <c r="E54" s="14"/>
    </row>
    <row r="55" spans="1:5" s="10" customFormat="1" ht="27.95" customHeight="1" x14ac:dyDescent="0.25">
      <c r="A55" s="84"/>
      <c r="B55" s="80" t="s">
        <v>57</v>
      </c>
      <c r="C55" s="81">
        <v>4111</v>
      </c>
      <c r="D55" s="325" t="s">
        <v>246</v>
      </c>
      <c r="E55" s="325"/>
    </row>
    <row r="56" spans="1:5" s="10" customFormat="1" ht="27.95" customHeight="1" x14ac:dyDescent="0.25">
      <c r="A56" s="84"/>
      <c r="B56" s="80" t="s">
        <v>57</v>
      </c>
      <c r="C56" s="81">
        <v>4112</v>
      </c>
      <c r="D56" s="325" t="s">
        <v>247</v>
      </c>
      <c r="E56" s="325"/>
    </row>
    <row r="57" spans="1:5" s="10" customFormat="1" ht="80.099999999999994" customHeight="1" x14ac:dyDescent="0.25">
      <c r="A57" s="72"/>
      <c r="B57" s="80" t="s">
        <v>57</v>
      </c>
      <c r="C57" s="81">
        <v>4116</v>
      </c>
      <c r="D57" s="325" t="s">
        <v>245</v>
      </c>
      <c r="E57" s="325"/>
    </row>
    <row r="58" spans="1:5" s="10" customFormat="1" ht="15" customHeight="1" x14ac:dyDescent="0.25">
      <c r="A58" s="84"/>
      <c r="B58" s="80" t="s">
        <v>57</v>
      </c>
      <c r="C58" s="81">
        <v>4116</v>
      </c>
      <c r="D58" s="333" t="s">
        <v>307</v>
      </c>
      <c r="E58" s="333"/>
    </row>
    <row r="59" spans="1:5" s="10" customFormat="1" ht="15" customHeight="1" x14ac:dyDescent="0.25">
      <c r="A59" s="84"/>
      <c r="B59" s="80"/>
      <c r="C59" s="81"/>
      <c r="D59" s="325" t="s">
        <v>306</v>
      </c>
      <c r="E59" s="325"/>
    </row>
    <row r="60" spans="1:5" s="10" customFormat="1" ht="15" customHeight="1" x14ac:dyDescent="0.25">
      <c r="A60" s="84"/>
      <c r="B60" s="80"/>
      <c r="C60" s="81"/>
      <c r="D60" s="325" t="s">
        <v>308</v>
      </c>
      <c r="E60" s="325"/>
    </row>
    <row r="61" spans="1:5" s="10" customFormat="1" x14ac:dyDescent="0.25">
      <c r="A61" s="14" t="s">
        <v>64</v>
      </c>
      <c r="B61" s="73"/>
      <c r="C61" s="334"/>
      <c r="D61" s="334"/>
      <c r="E61" s="334"/>
    </row>
    <row r="62" spans="1:5" s="10" customFormat="1" ht="27.95" customHeight="1" x14ac:dyDescent="0.25">
      <c r="A62" s="14"/>
      <c r="B62" s="73"/>
      <c r="C62" s="332" t="s">
        <v>223</v>
      </c>
      <c r="D62" s="332"/>
      <c r="E62" s="332"/>
    </row>
    <row r="63" spans="1:5" s="2" customFormat="1" ht="9.9499999999999993" customHeight="1" x14ac:dyDescent="0.25">
      <c r="A63" s="84"/>
      <c r="B63" s="85"/>
      <c r="C63" s="86"/>
      <c r="D63" s="86"/>
      <c r="E63" s="19"/>
    </row>
    <row r="64" spans="1:5" s="2" customFormat="1" ht="9.9499999999999993" customHeight="1" x14ac:dyDescent="0.25">
      <c r="A64" s="84"/>
      <c r="B64" s="87"/>
      <c r="C64" s="78"/>
      <c r="D64" s="78"/>
      <c r="E64" s="18"/>
    </row>
    <row r="65" spans="1:5" s="10" customFormat="1" ht="15.75" x14ac:dyDescent="0.25">
      <c r="A65" s="26" t="s">
        <v>65</v>
      </c>
      <c r="B65" s="73"/>
      <c r="C65" s="270"/>
      <c r="D65" s="270"/>
      <c r="E65" s="14"/>
    </row>
    <row r="66" spans="1:5" s="10" customFormat="1" x14ac:dyDescent="0.25">
      <c r="A66" s="72" t="s">
        <v>55</v>
      </c>
      <c r="B66" s="271">
        <v>1032</v>
      </c>
      <c r="C66" s="324" t="s">
        <v>66</v>
      </c>
      <c r="D66" s="324"/>
      <c r="E66" s="324"/>
    </row>
    <row r="67" spans="1:5" s="10" customFormat="1" ht="27.95" customHeight="1" x14ac:dyDescent="0.25">
      <c r="A67" s="72"/>
      <c r="B67" s="80" t="s">
        <v>57</v>
      </c>
      <c r="C67" s="81">
        <v>2111</v>
      </c>
      <c r="D67" s="325" t="s">
        <v>167</v>
      </c>
      <c r="E67" s="325"/>
    </row>
    <row r="68" spans="1:5" s="10" customFormat="1" ht="15" customHeight="1" x14ac:dyDescent="0.25">
      <c r="A68" s="72"/>
      <c r="B68" s="80" t="s">
        <v>57</v>
      </c>
      <c r="C68" s="81">
        <v>2112</v>
      </c>
      <c r="D68" s="325" t="s">
        <v>168</v>
      </c>
      <c r="E68" s="325"/>
    </row>
    <row r="69" spans="1:5" s="2" customFormat="1" ht="51.75" customHeight="1" x14ac:dyDescent="0.25">
      <c r="A69" s="84"/>
      <c r="B69" s="80" t="s">
        <v>57</v>
      </c>
      <c r="C69" s="81">
        <v>2131</v>
      </c>
      <c r="D69" s="325" t="s">
        <v>248</v>
      </c>
      <c r="E69" s="325"/>
    </row>
    <row r="70" spans="1:5" s="10" customFormat="1" ht="27.95" customHeight="1" x14ac:dyDescent="0.25">
      <c r="A70" s="72"/>
      <c r="B70" s="80" t="s">
        <v>57</v>
      </c>
      <c r="C70" s="81">
        <v>2324</v>
      </c>
      <c r="D70" s="325" t="s">
        <v>224</v>
      </c>
      <c r="E70" s="325"/>
    </row>
    <row r="71" spans="1:5" s="2" customFormat="1" ht="9.9499999999999993" customHeight="1" x14ac:dyDescent="0.25">
      <c r="A71" s="84"/>
      <c r="B71" s="87"/>
      <c r="C71" s="78"/>
      <c r="D71" s="78"/>
      <c r="E71" s="18"/>
    </row>
    <row r="72" spans="1:5" s="2" customFormat="1" ht="9.9499999999999993" customHeight="1" x14ac:dyDescent="0.25">
      <c r="A72" s="84"/>
      <c r="B72" s="87"/>
      <c r="C72" s="78"/>
      <c r="D72" s="78"/>
      <c r="E72" s="18"/>
    </row>
    <row r="73" spans="1:5" s="10" customFormat="1" ht="15.75" x14ac:dyDescent="0.25">
      <c r="A73" s="26" t="s">
        <v>67</v>
      </c>
      <c r="B73" s="73"/>
      <c r="C73" s="270"/>
      <c r="D73" s="270"/>
      <c r="E73" s="14"/>
    </row>
    <row r="74" spans="1:5" s="10" customFormat="1" x14ac:dyDescent="0.25">
      <c r="A74" s="72" t="s">
        <v>55</v>
      </c>
      <c r="B74" s="271">
        <v>2143</v>
      </c>
      <c r="C74" s="324" t="s">
        <v>68</v>
      </c>
      <c r="D74" s="324"/>
      <c r="E74" s="324"/>
    </row>
    <row r="75" spans="1:5" s="10" customFormat="1" ht="15" customHeight="1" x14ac:dyDescent="0.25">
      <c r="A75" s="72"/>
      <c r="B75" s="80" t="s">
        <v>57</v>
      </c>
      <c r="C75" s="81">
        <v>2111</v>
      </c>
      <c r="D75" s="325" t="s">
        <v>107</v>
      </c>
      <c r="E75" s="325"/>
    </row>
    <row r="76" spans="1:5" s="10" customFormat="1" x14ac:dyDescent="0.25">
      <c r="A76" s="72"/>
      <c r="B76" s="80" t="s">
        <v>57</v>
      </c>
      <c r="C76" s="81">
        <v>2112</v>
      </c>
      <c r="D76" s="325" t="s">
        <v>69</v>
      </c>
      <c r="E76" s="325"/>
    </row>
    <row r="77" spans="1:5" s="10" customFormat="1" x14ac:dyDescent="0.25">
      <c r="A77" s="72"/>
      <c r="B77" s="80"/>
      <c r="C77" s="81"/>
      <c r="D77" s="325" t="s">
        <v>170</v>
      </c>
      <c r="E77" s="325"/>
    </row>
    <row r="78" spans="1:5" s="2" customFormat="1" ht="9.9499999999999993" customHeight="1" x14ac:dyDescent="0.25">
      <c r="A78" s="84"/>
      <c r="B78" s="88"/>
      <c r="C78" s="89"/>
      <c r="D78" s="20"/>
      <c r="E78" s="20"/>
    </row>
    <row r="79" spans="1:5" s="2" customFormat="1" ht="9.9499999999999993" customHeight="1" x14ac:dyDescent="0.25">
      <c r="A79" s="84"/>
      <c r="B79" s="88"/>
      <c r="C79" s="89"/>
      <c r="D79" s="20"/>
      <c r="E79" s="20"/>
    </row>
    <row r="80" spans="1:5" s="10" customFormat="1" ht="15.75" x14ac:dyDescent="0.25">
      <c r="A80" s="90" t="s">
        <v>104</v>
      </c>
      <c r="B80" s="91"/>
      <c r="C80" s="92"/>
      <c r="D80" s="92"/>
      <c r="E80" s="22"/>
    </row>
    <row r="81" spans="1:5" s="10" customFormat="1" x14ac:dyDescent="0.25">
      <c r="A81" s="93" t="s">
        <v>55</v>
      </c>
      <c r="B81" s="94">
        <v>2212</v>
      </c>
      <c r="C81" s="331" t="s">
        <v>40</v>
      </c>
      <c r="D81" s="331"/>
      <c r="E81" s="331"/>
    </row>
    <row r="82" spans="1:5" s="10" customFormat="1" ht="24.95" customHeight="1" x14ac:dyDescent="0.25">
      <c r="A82" s="72"/>
      <c r="B82" s="82" t="s">
        <v>58</v>
      </c>
      <c r="C82" s="83">
        <v>2322</v>
      </c>
      <c r="D82" s="328" t="s">
        <v>236</v>
      </c>
      <c r="E82" s="328"/>
    </row>
    <row r="83" spans="1:5" s="10" customFormat="1" ht="24.95" customHeight="1" x14ac:dyDescent="0.25">
      <c r="A83" s="72"/>
      <c r="B83" s="82" t="s">
        <v>58</v>
      </c>
      <c r="C83" s="83">
        <v>2324</v>
      </c>
      <c r="D83" s="328" t="s">
        <v>235</v>
      </c>
      <c r="E83" s="328"/>
    </row>
    <row r="84" spans="1:5" s="2" customFormat="1" x14ac:dyDescent="0.25">
      <c r="A84" s="84"/>
      <c r="B84" s="88"/>
      <c r="C84" s="89"/>
      <c r="D84" s="20"/>
      <c r="E84" s="20"/>
    </row>
    <row r="85" spans="1:5" s="2" customFormat="1" ht="12.95" customHeight="1" x14ac:dyDescent="0.25">
      <c r="A85" s="84"/>
      <c r="B85" s="88"/>
      <c r="C85" s="89"/>
      <c r="D85" s="20"/>
      <c r="E85" s="20"/>
    </row>
    <row r="86" spans="1:5" s="1" customFormat="1" ht="20.25" x14ac:dyDescent="0.25">
      <c r="A86" s="70" t="s">
        <v>50</v>
      </c>
      <c r="B86" s="71"/>
      <c r="C86" s="71"/>
      <c r="D86" s="71"/>
      <c r="E86" s="14"/>
    </row>
    <row r="87" spans="1:5" s="1" customFormat="1" ht="18" customHeight="1" x14ac:dyDescent="0.25">
      <c r="A87" s="70"/>
      <c r="B87" s="71"/>
      <c r="C87" s="71"/>
      <c r="D87" s="71"/>
      <c r="E87" s="14"/>
    </row>
    <row r="88" spans="1:5" s="10" customFormat="1" ht="15.75" x14ac:dyDescent="0.25">
      <c r="A88" s="26" t="s">
        <v>70</v>
      </c>
      <c r="B88" s="73"/>
      <c r="C88" s="270"/>
      <c r="D88" s="270"/>
      <c r="E88" s="14"/>
    </row>
    <row r="89" spans="1:5" s="10" customFormat="1" x14ac:dyDescent="0.25">
      <c r="A89" s="72" t="s">
        <v>55</v>
      </c>
      <c r="B89" s="271">
        <v>2310</v>
      </c>
      <c r="C89" s="324" t="s">
        <v>71</v>
      </c>
      <c r="D89" s="324"/>
      <c r="E89" s="324"/>
    </row>
    <row r="90" spans="1:5" s="10" customFormat="1" x14ac:dyDescent="0.25">
      <c r="A90" s="72"/>
      <c r="B90" s="80" t="s">
        <v>57</v>
      </c>
      <c r="C90" s="81">
        <v>2111</v>
      </c>
      <c r="D90" s="325" t="s">
        <v>72</v>
      </c>
      <c r="E90" s="325"/>
    </row>
    <row r="91" spans="1:5" s="10" customFormat="1" ht="9" customHeight="1" x14ac:dyDescent="0.25">
      <c r="A91" s="84"/>
      <c r="B91" s="88"/>
      <c r="C91" s="89"/>
      <c r="D91" s="86"/>
      <c r="E91" s="21"/>
    </row>
    <row r="92" spans="1:5" s="10" customFormat="1" x14ac:dyDescent="0.25">
      <c r="A92" s="72" t="s">
        <v>55</v>
      </c>
      <c r="B92" s="271">
        <v>2321</v>
      </c>
      <c r="C92" s="324" t="s">
        <v>73</v>
      </c>
      <c r="D92" s="324"/>
      <c r="E92" s="324"/>
    </row>
    <row r="93" spans="1:5" s="10" customFormat="1" x14ac:dyDescent="0.25">
      <c r="A93" s="72"/>
      <c r="B93" s="80" t="s">
        <v>57</v>
      </c>
      <c r="C93" s="81">
        <v>2111</v>
      </c>
      <c r="D93" s="325" t="s">
        <v>74</v>
      </c>
      <c r="E93" s="325"/>
    </row>
    <row r="94" spans="1:5" ht="11.1" customHeight="1" x14ac:dyDescent="0.25">
      <c r="A94" s="84"/>
      <c r="B94" s="85"/>
      <c r="C94" s="86"/>
      <c r="D94" s="269"/>
      <c r="E94" s="269"/>
    </row>
    <row r="95" spans="1:5" ht="11.1" customHeight="1" x14ac:dyDescent="0.25">
      <c r="A95" s="84"/>
      <c r="B95" s="85"/>
      <c r="C95" s="86"/>
      <c r="D95" s="269"/>
      <c r="E95" s="269"/>
    </row>
    <row r="96" spans="1:5" s="9" customFormat="1" ht="15.75" x14ac:dyDescent="0.25">
      <c r="A96" s="26" t="s">
        <v>75</v>
      </c>
      <c r="B96" s="73"/>
      <c r="C96" s="270"/>
      <c r="D96" s="270"/>
      <c r="E96" s="14"/>
    </row>
    <row r="97" spans="1:5" s="9" customFormat="1" x14ac:dyDescent="0.25">
      <c r="A97" s="72" t="s">
        <v>55</v>
      </c>
      <c r="B97" s="271">
        <v>3314</v>
      </c>
      <c r="C97" s="324" t="s">
        <v>76</v>
      </c>
      <c r="D97" s="324"/>
      <c r="E97" s="324"/>
    </row>
    <row r="98" spans="1:5" s="9" customFormat="1" ht="15" customHeight="1" x14ac:dyDescent="0.25">
      <c r="A98" s="72"/>
      <c r="B98" s="80" t="s">
        <v>57</v>
      </c>
      <c r="C98" s="81">
        <v>2111</v>
      </c>
      <c r="D98" s="325" t="s">
        <v>244</v>
      </c>
      <c r="E98" s="325"/>
    </row>
    <row r="99" spans="1:5" s="9" customFormat="1" ht="15" customHeight="1" x14ac:dyDescent="0.25">
      <c r="A99" s="84"/>
      <c r="B99" s="80" t="s">
        <v>57</v>
      </c>
      <c r="C99" s="81">
        <v>2324</v>
      </c>
      <c r="D99" s="325" t="s">
        <v>225</v>
      </c>
      <c r="E99" s="325"/>
    </row>
    <row r="100" spans="1:5" ht="9" customHeight="1" x14ac:dyDescent="0.25">
      <c r="A100" s="84"/>
      <c r="B100" s="85"/>
      <c r="C100" s="86"/>
      <c r="D100" s="269"/>
      <c r="E100" s="269"/>
    </row>
    <row r="101" spans="1:5" s="9" customFormat="1" x14ac:dyDescent="0.25">
      <c r="A101" s="72" t="s">
        <v>55</v>
      </c>
      <c r="B101" s="271">
        <v>3319</v>
      </c>
      <c r="C101" s="324" t="s">
        <v>77</v>
      </c>
      <c r="D101" s="324"/>
      <c r="E101" s="324"/>
    </row>
    <row r="102" spans="1:5" s="9" customFormat="1" x14ac:dyDescent="0.25">
      <c r="A102" s="72"/>
      <c r="B102" s="80" t="s">
        <v>57</v>
      </c>
      <c r="C102" s="81">
        <v>2111</v>
      </c>
      <c r="D102" s="325" t="s">
        <v>78</v>
      </c>
      <c r="E102" s="325"/>
    </row>
    <row r="103" spans="1:5" s="2" customFormat="1" ht="15" customHeight="1" x14ac:dyDescent="0.25">
      <c r="A103" s="84"/>
      <c r="B103" s="85"/>
      <c r="C103" s="86"/>
      <c r="D103" s="325" t="s">
        <v>226</v>
      </c>
      <c r="E103" s="325"/>
    </row>
    <row r="104" spans="1:5" s="10" customFormat="1" ht="27.95" customHeight="1" x14ac:dyDescent="0.25">
      <c r="A104" s="72"/>
      <c r="B104" s="80" t="s">
        <v>57</v>
      </c>
      <c r="C104" s="81">
        <v>2111</v>
      </c>
      <c r="D104" s="325" t="s">
        <v>186</v>
      </c>
      <c r="E104" s="325"/>
    </row>
    <row r="105" spans="1:5" s="10" customFormat="1" ht="15" customHeight="1" x14ac:dyDescent="0.25">
      <c r="A105" s="72"/>
      <c r="B105" s="80" t="s">
        <v>57</v>
      </c>
      <c r="C105" s="81">
        <v>2132</v>
      </c>
      <c r="D105" s="323" t="s">
        <v>101</v>
      </c>
      <c r="E105" s="323"/>
    </row>
    <row r="106" spans="1:5" s="10" customFormat="1" ht="15" customHeight="1" x14ac:dyDescent="0.25">
      <c r="A106" s="72"/>
      <c r="B106" s="80" t="s">
        <v>57</v>
      </c>
      <c r="C106" s="81">
        <v>2133</v>
      </c>
      <c r="D106" s="323" t="s">
        <v>173</v>
      </c>
      <c r="E106" s="323"/>
    </row>
    <row r="107" spans="1:5" s="10" customFormat="1" ht="27.95" customHeight="1" x14ac:dyDescent="0.25">
      <c r="A107" s="84"/>
      <c r="B107" s="82" t="s">
        <v>58</v>
      </c>
      <c r="C107" s="83">
        <v>2321</v>
      </c>
      <c r="D107" s="330" t="s">
        <v>227</v>
      </c>
      <c r="E107" s="330"/>
    </row>
    <row r="108" spans="1:5" s="10" customFormat="1" ht="27.95" customHeight="1" x14ac:dyDescent="0.25">
      <c r="A108" s="84"/>
      <c r="B108" s="82" t="s">
        <v>58</v>
      </c>
      <c r="C108" s="83">
        <v>2322</v>
      </c>
      <c r="D108" s="330" t="s">
        <v>230</v>
      </c>
      <c r="E108" s="330"/>
    </row>
    <row r="109" spans="1:5" s="9" customFormat="1" ht="15" customHeight="1" x14ac:dyDescent="0.25">
      <c r="A109" s="84"/>
      <c r="B109" s="80" t="s">
        <v>57</v>
      </c>
      <c r="C109" s="81">
        <v>2324</v>
      </c>
      <c r="D109" s="325" t="s">
        <v>250</v>
      </c>
      <c r="E109" s="325"/>
    </row>
    <row r="110" spans="1:5" s="10" customFormat="1" ht="15" customHeight="1" x14ac:dyDescent="0.25">
      <c r="A110" s="84"/>
      <c r="B110" s="82" t="s">
        <v>58</v>
      </c>
      <c r="C110" s="83">
        <v>2329</v>
      </c>
      <c r="D110" s="330" t="s">
        <v>229</v>
      </c>
      <c r="E110" s="330"/>
    </row>
    <row r="111" spans="1:5" s="2" customFormat="1" ht="9" customHeight="1" x14ac:dyDescent="0.25">
      <c r="A111" s="84"/>
      <c r="B111" s="85"/>
      <c r="C111" s="86"/>
      <c r="D111" s="86"/>
      <c r="E111" s="23"/>
    </row>
    <row r="112" spans="1:5" s="9" customFormat="1" x14ac:dyDescent="0.25">
      <c r="A112" s="72" t="s">
        <v>55</v>
      </c>
      <c r="B112" s="271">
        <v>3399</v>
      </c>
      <c r="C112" s="324" t="s">
        <v>228</v>
      </c>
      <c r="D112" s="324"/>
      <c r="E112" s="324"/>
    </row>
    <row r="113" spans="1:5" s="9" customFormat="1" ht="15" customHeight="1" x14ac:dyDescent="0.25">
      <c r="A113" s="84"/>
      <c r="B113" s="82" t="s">
        <v>58</v>
      </c>
      <c r="C113" s="83">
        <v>2321</v>
      </c>
      <c r="D113" s="330" t="s">
        <v>227</v>
      </c>
      <c r="E113" s="330"/>
    </row>
    <row r="114" spans="1:5" s="2" customFormat="1" ht="11.1" customHeight="1" x14ac:dyDescent="0.25">
      <c r="A114" s="84"/>
      <c r="B114" s="88"/>
      <c r="C114" s="89"/>
      <c r="D114" s="20"/>
      <c r="E114" s="20"/>
    </row>
    <row r="115" spans="1:5" s="2" customFormat="1" ht="11.1" customHeight="1" x14ac:dyDescent="0.25">
      <c r="A115" s="84"/>
      <c r="B115" s="88"/>
      <c r="C115" s="89"/>
      <c r="D115" s="20"/>
      <c r="E115" s="20"/>
    </row>
    <row r="116" spans="1:5" s="10" customFormat="1" ht="15.75" x14ac:dyDescent="0.25">
      <c r="A116" s="26" t="s">
        <v>79</v>
      </c>
      <c r="B116" s="73"/>
      <c r="C116" s="270"/>
      <c r="D116" s="270"/>
      <c r="E116" s="14"/>
    </row>
    <row r="117" spans="1:5" s="10" customFormat="1" x14ac:dyDescent="0.25">
      <c r="A117" s="72" t="s">
        <v>55</v>
      </c>
      <c r="B117" s="271">
        <v>3539</v>
      </c>
      <c r="C117" s="324" t="s">
        <v>80</v>
      </c>
      <c r="D117" s="324"/>
      <c r="E117" s="324"/>
    </row>
    <row r="118" spans="1:5" s="2" customFormat="1" ht="27.95" customHeight="1" x14ac:dyDescent="0.25">
      <c r="A118" s="84"/>
      <c r="B118" s="80" t="s">
        <v>57</v>
      </c>
      <c r="C118" s="81">
        <v>2111</v>
      </c>
      <c r="D118" s="325" t="s">
        <v>296</v>
      </c>
      <c r="E118" s="325"/>
    </row>
    <row r="119" spans="1:5" s="10" customFormat="1" x14ac:dyDescent="0.25">
      <c r="A119" s="72"/>
      <c r="B119" s="80" t="s">
        <v>57</v>
      </c>
      <c r="C119" s="81">
        <v>2132</v>
      </c>
      <c r="D119" s="325" t="s">
        <v>272</v>
      </c>
      <c r="E119" s="325"/>
    </row>
    <row r="120" spans="1:5" s="10" customFormat="1" ht="15" customHeight="1" x14ac:dyDescent="0.25">
      <c r="A120" s="72"/>
      <c r="B120" s="80" t="s">
        <v>57</v>
      </c>
      <c r="C120" s="81">
        <v>2133</v>
      </c>
      <c r="D120" s="325" t="s">
        <v>271</v>
      </c>
      <c r="E120" s="325"/>
    </row>
    <row r="121" spans="1:5" s="2" customFormat="1" ht="11.1" customHeight="1" x14ac:dyDescent="0.25">
      <c r="A121" s="84"/>
      <c r="B121" s="88"/>
      <c r="C121" s="89"/>
      <c r="D121" s="86"/>
      <c r="E121" s="23"/>
    </row>
    <row r="122" spans="1:5" s="2" customFormat="1" ht="11.1" customHeight="1" x14ac:dyDescent="0.25">
      <c r="A122" s="84"/>
      <c r="B122" s="88"/>
      <c r="C122" s="89"/>
      <c r="D122" s="86"/>
      <c r="E122" s="23"/>
    </row>
    <row r="123" spans="1:5" s="10" customFormat="1" ht="15.75" x14ac:dyDescent="0.25">
      <c r="A123" s="26" t="s">
        <v>17</v>
      </c>
      <c r="B123" s="73"/>
      <c r="C123" s="270"/>
      <c r="D123" s="270"/>
      <c r="E123" s="14"/>
    </row>
    <row r="124" spans="1:5" s="10" customFormat="1" x14ac:dyDescent="0.25">
      <c r="A124" s="72" t="s">
        <v>55</v>
      </c>
      <c r="B124" s="271">
        <v>3612</v>
      </c>
      <c r="C124" s="324" t="s">
        <v>133</v>
      </c>
      <c r="D124" s="324"/>
      <c r="E124" s="324"/>
    </row>
    <row r="125" spans="1:5" s="10" customFormat="1" ht="39.950000000000003" customHeight="1" x14ac:dyDescent="0.25">
      <c r="A125" s="72"/>
      <c r="B125" s="80" t="s">
        <v>57</v>
      </c>
      <c r="C125" s="81">
        <v>2111</v>
      </c>
      <c r="D125" s="325" t="s">
        <v>231</v>
      </c>
      <c r="E125" s="325"/>
    </row>
    <row r="126" spans="1:5" s="10" customFormat="1" ht="27.95" customHeight="1" x14ac:dyDescent="0.25">
      <c r="A126" s="72"/>
      <c r="B126" s="80" t="s">
        <v>57</v>
      </c>
      <c r="C126" s="81">
        <v>2132</v>
      </c>
      <c r="D126" s="325" t="s">
        <v>232</v>
      </c>
      <c r="E126" s="325"/>
    </row>
    <row r="127" spans="1:5" s="10" customFormat="1" ht="27.95" customHeight="1" x14ac:dyDescent="0.25">
      <c r="A127" s="72"/>
      <c r="B127" s="80" t="s">
        <v>57</v>
      </c>
      <c r="C127" s="81">
        <v>2324</v>
      </c>
      <c r="D127" s="325" t="s">
        <v>233</v>
      </c>
      <c r="E127" s="325"/>
    </row>
    <row r="128" spans="1:5" ht="15" customHeight="1" x14ac:dyDescent="0.25">
      <c r="A128" s="102"/>
      <c r="B128" s="103"/>
      <c r="C128" s="104"/>
      <c r="D128" s="104"/>
      <c r="E128" s="105"/>
    </row>
    <row r="129" spans="1:5" ht="12.95" customHeight="1" x14ac:dyDescent="0.25">
      <c r="A129" s="102"/>
      <c r="B129" s="103"/>
      <c r="C129" s="104"/>
      <c r="D129" s="104"/>
      <c r="E129" s="105"/>
    </row>
    <row r="130" spans="1:5" s="1" customFormat="1" ht="20.25" x14ac:dyDescent="0.25">
      <c r="A130" s="70" t="s">
        <v>50</v>
      </c>
      <c r="B130" s="71"/>
      <c r="C130" s="71"/>
      <c r="D130" s="71"/>
      <c r="E130" s="14"/>
    </row>
    <row r="131" spans="1:5" s="1" customFormat="1" ht="18" customHeight="1" x14ac:dyDescent="0.25">
      <c r="A131" s="70"/>
      <c r="B131" s="71"/>
      <c r="C131" s="71"/>
      <c r="D131" s="71"/>
      <c r="E131" s="14"/>
    </row>
    <row r="132" spans="1:5" s="10" customFormat="1" ht="15.75" x14ac:dyDescent="0.25">
      <c r="A132" s="26" t="s">
        <v>18</v>
      </c>
      <c r="B132" s="73"/>
      <c r="C132" s="270"/>
      <c r="D132" s="270"/>
      <c r="E132" s="14"/>
    </row>
    <row r="133" spans="1:5" s="10" customFormat="1" x14ac:dyDescent="0.25">
      <c r="A133" s="72" t="s">
        <v>55</v>
      </c>
      <c r="B133" s="271">
        <v>3613</v>
      </c>
      <c r="C133" s="324" t="s">
        <v>134</v>
      </c>
      <c r="D133" s="324"/>
      <c r="E133" s="324"/>
    </row>
    <row r="134" spans="1:5" s="10" customFormat="1" ht="39.950000000000003" customHeight="1" x14ac:dyDescent="0.25">
      <c r="A134" s="84"/>
      <c r="B134" s="80" t="s">
        <v>57</v>
      </c>
      <c r="C134" s="81">
        <v>2111</v>
      </c>
      <c r="D134" s="325" t="s">
        <v>269</v>
      </c>
      <c r="E134" s="325"/>
    </row>
    <row r="135" spans="1:5" s="10" customFormat="1" ht="27.95" customHeight="1" x14ac:dyDescent="0.25">
      <c r="A135" s="84"/>
      <c r="B135" s="80" t="s">
        <v>57</v>
      </c>
      <c r="C135" s="81">
        <v>2132</v>
      </c>
      <c r="D135" s="325" t="s">
        <v>264</v>
      </c>
      <c r="E135" s="325"/>
    </row>
    <row r="136" spans="1:5" s="2" customFormat="1" ht="15" customHeight="1" x14ac:dyDescent="0.25">
      <c r="A136" s="84"/>
      <c r="B136" s="80" t="s">
        <v>57</v>
      </c>
      <c r="C136" s="81">
        <v>2133</v>
      </c>
      <c r="D136" s="325" t="s">
        <v>266</v>
      </c>
      <c r="E136" s="325"/>
    </row>
    <row r="137" spans="1:5" s="10" customFormat="1" ht="39.950000000000003" customHeight="1" x14ac:dyDescent="0.25">
      <c r="A137" s="84"/>
      <c r="B137" s="82" t="s">
        <v>58</v>
      </c>
      <c r="C137" s="83">
        <v>2322</v>
      </c>
      <c r="D137" s="330" t="s">
        <v>265</v>
      </c>
      <c r="E137" s="330"/>
    </row>
    <row r="138" spans="1:5" s="10" customFormat="1" ht="11.1" customHeight="1" x14ac:dyDescent="0.25">
      <c r="A138" s="84"/>
      <c r="B138" s="82"/>
      <c r="C138" s="83"/>
      <c r="D138" s="264"/>
      <c r="E138" s="264"/>
    </row>
    <row r="139" spans="1:5" s="2" customFormat="1" ht="11.1" customHeight="1" x14ac:dyDescent="0.25">
      <c r="A139" s="84"/>
      <c r="B139" s="85"/>
      <c r="C139" s="86"/>
      <c r="D139" s="269"/>
      <c r="E139" s="269"/>
    </row>
    <row r="140" spans="1:5" s="10" customFormat="1" ht="15.75" x14ac:dyDescent="0.25">
      <c r="A140" s="26" t="s">
        <v>81</v>
      </c>
      <c r="B140" s="73"/>
      <c r="C140" s="270"/>
      <c r="D140" s="270"/>
      <c r="E140" s="14"/>
    </row>
    <row r="141" spans="1:5" s="10" customFormat="1" x14ac:dyDescent="0.25">
      <c r="A141" s="72" t="s">
        <v>55</v>
      </c>
      <c r="B141" s="271">
        <v>3632</v>
      </c>
      <c r="C141" s="324" t="s">
        <v>82</v>
      </c>
      <c r="D141" s="324"/>
      <c r="E141" s="324"/>
    </row>
    <row r="142" spans="1:5" s="10" customFormat="1" ht="15" customHeight="1" x14ac:dyDescent="0.25">
      <c r="A142" s="72"/>
      <c r="B142" s="80" t="s">
        <v>57</v>
      </c>
      <c r="C142" s="81">
        <v>2111</v>
      </c>
      <c r="D142" s="325" t="s">
        <v>297</v>
      </c>
      <c r="E142" s="325"/>
    </row>
    <row r="143" spans="1:5" s="2" customFormat="1" ht="9" customHeight="1" x14ac:dyDescent="0.25">
      <c r="A143" s="84"/>
      <c r="B143" s="85"/>
      <c r="C143" s="86"/>
      <c r="D143" s="95"/>
      <c r="E143" s="24"/>
    </row>
    <row r="144" spans="1:5" s="10" customFormat="1" x14ac:dyDescent="0.25">
      <c r="A144" s="72" t="s">
        <v>55</v>
      </c>
      <c r="B144" s="271">
        <v>3633</v>
      </c>
      <c r="C144" s="324" t="s">
        <v>20</v>
      </c>
      <c r="D144" s="324"/>
      <c r="E144" s="324"/>
    </row>
    <row r="145" spans="1:5" s="10" customFormat="1" ht="27.95" customHeight="1" x14ac:dyDescent="0.25">
      <c r="A145" s="72"/>
      <c r="B145" s="80" t="s">
        <v>57</v>
      </c>
      <c r="C145" s="81">
        <v>2133</v>
      </c>
      <c r="D145" s="325" t="s">
        <v>234</v>
      </c>
      <c r="E145" s="325"/>
    </row>
    <row r="146" spans="1:5" s="10" customFormat="1" ht="27.95" customHeight="1" x14ac:dyDescent="0.25">
      <c r="A146" s="72"/>
      <c r="B146" s="82" t="s">
        <v>58</v>
      </c>
      <c r="C146" s="83">
        <v>2324</v>
      </c>
      <c r="D146" s="328" t="s">
        <v>273</v>
      </c>
      <c r="E146" s="328"/>
    </row>
    <row r="147" spans="1:5" s="2" customFormat="1" ht="9" customHeight="1" x14ac:dyDescent="0.25">
      <c r="A147" s="84"/>
      <c r="B147" s="85"/>
      <c r="C147" s="86"/>
      <c r="D147" s="269"/>
      <c r="E147" s="269"/>
    </row>
    <row r="148" spans="1:5" s="10" customFormat="1" x14ac:dyDescent="0.25">
      <c r="A148" s="72" t="s">
        <v>55</v>
      </c>
      <c r="B148" s="271">
        <v>3639</v>
      </c>
      <c r="C148" s="324" t="s">
        <v>83</v>
      </c>
      <c r="D148" s="324"/>
      <c r="E148" s="324"/>
    </row>
    <row r="149" spans="1:5" s="10" customFormat="1" x14ac:dyDescent="0.25">
      <c r="A149" s="72"/>
      <c r="B149" s="80" t="s">
        <v>57</v>
      </c>
      <c r="C149" s="81">
        <v>2111</v>
      </c>
      <c r="D149" s="325" t="s">
        <v>84</v>
      </c>
      <c r="E149" s="325"/>
    </row>
    <row r="150" spans="1:5" s="10" customFormat="1" ht="25.5" customHeight="1" x14ac:dyDescent="0.25">
      <c r="A150" s="72"/>
      <c r="B150" s="80" t="s">
        <v>57</v>
      </c>
      <c r="C150" s="81">
        <v>2119</v>
      </c>
      <c r="D150" s="325" t="s">
        <v>243</v>
      </c>
      <c r="E150" s="325"/>
    </row>
    <row r="151" spans="1:5" s="10" customFormat="1" x14ac:dyDescent="0.25">
      <c r="A151" s="72"/>
      <c r="B151" s="80" t="s">
        <v>57</v>
      </c>
      <c r="C151" s="81">
        <v>2131</v>
      </c>
      <c r="D151" s="325" t="s">
        <v>176</v>
      </c>
      <c r="E151" s="325"/>
    </row>
    <row r="152" spans="1:5" s="10" customFormat="1" ht="27.95" customHeight="1" x14ac:dyDescent="0.25">
      <c r="A152" s="72"/>
      <c r="B152" s="80" t="s">
        <v>57</v>
      </c>
      <c r="C152" s="81">
        <v>2132</v>
      </c>
      <c r="D152" s="325" t="s">
        <v>177</v>
      </c>
      <c r="E152" s="325"/>
    </row>
    <row r="153" spans="1:5" s="10" customFormat="1" x14ac:dyDescent="0.25">
      <c r="A153" s="72"/>
      <c r="B153" s="80" t="s">
        <v>57</v>
      </c>
      <c r="C153" s="81">
        <v>2133</v>
      </c>
      <c r="D153" s="325" t="s">
        <v>178</v>
      </c>
      <c r="E153" s="325"/>
    </row>
    <row r="154" spans="1:5" s="2" customFormat="1" ht="39.950000000000003" customHeight="1" x14ac:dyDescent="0.25">
      <c r="A154" s="84"/>
      <c r="B154" s="80" t="s">
        <v>57</v>
      </c>
      <c r="C154" s="81">
        <v>2324</v>
      </c>
      <c r="D154" s="325" t="s">
        <v>298</v>
      </c>
      <c r="E154" s="325"/>
    </row>
    <row r="155" spans="1:5" s="10" customFormat="1" x14ac:dyDescent="0.25">
      <c r="A155" s="72"/>
      <c r="B155" s="80" t="s">
        <v>57</v>
      </c>
      <c r="C155" s="81">
        <v>3111</v>
      </c>
      <c r="D155" s="325" t="s">
        <v>85</v>
      </c>
      <c r="E155" s="325"/>
    </row>
    <row r="156" spans="1:5" s="10" customFormat="1" x14ac:dyDescent="0.25">
      <c r="A156" s="72"/>
      <c r="B156" s="80"/>
      <c r="C156" s="81"/>
      <c r="D156" s="267"/>
      <c r="E156" s="267"/>
    </row>
    <row r="157" spans="1:5" s="10" customFormat="1" x14ac:dyDescent="0.25">
      <c r="A157" s="72"/>
      <c r="B157" s="80"/>
      <c r="C157" s="81"/>
      <c r="D157" s="267"/>
      <c r="E157" s="267"/>
    </row>
    <row r="158" spans="1:5" s="10" customFormat="1" x14ac:dyDescent="0.25">
      <c r="A158" s="72"/>
      <c r="B158" s="80"/>
      <c r="C158" s="81"/>
      <c r="D158" s="267"/>
      <c r="E158" s="267"/>
    </row>
    <row r="159" spans="1:5" s="10" customFormat="1" x14ac:dyDescent="0.25">
      <c r="A159" s="72"/>
      <c r="B159" s="80"/>
      <c r="C159" s="81"/>
      <c r="D159" s="267"/>
      <c r="E159" s="267"/>
    </row>
    <row r="160" spans="1:5" s="10" customFormat="1" x14ac:dyDescent="0.25">
      <c r="A160" s="72"/>
      <c r="B160" s="80"/>
      <c r="C160" s="81"/>
      <c r="D160" s="267"/>
      <c r="E160" s="267"/>
    </row>
    <row r="161" spans="1:5" s="10" customFormat="1" x14ac:dyDescent="0.25">
      <c r="A161" s="72"/>
      <c r="B161" s="80"/>
      <c r="C161" s="81"/>
      <c r="D161" s="267"/>
      <c r="E161" s="267"/>
    </row>
    <row r="162" spans="1:5" s="10" customFormat="1" x14ac:dyDescent="0.25">
      <c r="A162" s="72"/>
      <c r="B162" s="80"/>
      <c r="C162" s="81"/>
      <c r="D162" s="267"/>
      <c r="E162" s="267"/>
    </row>
    <row r="163" spans="1:5" s="10" customFormat="1" x14ac:dyDescent="0.25">
      <c r="A163" s="72"/>
      <c r="B163" s="80"/>
      <c r="C163" s="81"/>
      <c r="D163" s="267"/>
      <c r="E163" s="267"/>
    </row>
    <row r="164" spans="1:5" s="10" customFormat="1" x14ac:dyDescent="0.25">
      <c r="A164" s="72"/>
      <c r="B164" s="80"/>
      <c r="C164" s="81"/>
      <c r="D164" s="267"/>
      <c r="E164" s="267"/>
    </row>
    <row r="165" spans="1:5" s="10" customFormat="1" x14ac:dyDescent="0.25">
      <c r="A165" s="72"/>
      <c r="B165" s="80"/>
      <c r="C165" s="81"/>
      <c r="D165" s="267"/>
      <c r="E165" s="267"/>
    </row>
    <row r="166" spans="1:5" s="10" customFormat="1" x14ac:dyDescent="0.25">
      <c r="A166" s="72"/>
      <c r="B166" s="80"/>
      <c r="C166" s="81"/>
      <c r="D166" s="267"/>
      <c r="E166" s="267"/>
    </row>
    <row r="167" spans="1:5" s="10" customFormat="1" x14ac:dyDescent="0.25">
      <c r="A167" s="72"/>
      <c r="B167" s="80"/>
      <c r="C167" s="81"/>
      <c r="D167" s="267"/>
      <c r="E167" s="267"/>
    </row>
    <row r="168" spans="1:5" s="10" customFormat="1" x14ac:dyDescent="0.25">
      <c r="A168" s="72"/>
      <c r="B168" s="80"/>
      <c r="C168" s="81"/>
      <c r="D168" s="267"/>
      <c r="E168" s="267"/>
    </row>
    <row r="169" spans="1:5" ht="12.95" customHeight="1" x14ac:dyDescent="0.25">
      <c r="A169" s="102"/>
      <c r="B169" s="103"/>
      <c r="C169" s="104"/>
      <c r="D169" s="104"/>
      <c r="E169" s="105"/>
    </row>
    <row r="170" spans="1:5" s="1" customFormat="1" ht="20.25" x14ac:dyDescent="0.25">
      <c r="A170" s="70" t="s">
        <v>50</v>
      </c>
      <c r="B170" s="71"/>
      <c r="C170" s="71"/>
      <c r="D170" s="71"/>
      <c r="E170" s="14"/>
    </row>
    <row r="171" spans="1:5" s="1" customFormat="1" ht="15" customHeight="1" x14ac:dyDescent="0.25">
      <c r="A171" s="70"/>
      <c r="B171" s="71"/>
      <c r="C171" s="71"/>
      <c r="D171" s="71"/>
      <c r="E171" s="14"/>
    </row>
    <row r="172" spans="1:5" s="10" customFormat="1" ht="15.75" x14ac:dyDescent="0.25">
      <c r="A172" s="26" t="s">
        <v>86</v>
      </c>
      <c r="B172" s="73"/>
      <c r="C172" s="270"/>
      <c r="D172" s="270"/>
      <c r="E172" s="14"/>
    </row>
    <row r="173" spans="1:5" s="10" customFormat="1" x14ac:dyDescent="0.25">
      <c r="A173" s="72" t="s">
        <v>55</v>
      </c>
      <c r="B173" s="271">
        <v>3721</v>
      </c>
      <c r="C173" s="324" t="s">
        <v>179</v>
      </c>
      <c r="D173" s="324"/>
      <c r="E173" s="324"/>
    </row>
    <row r="174" spans="1:5" s="10" customFormat="1" x14ac:dyDescent="0.25">
      <c r="A174" s="72"/>
      <c r="B174" s="80" t="s">
        <v>57</v>
      </c>
      <c r="C174" s="81">
        <v>2111</v>
      </c>
      <c r="D174" s="325" t="s">
        <v>180</v>
      </c>
      <c r="E174" s="325"/>
    </row>
    <row r="175" spans="1:5" s="2" customFormat="1" ht="6.95" customHeight="1" x14ac:dyDescent="0.25">
      <c r="A175" s="77"/>
      <c r="B175" s="78"/>
      <c r="C175" s="24"/>
      <c r="D175" s="24"/>
      <c r="E175" s="18"/>
    </row>
    <row r="176" spans="1:5" s="10" customFormat="1" x14ac:dyDescent="0.25">
      <c r="A176" s="72" t="s">
        <v>55</v>
      </c>
      <c r="B176" s="271">
        <v>3722</v>
      </c>
      <c r="C176" s="324" t="s">
        <v>87</v>
      </c>
      <c r="D176" s="324"/>
      <c r="E176" s="324"/>
    </row>
    <row r="177" spans="1:5" s="10" customFormat="1" x14ac:dyDescent="0.25">
      <c r="A177" s="72"/>
      <c r="B177" s="80" t="s">
        <v>57</v>
      </c>
      <c r="C177" s="81">
        <v>2111</v>
      </c>
      <c r="D177" s="325" t="s">
        <v>241</v>
      </c>
      <c r="E177" s="325"/>
    </row>
    <row r="178" spans="1:5" s="10" customFormat="1" x14ac:dyDescent="0.25">
      <c r="A178" s="72"/>
      <c r="B178" s="80" t="s">
        <v>57</v>
      </c>
      <c r="C178" s="81">
        <v>2112</v>
      </c>
      <c r="D178" s="325" t="s">
        <v>88</v>
      </c>
      <c r="E178" s="325"/>
    </row>
    <row r="179" spans="1:5" s="10" customFormat="1" ht="27.95" customHeight="1" x14ac:dyDescent="0.25">
      <c r="A179" s="84"/>
      <c r="B179" s="82" t="s">
        <v>58</v>
      </c>
      <c r="C179" s="83">
        <v>2212</v>
      </c>
      <c r="D179" s="330" t="s">
        <v>242</v>
      </c>
      <c r="E179" s="330"/>
    </row>
    <row r="180" spans="1:5" s="2" customFormat="1" ht="6.95" customHeight="1" x14ac:dyDescent="0.25">
      <c r="A180" s="84"/>
      <c r="B180" s="85"/>
      <c r="C180" s="86"/>
      <c r="D180" s="269"/>
      <c r="E180" s="269"/>
    </row>
    <row r="181" spans="1:5" s="10" customFormat="1" x14ac:dyDescent="0.25">
      <c r="A181" s="72" t="s">
        <v>55</v>
      </c>
      <c r="B181" s="271">
        <v>3724</v>
      </c>
      <c r="C181" s="324" t="s">
        <v>24</v>
      </c>
      <c r="D181" s="324"/>
      <c r="E181" s="324"/>
    </row>
    <row r="182" spans="1:5" s="10" customFormat="1" x14ac:dyDescent="0.25">
      <c r="A182" s="72"/>
      <c r="B182" s="80" t="s">
        <v>57</v>
      </c>
      <c r="C182" s="81">
        <v>2111</v>
      </c>
      <c r="D182" s="325" t="s">
        <v>89</v>
      </c>
      <c r="E182" s="325"/>
    </row>
    <row r="183" spans="1:5" s="10" customFormat="1" ht="27.95" customHeight="1" x14ac:dyDescent="0.25">
      <c r="A183" s="72"/>
      <c r="B183" s="80" t="s">
        <v>57</v>
      </c>
      <c r="C183" s="81">
        <v>2324</v>
      </c>
      <c r="D183" s="325" t="s">
        <v>90</v>
      </c>
      <c r="E183" s="325"/>
    </row>
    <row r="184" spans="1:5" s="2" customFormat="1" ht="6.95" customHeight="1" x14ac:dyDescent="0.25">
      <c r="A184" s="84"/>
      <c r="B184" s="23"/>
      <c r="C184" s="86"/>
      <c r="D184" s="86"/>
      <c r="E184" s="23"/>
    </row>
    <row r="185" spans="1:5" s="10" customFormat="1" x14ac:dyDescent="0.25">
      <c r="A185" s="72" t="s">
        <v>55</v>
      </c>
      <c r="B185" s="271">
        <v>3725</v>
      </c>
      <c r="C185" s="324" t="s">
        <v>25</v>
      </c>
      <c r="D185" s="324"/>
      <c r="E185" s="324"/>
    </row>
    <row r="186" spans="1:5" s="10" customFormat="1" x14ac:dyDescent="0.25">
      <c r="A186" s="72"/>
      <c r="B186" s="80" t="s">
        <v>57</v>
      </c>
      <c r="C186" s="81">
        <v>2111</v>
      </c>
      <c r="D186" s="325" t="s">
        <v>240</v>
      </c>
      <c r="E186" s="325"/>
    </row>
    <row r="187" spans="1:5" s="2" customFormat="1" ht="6.95" customHeight="1" x14ac:dyDescent="0.25">
      <c r="A187" s="84"/>
      <c r="B187" s="85"/>
      <c r="C187" s="86"/>
      <c r="D187" s="269"/>
      <c r="E187" s="269"/>
    </row>
    <row r="188" spans="1:5" s="10" customFormat="1" x14ac:dyDescent="0.25">
      <c r="A188" s="72" t="s">
        <v>55</v>
      </c>
      <c r="B188" s="271">
        <v>3729</v>
      </c>
      <c r="C188" s="324" t="s">
        <v>26</v>
      </c>
      <c r="D188" s="324"/>
      <c r="E188" s="324"/>
    </row>
    <row r="189" spans="1:5" s="10" customFormat="1" x14ac:dyDescent="0.25">
      <c r="A189" s="72"/>
      <c r="B189" s="80" t="s">
        <v>57</v>
      </c>
      <c r="C189" s="81">
        <v>2111</v>
      </c>
      <c r="D189" s="325" t="s">
        <v>91</v>
      </c>
      <c r="E189" s="325"/>
    </row>
    <row r="190" spans="1:5" s="2" customFormat="1" ht="11.1" customHeight="1" x14ac:dyDescent="0.25">
      <c r="A190" s="84"/>
      <c r="B190" s="85"/>
      <c r="C190" s="86"/>
      <c r="D190" s="269"/>
      <c r="E190" s="269"/>
    </row>
    <row r="191" spans="1:5" s="2" customFormat="1" ht="11.1" customHeight="1" x14ac:dyDescent="0.25">
      <c r="A191" s="84"/>
      <c r="B191" s="85"/>
      <c r="C191" s="86"/>
      <c r="D191" s="269"/>
      <c r="E191" s="269"/>
    </row>
    <row r="192" spans="1:5" s="9" customFormat="1" ht="15.75" x14ac:dyDescent="0.25">
      <c r="A192" s="5" t="s">
        <v>102</v>
      </c>
      <c r="B192" s="6"/>
      <c r="C192" s="7"/>
      <c r="D192" s="7"/>
    </row>
    <row r="193" spans="1:5" s="9" customFormat="1" ht="15" customHeight="1" x14ac:dyDescent="0.25">
      <c r="A193" s="8" t="s">
        <v>55</v>
      </c>
      <c r="B193" s="12" t="s">
        <v>27</v>
      </c>
      <c r="C193" s="329" t="s">
        <v>106</v>
      </c>
      <c r="D193" s="329"/>
      <c r="E193" s="329"/>
    </row>
    <row r="194" spans="1:5" s="10" customFormat="1" ht="27.95" customHeight="1" x14ac:dyDescent="0.25">
      <c r="A194" s="72"/>
      <c r="B194" s="82" t="s">
        <v>58</v>
      </c>
      <c r="C194" s="83">
        <v>2324</v>
      </c>
      <c r="D194" s="328" t="s">
        <v>239</v>
      </c>
      <c r="E194" s="328"/>
    </row>
    <row r="195" spans="1:5" s="2" customFormat="1" ht="9" customHeight="1" x14ac:dyDescent="0.25">
      <c r="A195" s="84"/>
      <c r="B195" s="85"/>
      <c r="C195" s="86"/>
      <c r="D195" s="269"/>
      <c r="E195" s="269"/>
    </row>
    <row r="196" spans="1:5" s="2" customFormat="1" ht="9" customHeight="1" x14ac:dyDescent="0.25">
      <c r="A196" s="84"/>
      <c r="B196" s="85"/>
      <c r="C196" s="86"/>
      <c r="D196" s="269"/>
      <c r="E196" s="269"/>
    </row>
    <row r="197" spans="1:5" s="10" customFormat="1" ht="15.75" x14ac:dyDescent="0.25">
      <c r="A197" s="26" t="s">
        <v>92</v>
      </c>
      <c r="B197" s="73"/>
      <c r="C197" s="270"/>
      <c r="D197" s="270"/>
      <c r="E197" s="14"/>
    </row>
    <row r="198" spans="1:5" s="10" customFormat="1" x14ac:dyDescent="0.25">
      <c r="A198" s="72" t="s">
        <v>55</v>
      </c>
      <c r="B198" s="79" t="s">
        <v>29</v>
      </c>
      <c r="C198" s="324" t="s">
        <v>93</v>
      </c>
      <c r="D198" s="324"/>
      <c r="E198" s="324"/>
    </row>
    <row r="199" spans="1:5" s="10" customFormat="1" ht="39.950000000000003" customHeight="1" x14ac:dyDescent="0.25">
      <c r="A199" s="84"/>
      <c r="B199" s="80" t="s">
        <v>57</v>
      </c>
      <c r="C199" s="81">
        <v>2322</v>
      </c>
      <c r="D199" s="321" t="s">
        <v>238</v>
      </c>
      <c r="E199" s="321"/>
    </row>
    <row r="200" spans="1:5" s="2" customFormat="1" ht="9.9499999999999993" customHeight="1" x14ac:dyDescent="0.25">
      <c r="A200" s="84"/>
      <c r="B200" s="85"/>
      <c r="C200" s="86"/>
      <c r="D200" s="25"/>
      <c r="E200" s="25"/>
    </row>
    <row r="201" spans="1:5" s="2" customFormat="1" ht="9.9499999999999993" customHeight="1" x14ac:dyDescent="0.25">
      <c r="A201" s="84"/>
      <c r="B201" s="85"/>
      <c r="C201" s="86"/>
      <c r="D201" s="95"/>
      <c r="E201" s="24"/>
    </row>
    <row r="202" spans="1:5" s="10" customFormat="1" ht="15.75" x14ac:dyDescent="0.25">
      <c r="A202" s="26" t="s">
        <v>94</v>
      </c>
      <c r="B202" s="73"/>
      <c r="C202" s="270"/>
      <c r="D202" s="270"/>
      <c r="E202" s="14"/>
    </row>
    <row r="203" spans="1:5" s="10" customFormat="1" x14ac:dyDescent="0.25">
      <c r="A203" s="72" t="s">
        <v>55</v>
      </c>
      <c r="B203" s="271">
        <v>6171</v>
      </c>
      <c r="C203" s="324" t="s">
        <v>95</v>
      </c>
      <c r="D203" s="324"/>
      <c r="E203" s="324"/>
    </row>
    <row r="204" spans="1:5" s="10" customFormat="1" ht="27.95" customHeight="1" x14ac:dyDescent="0.25">
      <c r="A204" s="72"/>
      <c r="B204" s="80" t="s">
        <v>57</v>
      </c>
      <c r="C204" s="81">
        <v>2111</v>
      </c>
      <c r="D204" s="325" t="s">
        <v>181</v>
      </c>
      <c r="E204" s="325"/>
    </row>
    <row r="205" spans="1:5" s="10" customFormat="1" ht="15" customHeight="1" x14ac:dyDescent="0.25">
      <c r="A205" s="72"/>
      <c r="B205" s="80" t="s">
        <v>57</v>
      </c>
      <c r="C205" s="81">
        <v>2324</v>
      </c>
      <c r="D205" s="325" t="s">
        <v>299</v>
      </c>
      <c r="E205" s="325"/>
    </row>
    <row r="206" spans="1:5" s="10" customFormat="1" ht="9.9499999999999993" customHeight="1" x14ac:dyDescent="0.25">
      <c r="A206" s="72"/>
      <c r="B206" s="80"/>
      <c r="C206" s="81"/>
      <c r="D206" s="267"/>
      <c r="E206" s="267"/>
    </row>
    <row r="207" spans="1:5" s="10" customFormat="1" ht="9.9499999999999993" customHeight="1" x14ac:dyDescent="0.25">
      <c r="A207" s="72"/>
      <c r="B207" s="80"/>
      <c r="C207" s="81"/>
      <c r="D207" s="267"/>
      <c r="E207" s="267"/>
    </row>
    <row r="208" spans="1:5" s="10" customFormat="1" ht="9.9499999999999993" customHeight="1" x14ac:dyDescent="0.25">
      <c r="A208" s="72"/>
      <c r="B208" s="80"/>
      <c r="C208" s="81"/>
      <c r="D208" s="267"/>
      <c r="E208" s="267"/>
    </row>
    <row r="209" spans="1:5" s="10" customFormat="1" ht="9.9499999999999993" customHeight="1" x14ac:dyDescent="0.25">
      <c r="A209" s="72"/>
      <c r="B209" s="80"/>
      <c r="C209" s="81"/>
      <c r="D209" s="267"/>
      <c r="E209" s="267"/>
    </row>
    <row r="210" spans="1:5" s="10" customFormat="1" ht="9.9499999999999993" customHeight="1" x14ac:dyDescent="0.25">
      <c r="A210" s="72"/>
      <c r="B210" s="80"/>
      <c r="C210" s="81"/>
      <c r="D210" s="267"/>
      <c r="E210" s="267"/>
    </row>
    <row r="211" spans="1:5" s="10" customFormat="1" ht="9.9499999999999993" customHeight="1" x14ac:dyDescent="0.25">
      <c r="A211" s="72"/>
      <c r="B211" s="80"/>
      <c r="C211" s="81"/>
      <c r="D211" s="267"/>
      <c r="E211" s="267"/>
    </row>
    <row r="212" spans="1:5" s="10" customFormat="1" ht="9.9499999999999993" customHeight="1" x14ac:dyDescent="0.25">
      <c r="A212" s="72"/>
      <c r="B212" s="80"/>
      <c r="C212" s="81"/>
      <c r="D212" s="267"/>
      <c r="E212" s="267"/>
    </row>
    <row r="213" spans="1:5" s="10" customFormat="1" ht="9.9499999999999993" customHeight="1" x14ac:dyDescent="0.25">
      <c r="A213" s="72"/>
      <c r="B213" s="80"/>
      <c r="C213" s="81"/>
      <c r="D213" s="267"/>
      <c r="E213" s="267"/>
    </row>
    <row r="214" spans="1:5" s="10" customFormat="1" ht="9.9499999999999993" customHeight="1" x14ac:dyDescent="0.25">
      <c r="A214" s="72"/>
      <c r="B214" s="80"/>
      <c r="C214" s="81"/>
      <c r="D214" s="267"/>
      <c r="E214" s="267"/>
    </row>
    <row r="215" spans="1:5" s="10" customFormat="1" ht="9.9499999999999993" customHeight="1" x14ac:dyDescent="0.25">
      <c r="A215" s="72"/>
      <c r="B215" s="80"/>
      <c r="C215" s="81"/>
      <c r="D215" s="267"/>
      <c r="E215" s="267"/>
    </row>
    <row r="216" spans="1:5" s="10" customFormat="1" ht="9.9499999999999993" customHeight="1" x14ac:dyDescent="0.25">
      <c r="A216" s="72"/>
      <c r="B216" s="80"/>
      <c r="C216" s="81"/>
      <c r="D216" s="267"/>
      <c r="E216" s="267"/>
    </row>
    <row r="217" spans="1:5" s="10" customFormat="1" ht="9.9499999999999993" customHeight="1" x14ac:dyDescent="0.25">
      <c r="A217" s="72"/>
      <c r="B217" s="80"/>
      <c r="C217" s="81"/>
      <c r="D217" s="267"/>
      <c r="E217" s="267"/>
    </row>
    <row r="218" spans="1:5" s="10" customFormat="1" ht="9.9499999999999993" customHeight="1" x14ac:dyDescent="0.25">
      <c r="A218" s="72"/>
      <c r="B218" s="80"/>
      <c r="C218" s="81"/>
      <c r="D218" s="267"/>
      <c r="E218" s="267"/>
    </row>
    <row r="219" spans="1:5" s="10" customFormat="1" ht="9.9499999999999993" customHeight="1" x14ac:dyDescent="0.25">
      <c r="A219" s="72"/>
      <c r="B219" s="80"/>
      <c r="C219" s="81"/>
      <c r="D219" s="267"/>
      <c r="E219" s="267"/>
    </row>
    <row r="220" spans="1:5" s="10" customFormat="1" ht="9.9499999999999993" customHeight="1" x14ac:dyDescent="0.25">
      <c r="A220" s="72"/>
      <c r="B220" s="80"/>
      <c r="C220" s="81"/>
      <c r="D220" s="267"/>
      <c r="E220" s="267"/>
    </row>
    <row r="221" spans="1:5" ht="12.95" customHeight="1" x14ac:dyDescent="0.25">
      <c r="A221" s="102"/>
      <c r="B221" s="103"/>
      <c r="C221" s="104"/>
      <c r="D221" s="104"/>
      <c r="E221" s="105"/>
    </row>
    <row r="222" spans="1:5" ht="12.95" customHeight="1" x14ac:dyDescent="0.25">
      <c r="A222" s="102"/>
      <c r="B222" s="103"/>
      <c r="C222" s="104"/>
      <c r="D222" s="104"/>
      <c r="E222" s="105"/>
    </row>
    <row r="223" spans="1:5" s="1" customFormat="1" ht="20.25" x14ac:dyDescent="0.25">
      <c r="A223" s="70" t="s">
        <v>50</v>
      </c>
      <c r="B223" s="71"/>
      <c r="C223" s="71"/>
      <c r="D223" s="71"/>
      <c r="E223" s="14"/>
    </row>
    <row r="224" spans="1:5" s="1" customFormat="1" ht="15" customHeight="1" x14ac:dyDescent="0.25">
      <c r="A224" s="70"/>
      <c r="B224" s="71"/>
      <c r="C224" s="71"/>
      <c r="D224" s="71"/>
      <c r="E224" s="14"/>
    </row>
    <row r="225" spans="1:5" s="13" customFormat="1" ht="15.75" x14ac:dyDescent="0.25">
      <c r="A225" s="26" t="s">
        <v>96</v>
      </c>
      <c r="B225" s="75"/>
      <c r="C225" s="96"/>
      <c r="D225" s="96"/>
      <c r="E225" s="26"/>
    </row>
    <row r="226" spans="1:5" s="13" customFormat="1" x14ac:dyDescent="0.25">
      <c r="A226" s="72" t="s">
        <v>55</v>
      </c>
      <c r="B226" s="271">
        <v>6310</v>
      </c>
      <c r="C226" s="324" t="s">
        <v>32</v>
      </c>
      <c r="D226" s="324"/>
      <c r="E226" s="324"/>
    </row>
    <row r="227" spans="1:5" s="10" customFormat="1" x14ac:dyDescent="0.25">
      <c r="A227" s="72"/>
      <c r="B227" s="80" t="s">
        <v>57</v>
      </c>
      <c r="C227" s="81">
        <v>2141</v>
      </c>
      <c r="D227" s="327" t="s">
        <v>182</v>
      </c>
      <c r="E227" s="327"/>
    </row>
    <row r="228" spans="1:5" s="10" customFormat="1" ht="15" customHeight="1" x14ac:dyDescent="0.25">
      <c r="A228" s="72"/>
      <c r="B228" s="80" t="s">
        <v>57</v>
      </c>
      <c r="C228" s="81">
        <v>2141</v>
      </c>
      <c r="D228" s="325" t="s">
        <v>183</v>
      </c>
      <c r="E228" s="325"/>
    </row>
    <row r="229" spans="1:5" s="2" customFormat="1" ht="9" customHeight="1" x14ac:dyDescent="0.25">
      <c r="A229" s="84"/>
      <c r="B229" s="85"/>
      <c r="C229" s="86"/>
      <c r="D229" s="269"/>
      <c r="E229" s="269"/>
    </row>
    <row r="230" spans="1:5" s="10" customFormat="1" x14ac:dyDescent="0.25">
      <c r="A230" s="72" t="s">
        <v>55</v>
      </c>
      <c r="B230" s="271">
        <v>6330</v>
      </c>
      <c r="C230" s="324" t="s">
        <v>185</v>
      </c>
      <c r="D230" s="324"/>
      <c r="E230" s="324"/>
    </row>
    <row r="231" spans="1:5" s="10" customFormat="1" ht="27.95" customHeight="1" x14ac:dyDescent="0.25">
      <c r="A231" s="84"/>
      <c r="B231" s="80" t="s">
        <v>57</v>
      </c>
      <c r="C231" s="81">
        <v>4134</v>
      </c>
      <c r="D231" s="325" t="s">
        <v>270</v>
      </c>
      <c r="E231" s="325"/>
    </row>
    <row r="232" spans="1:5" s="2" customFormat="1" ht="27.95" customHeight="1" x14ac:dyDescent="0.25">
      <c r="A232" s="84"/>
      <c r="B232" s="80" t="s">
        <v>57</v>
      </c>
      <c r="C232" s="81">
        <v>4134</v>
      </c>
      <c r="D232" s="325" t="s">
        <v>103</v>
      </c>
      <c r="E232" s="325"/>
    </row>
    <row r="233" spans="1:5" s="2" customFormat="1" ht="9.9499999999999993" customHeight="1" x14ac:dyDescent="0.25">
      <c r="A233" s="84"/>
      <c r="B233" s="80"/>
      <c r="C233" s="81"/>
      <c r="D233" s="267"/>
      <c r="E233" s="267"/>
    </row>
    <row r="234" spans="1:5" s="2" customFormat="1" ht="9.9499999999999993" customHeight="1" x14ac:dyDescent="0.25">
      <c r="A234" s="84"/>
      <c r="B234" s="80"/>
      <c r="C234" s="81"/>
      <c r="D234" s="267"/>
      <c r="E234" s="267"/>
    </row>
    <row r="235" spans="1:5" s="13" customFormat="1" ht="15.75" x14ac:dyDescent="0.25">
      <c r="A235" s="26" t="s">
        <v>97</v>
      </c>
      <c r="B235" s="75"/>
      <c r="C235" s="96"/>
      <c r="D235" s="96"/>
      <c r="E235" s="26"/>
    </row>
    <row r="236" spans="1:5" s="13" customFormat="1" x14ac:dyDescent="0.25">
      <c r="A236" s="72" t="s">
        <v>55</v>
      </c>
      <c r="B236" s="271">
        <v>6409</v>
      </c>
      <c r="C236" s="324" t="s">
        <v>35</v>
      </c>
      <c r="D236" s="324"/>
      <c r="E236" s="324"/>
    </row>
    <row r="237" spans="1:5" s="9" customFormat="1" ht="15" customHeight="1" x14ac:dyDescent="0.25">
      <c r="A237" s="84"/>
      <c r="B237" s="80" t="s">
        <v>57</v>
      </c>
      <c r="C237" s="81">
        <v>2329</v>
      </c>
      <c r="D237" s="325" t="s">
        <v>300</v>
      </c>
      <c r="E237" s="325"/>
    </row>
    <row r="238" spans="1:5" s="2" customFormat="1" x14ac:dyDescent="0.25">
      <c r="A238" s="84"/>
      <c r="B238" s="23"/>
      <c r="C238" s="86"/>
      <c r="D238" s="86"/>
      <c r="E238" s="23"/>
    </row>
    <row r="239" spans="1:5" s="2" customFormat="1" x14ac:dyDescent="0.25">
      <c r="A239" s="84"/>
      <c r="B239" s="23"/>
      <c r="C239" s="86"/>
      <c r="D239" s="86"/>
      <c r="E239" s="23"/>
    </row>
    <row r="240" spans="1:5" s="10" customFormat="1" ht="18.75" x14ac:dyDescent="0.25">
      <c r="A240" s="71" t="s">
        <v>98</v>
      </c>
      <c r="B240" s="14"/>
      <c r="C240" s="14"/>
      <c r="D240" s="14"/>
      <c r="E240" s="14"/>
    </row>
    <row r="241" spans="1:5" s="10" customFormat="1" x14ac:dyDescent="0.25">
      <c r="A241" s="72"/>
      <c r="B241" s="80" t="s">
        <v>57</v>
      </c>
      <c r="C241" s="72">
        <v>8115</v>
      </c>
      <c r="D241" s="323" t="s">
        <v>99</v>
      </c>
      <c r="E241" s="323"/>
    </row>
    <row r="242" spans="1:5" s="10" customFormat="1" x14ac:dyDescent="0.25">
      <c r="A242" s="72"/>
      <c r="B242" s="80" t="s">
        <v>57</v>
      </c>
      <c r="C242" s="72">
        <v>8123</v>
      </c>
      <c r="D242" s="323" t="s">
        <v>187</v>
      </c>
      <c r="E242" s="323"/>
    </row>
    <row r="243" spans="1:5" s="109" customFormat="1" ht="15" customHeight="1" x14ac:dyDescent="0.25">
      <c r="A243" s="263"/>
      <c r="B243" s="107"/>
      <c r="C243" s="108"/>
      <c r="D243" s="321" t="s">
        <v>192</v>
      </c>
      <c r="E243" s="321"/>
    </row>
    <row r="244" spans="1:5" s="109" customFormat="1" ht="15" customHeight="1" x14ac:dyDescent="0.25">
      <c r="A244" s="263"/>
      <c r="B244" s="107"/>
      <c r="C244" s="108"/>
      <c r="D244" s="326" t="s">
        <v>237</v>
      </c>
      <c r="E244" s="326"/>
    </row>
    <row r="245" spans="1:5" s="109" customFormat="1" x14ac:dyDescent="0.25">
      <c r="A245" s="263"/>
      <c r="B245" s="107"/>
      <c r="C245" s="108"/>
      <c r="D245" s="321" t="s">
        <v>188</v>
      </c>
      <c r="E245" s="321"/>
    </row>
    <row r="246" spans="1:5" s="109" customFormat="1" x14ac:dyDescent="0.25">
      <c r="A246" s="263"/>
      <c r="B246" s="107"/>
      <c r="C246" s="108"/>
      <c r="D246" s="321" t="s">
        <v>189</v>
      </c>
      <c r="E246" s="321"/>
    </row>
    <row r="247" spans="1:5" s="109" customFormat="1" x14ac:dyDescent="0.25">
      <c r="A247" s="263"/>
      <c r="B247" s="107"/>
      <c r="C247" s="108"/>
      <c r="D247" s="321" t="s">
        <v>190</v>
      </c>
      <c r="E247" s="321"/>
    </row>
    <row r="248" spans="1:5" s="109" customFormat="1" x14ac:dyDescent="0.25">
      <c r="A248" s="263"/>
      <c r="B248" s="107"/>
      <c r="C248" s="108"/>
      <c r="D248" s="321" t="s">
        <v>191</v>
      </c>
      <c r="E248" s="321"/>
    </row>
    <row r="249" spans="1:5" s="109" customFormat="1" x14ac:dyDescent="0.25">
      <c r="A249" s="263"/>
      <c r="B249" s="107"/>
      <c r="C249" s="108"/>
      <c r="D249" s="265"/>
      <c r="E249" s="265"/>
    </row>
    <row r="250" spans="1:5" s="2" customFormat="1" ht="25.5" customHeight="1" x14ac:dyDescent="0.25">
      <c r="A250" s="84"/>
      <c r="B250" s="88"/>
      <c r="C250" s="97"/>
      <c r="D250" s="322"/>
      <c r="E250" s="322"/>
    </row>
    <row r="251" spans="1:5" s="1" customFormat="1" ht="20.25" x14ac:dyDescent="0.25">
      <c r="A251" s="70" t="s">
        <v>303</v>
      </c>
      <c r="B251" s="71"/>
      <c r="C251" s="71"/>
      <c r="D251" s="71"/>
      <c r="E251" s="14"/>
    </row>
    <row r="252" spans="1:5" s="10" customFormat="1" ht="25.5" customHeight="1" x14ac:dyDescent="0.25">
      <c r="A252" s="323" t="s">
        <v>302</v>
      </c>
      <c r="B252" s="323"/>
      <c r="C252" s="323"/>
      <c r="D252" s="323"/>
      <c r="E252" s="323"/>
    </row>
    <row r="253" spans="1:5" s="10" customFormat="1" x14ac:dyDescent="0.25">
      <c r="A253" s="98" t="s">
        <v>100</v>
      </c>
      <c r="B253" s="98"/>
      <c r="C253" s="98"/>
      <c r="D253" s="98"/>
      <c r="E253" s="27"/>
    </row>
  </sheetData>
  <mergeCells count="128">
    <mergeCell ref="A4:B4"/>
    <mergeCell ref="C4:D4"/>
    <mergeCell ref="A15:E18"/>
    <mergeCell ref="C19:E19"/>
    <mergeCell ref="D20:E20"/>
    <mergeCell ref="D21:E21"/>
    <mergeCell ref="D59:E59"/>
    <mergeCell ref="D60:E60"/>
    <mergeCell ref="D29:E29"/>
    <mergeCell ref="D30:E30"/>
    <mergeCell ref="D31:E31"/>
    <mergeCell ref="D32:E32"/>
    <mergeCell ref="D33:E33"/>
    <mergeCell ref="D34:E34"/>
    <mergeCell ref="D22:E22"/>
    <mergeCell ref="D23:E23"/>
    <mergeCell ref="D24:E24"/>
    <mergeCell ref="D25:E25"/>
    <mergeCell ref="D26:E26"/>
    <mergeCell ref="C28:E28"/>
    <mergeCell ref="D44:E44"/>
    <mergeCell ref="D55:E55"/>
    <mergeCell ref="D56:E56"/>
    <mergeCell ref="D57:E57"/>
    <mergeCell ref="D58:E58"/>
    <mergeCell ref="C61:E61"/>
    <mergeCell ref="D35:E35"/>
    <mergeCell ref="D36:E36"/>
    <mergeCell ref="D37:E37"/>
    <mergeCell ref="D38:E38"/>
    <mergeCell ref="A39:E41"/>
    <mergeCell ref="C43:E43"/>
    <mergeCell ref="C74:E74"/>
    <mergeCell ref="D75:E75"/>
    <mergeCell ref="D76:E76"/>
    <mergeCell ref="D77:E77"/>
    <mergeCell ref="C81:E81"/>
    <mergeCell ref="D82:E82"/>
    <mergeCell ref="C62:E62"/>
    <mergeCell ref="C66:E66"/>
    <mergeCell ref="D67:E67"/>
    <mergeCell ref="D68:E68"/>
    <mergeCell ref="D69:E69"/>
    <mergeCell ref="D70:E70"/>
    <mergeCell ref="D98:E98"/>
    <mergeCell ref="D99:E99"/>
    <mergeCell ref="C101:E101"/>
    <mergeCell ref="D102:E102"/>
    <mergeCell ref="D103:E103"/>
    <mergeCell ref="D104:E104"/>
    <mergeCell ref="D83:E83"/>
    <mergeCell ref="C89:E89"/>
    <mergeCell ref="D90:E90"/>
    <mergeCell ref="C92:E92"/>
    <mergeCell ref="D93:E93"/>
    <mergeCell ref="C97:E97"/>
    <mergeCell ref="C112:E112"/>
    <mergeCell ref="D113:E113"/>
    <mergeCell ref="C117:E117"/>
    <mergeCell ref="D118:E118"/>
    <mergeCell ref="D119:E119"/>
    <mergeCell ref="D120:E120"/>
    <mergeCell ref="D105:E105"/>
    <mergeCell ref="D106:E106"/>
    <mergeCell ref="D107:E107"/>
    <mergeCell ref="D108:E108"/>
    <mergeCell ref="D109:E109"/>
    <mergeCell ref="D110:E110"/>
    <mergeCell ref="D135:E135"/>
    <mergeCell ref="D136:E136"/>
    <mergeCell ref="D137:E137"/>
    <mergeCell ref="C141:E141"/>
    <mergeCell ref="D142:E142"/>
    <mergeCell ref="C144:E144"/>
    <mergeCell ref="C124:E124"/>
    <mergeCell ref="D125:E125"/>
    <mergeCell ref="D126:E126"/>
    <mergeCell ref="D127:E127"/>
    <mergeCell ref="C133:E133"/>
    <mergeCell ref="D134:E134"/>
    <mergeCell ref="D152:E152"/>
    <mergeCell ref="D153:E153"/>
    <mergeCell ref="D154:E154"/>
    <mergeCell ref="D155:E155"/>
    <mergeCell ref="C173:E173"/>
    <mergeCell ref="D174:E174"/>
    <mergeCell ref="D145:E145"/>
    <mergeCell ref="D146:E146"/>
    <mergeCell ref="C148:E148"/>
    <mergeCell ref="D149:E149"/>
    <mergeCell ref="D150:E150"/>
    <mergeCell ref="D151:E151"/>
    <mergeCell ref="D183:E183"/>
    <mergeCell ref="C185:E185"/>
    <mergeCell ref="D186:E186"/>
    <mergeCell ref="C188:E188"/>
    <mergeCell ref="D189:E189"/>
    <mergeCell ref="C193:E193"/>
    <mergeCell ref="C176:E176"/>
    <mergeCell ref="D177:E177"/>
    <mergeCell ref="D178:E178"/>
    <mergeCell ref="D179:E179"/>
    <mergeCell ref="C181:E181"/>
    <mergeCell ref="D182:E182"/>
    <mergeCell ref="C226:E226"/>
    <mergeCell ref="D227:E227"/>
    <mergeCell ref="D228:E228"/>
    <mergeCell ref="C230:E230"/>
    <mergeCell ref="D231:E231"/>
    <mergeCell ref="D232:E232"/>
    <mergeCell ref="D194:E194"/>
    <mergeCell ref="C198:E198"/>
    <mergeCell ref="D199:E199"/>
    <mergeCell ref="C203:E203"/>
    <mergeCell ref="D204:E204"/>
    <mergeCell ref="D205:E205"/>
    <mergeCell ref="D245:E245"/>
    <mergeCell ref="D246:E246"/>
    <mergeCell ref="D247:E247"/>
    <mergeCell ref="D248:E248"/>
    <mergeCell ref="D250:E250"/>
    <mergeCell ref="A252:E252"/>
    <mergeCell ref="C236:E236"/>
    <mergeCell ref="D237:E237"/>
    <mergeCell ref="D241:E241"/>
    <mergeCell ref="D242:E242"/>
    <mergeCell ref="D243:E243"/>
    <mergeCell ref="D244:E244"/>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 SCHVÁLENÝ ROZPOČET&amp;RRok 2023</oddHeader>
    <oddFooter>&amp;C&amp;A&amp;R&amp;P / 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160" zoomScaleNormal="160" workbookViewId="0">
      <selection activeCell="A2" sqref="A2"/>
    </sheetView>
  </sheetViews>
  <sheetFormatPr defaultRowHeight="15" x14ac:dyDescent="0.25"/>
  <cols>
    <col min="1" max="1" width="3.7109375" style="99" customWidth="1"/>
    <col min="2" max="2" width="6.7109375" style="100" customWidth="1"/>
    <col min="3" max="4" width="5.7109375" style="101" customWidth="1"/>
    <col min="5" max="5" width="79" style="28" customWidth="1"/>
  </cols>
  <sheetData>
    <row r="1" spans="1:5" ht="12.95" customHeight="1" x14ac:dyDescent="0.25">
      <c r="A1" s="102"/>
      <c r="B1" s="103"/>
      <c r="C1" s="104"/>
      <c r="D1" s="104"/>
      <c r="E1" s="105"/>
    </row>
    <row r="2" spans="1:5" s="1" customFormat="1" ht="20.25" x14ac:dyDescent="0.25">
      <c r="A2" s="70" t="s">
        <v>309</v>
      </c>
      <c r="B2" s="71"/>
      <c r="C2" s="71"/>
      <c r="D2" s="71"/>
      <c r="E2" s="14"/>
    </row>
    <row r="3" spans="1:5" s="2" customFormat="1" x14ac:dyDescent="0.25">
      <c r="A3" s="18"/>
      <c r="B3" s="78"/>
      <c r="C3" s="24"/>
      <c r="D3" s="24"/>
      <c r="E3" s="18"/>
    </row>
    <row r="4" spans="1:5" s="10" customFormat="1" ht="15.75" x14ac:dyDescent="0.25">
      <c r="A4" s="26" t="s">
        <v>63</v>
      </c>
      <c r="B4" s="73"/>
      <c r="C4" s="270"/>
      <c r="D4" s="270"/>
      <c r="E4" s="14"/>
    </row>
    <row r="5" spans="1:5" s="10" customFormat="1" ht="15.75" x14ac:dyDescent="0.25">
      <c r="A5" s="26"/>
      <c r="B5" s="323" t="s">
        <v>304</v>
      </c>
      <c r="C5" s="323"/>
      <c r="D5" s="323"/>
      <c r="E5" s="323"/>
    </row>
    <row r="6" spans="1:5" s="10" customFormat="1" ht="27.95" customHeight="1" x14ac:dyDescent="0.25">
      <c r="A6" s="84"/>
      <c r="B6" s="80" t="s">
        <v>57</v>
      </c>
      <c r="C6" s="81">
        <v>4116</v>
      </c>
      <c r="D6" s="325" t="s">
        <v>274</v>
      </c>
      <c r="E6" s="325"/>
    </row>
    <row r="7" spans="1:5" s="10" customFormat="1" ht="15.75" x14ac:dyDescent="0.25">
      <c r="A7" s="26"/>
      <c r="B7" s="323" t="s">
        <v>305</v>
      </c>
      <c r="C7" s="323"/>
      <c r="D7" s="323"/>
      <c r="E7" s="323"/>
    </row>
    <row r="8" spans="1:5" s="10" customFormat="1" ht="15" customHeight="1" x14ac:dyDescent="0.25">
      <c r="A8" s="84"/>
      <c r="B8" s="80" t="s">
        <v>57</v>
      </c>
      <c r="C8" s="81">
        <v>4116</v>
      </c>
      <c r="D8" s="333" t="s">
        <v>307</v>
      </c>
      <c r="E8" s="333"/>
    </row>
    <row r="9" spans="1:5" s="10" customFormat="1" ht="15" customHeight="1" x14ac:dyDescent="0.25">
      <c r="A9" s="84"/>
      <c r="B9" s="80"/>
      <c r="C9" s="81"/>
      <c r="D9" s="325" t="s">
        <v>306</v>
      </c>
      <c r="E9" s="325"/>
    </row>
    <row r="10" spans="1:5" s="10" customFormat="1" ht="15" customHeight="1" x14ac:dyDescent="0.25">
      <c r="A10" s="84"/>
      <c r="B10" s="80"/>
      <c r="C10" s="81"/>
      <c r="D10" s="325" t="s">
        <v>308</v>
      </c>
      <c r="E10" s="325"/>
    </row>
    <row r="11" spans="1:5" s="10" customFormat="1" ht="27.95" customHeight="1" x14ac:dyDescent="0.25">
      <c r="A11" s="84"/>
      <c r="B11" s="80"/>
      <c r="C11" s="81"/>
      <c r="D11" s="272"/>
      <c r="E11" s="272"/>
    </row>
    <row r="12" spans="1:5" s="10" customFormat="1" x14ac:dyDescent="0.25">
      <c r="A12" s="98" t="s">
        <v>100</v>
      </c>
      <c r="B12" s="98"/>
      <c r="C12" s="98"/>
      <c r="D12" s="98"/>
      <c r="E12" s="27"/>
    </row>
  </sheetData>
  <mergeCells count="6">
    <mergeCell ref="B5:E5"/>
    <mergeCell ref="B7:E7"/>
    <mergeCell ref="D8:E8"/>
    <mergeCell ref="D9:E9"/>
    <mergeCell ref="D10:E10"/>
    <mergeCell ref="D6:E6"/>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 SCHVÁLENÝ ROZPOČET&amp;RRok 2023</oddHeader>
    <oddFooter>&amp;C&amp;A&amp;R&amp;P /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topLeftCell="A10" workbookViewId="0">
      <selection activeCell="E125" sqref="E125"/>
    </sheetView>
  </sheetViews>
  <sheetFormatPr defaultRowHeight="15" x14ac:dyDescent="0.25"/>
  <cols>
    <col min="1" max="2" width="5.28515625" style="126" customWidth="1"/>
    <col min="3" max="3" width="42.7109375" style="126" customWidth="1"/>
    <col min="4" max="6" width="15.7109375" style="126" customWidth="1"/>
    <col min="7" max="14" width="9.140625" style="119"/>
  </cols>
  <sheetData>
    <row r="1" spans="1:6" x14ac:dyDescent="0.25">
      <c r="A1" s="294"/>
      <c r="B1" s="294"/>
      <c r="C1" s="294"/>
      <c r="D1" s="294"/>
      <c r="E1" s="294"/>
    </row>
    <row r="2" spans="1:6" ht="17.25" thickBot="1" x14ac:dyDescent="0.3">
      <c r="A2" s="120" t="s">
        <v>0</v>
      </c>
      <c r="B2" s="121"/>
      <c r="C2" s="122"/>
      <c r="D2" s="123"/>
      <c r="E2" s="124"/>
      <c r="F2" s="125"/>
    </row>
    <row r="3" spans="1:6" ht="20.25" customHeight="1" thickBot="1" x14ac:dyDescent="0.3">
      <c r="A3" s="146" t="s">
        <v>1</v>
      </c>
      <c r="B3" s="147" t="s">
        <v>2</v>
      </c>
      <c r="C3" s="148" t="s">
        <v>3</v>
      </c>
      <c r="D3" s="149" t="s">
        <v>219</v>
      </c>
      <c r="E3" s="149" t="s">
        <v>220</v>
      </c>
      <c r="F3" s="150" t="s">
        <v>218</v>
      </c>
    </row>
    <row r="4" spans="1:6" ht="16.5" customHeight="1" x14ac:dyDescent="0.25">
      <c r="A4" s="135">
        <v>0</v>
      </c>
      <c r="B4" s="136">
        <v>1111</v>
      </c>
      <c r="C4" s="137" t="s">
        <v>138</v>
      </c>
      <c r="D4" s="138">
        <v>6024000</v>
      </c>
      <c r="E4" s="138">
        <v>6023189.0700000003</v>
      </c>
      <c r="F4" s="151">
        <v>6000000</v>
      </c>
    </row>
    <row r="5" spans="1:6" ht="16.5" customHeight="1" x14ac:dyDescent="0.25">
      <c r="A5" s="127">
        <v>0</v>
      </c>
      <c r="B5" s="128">
        <v>1112</v>
      </c>
      <c r="C5" s="129" t="s">
        <v>140</v>
      </c>
      <c r="D5" s="130">
        <v>530000</v>
      </c>
      <c r="E5" s="130">
        <v>528678.23</v>
      </c>
      <c r="F5" s="152">
        <v>550000</v>
      </c>
    </row>
    <row r="6" spans="1:6" ht="16.5" customHeight="1" x14ac:dyDescent="0.25">
      <c r="A6" s="127">
        <v>0</v>
      </c>
      <c r="B6" s="128">
        <v>1113</v>
      </c>
      <c r="C6" s="129" t="s">
        <v>141</v>
      </c>
      <c r="D6" s="130">
        <v>1176000</v>
      </c>
      <c r="E6" s="130">
        <v>1175195.72</v>
      </c>
      <c r="F6" s="152">
        <v>1200000</v>
      </c>
    </row>
    <row r="7" spans="1:6" ht="16.5" customHeight="1" x14ac:dyDescent="0.25">
      <c r="A7" s="127">
        <v>0</v>
      </c>
      <c r="B7" s="128">
        <v>1121</v>
      </c>
      <c r="C7" s="129" t="s">
        <v>142</v>
      </c>
      <c r="D7" s="130">
        <v>8900000</v>
      </c>
      <c r="E7" s="130">
        <v>8886826.2899999991</v>
      </c>
      <c r="F7" s="152">
        <v>9000000</v>
      </c>
    </row>
    <row r="8" spans="1:6" ht="16.5" customHeight="1" x14ac:dyDescent="0.25">
      <c r="A8" s="127">
        <v>0</v>
      </c>
      <c r="B8" s="128">
        <v>1122</v>
      </c>
      <c r="C8" s="129" t="s">
        <v>204</v>
      </c>
      <c r="D8" s="130">
        <v>2409010</v>
      </c>
      <c r="E8" s="130">
        <v>2409010</v>
      </c>
      <c r="F8" s="152">
        <v>0</v>
      </c>
    </row>
    <row r="9" spans="1:6" ht="16.5" customHeight="1" x14ac:dyDescent="0.25">
      <c r="A9" s="127">
        <v>0</v>
      </c>
      <c r="B9" s="128">
        <v>1211</v>
      </c>
      <c r="C9" s="129" t="s">
        <v>143</v>
      </c>
      <c r="D9" s="130">
        <v>20200000</v>
      </c>
      <c r="E9" s="130">
        <v>20183661.09</v>
      </c>
      <c r="F9" s="152">
        <v>20200000</v>
      </c>
    </row>
    <row r="10" spans="1:6" ht="16.5" customHeight="1" x14ac:dyDescent="0.25">
      <c r="A10" s="127">
        <v>0</v>
      </c>
      <c r="B10" s="128">
        <v>1334</v>
      </c>
      <c r="C10" s="129" t="s">
        <v>144</v>
      </c>
      <c r="D10" s="130">
        <v>1713</v>
      </c>
      <c r="E10" s="130">
        <v>1713</v>
      </c>
      <c r="F10" s="152">
        <v>2000</v>
      </c>
    </row>
    <row r="11" spans="1:6" ht="16.5" customHeight="1" x14ac:dyDescent="0.25">
      <c r="A11" s="127">
        <v>0</v>
      </c>
      <c r="B11" s="128">
        <v>1341</v>
      </c>
      <c r="C11" s="129" t="s">
        <v>157</v>
      </c>
      <c r="D11" s="130">
        <v>65000</v>
      </c>
      <c r="E11" s="130">
        <v>64678</v>
      </c>
      <c r="F11" s="152">
        <v>65000</v>
      </c>
    </row>
    <row r="12" spans="1:6" ht="16.5" customHeight="1" x14ac:dyDescent="0.25">
      <c r="A12" s="127">
        <v>0</v>
      </c>
      <c r="B12" s="128">
        <v>1342</v>
      </c>
      <c r="C12" s="129" t="s">
        <v>160</v>
      </c>
      <c r="D12" s="130">
        <v>50222</v>
      </c>
      <c r="E12" s="130">
        <v>50222</v>
      </c>
      <c r="F12" s="152">
        <v>50000</v>
      </c>
    </row>
    <row r="13" spans="1:6" ht="16.5" customHeight="1" x14ac:dyDescent="0.25">
      <c r="A13" s="127">
        <v>0</v>
      </c>
      <c r="B13" s="128">
        <v>1343</v>
      </c>
      <c r="C13" s="129" t="s">
        <v>205</v>
      </c>
      <c r="D13" s="130">
        <v>7400</v>
      </c>
      <c r="E13" s="130">
        <v>7400</v>
      </c>
      <c r="F13" s="152">
        <v>8000</v>
      </c>
    </row>
    <row r="14" spans="1:6" ht="16.5" customHeight="1" x14ac:dyDescent="0.25">
      <c r="A14" s="127">
        <v>0</v>
      </c>
      <c r="B14" s="128">
        <v>1345</v>
      </c>
      <c r="C14" s="129" t="s">
        <v>206</v>
      </c>
      <c r="D14" s="130">
        <v>1200000</v>
      </c>
      <c r="E14" s="130">
        <v>1155126.3600000001</v>
      </c>
      <c r="F14" s="152">
        <v>1200000</v>
      </c>
    </row>
    <row r="15" spans="1:6" ht="16.5" customHeight="1" x14ac:dyDescent="0.25">
      <c r="A15" s="127">
        <v>0</v>
      </c>
      <c r="B15" s="128">
        <v>1349</v>
      </c>
      <c r="C15" s="129" t="s">
        <v>164</v>
      </c>
      <c r="D15" s="130">
        <v>15000</v>
      </c>
      <c r="E15" s="130">
        <v>14865.6</v>
      </c>
      <c r="F15" s="152">
        <v>15000</v>
      </c>
    </row>
    <row r="16" spans="1:6" ht="16.5" customHeight="1" x14ac:dyDescent="0.25">
      <c r="A16" s="127">
        <v>0</v>
      </c>
      <c r="B16" s="128">
        <v>1356</v>
      </c>
      <c r="C16" s="129" t="s">
        <v>207</v>
      </c>
      <c r="D16" s="130">
        <v>23000</v>
      </c>
      <c r="E16" s="130">
        <v>22999.68</v>
      </c>
      <c r="F16" s="152">
        <v>23000</v>
      </c>
    </row>
    <row r="17" spans="1:7" ht="16.5" customHeight="1" x14ac:dyDescent="0.25">
      <c r="A17" s="127">
        <v>0</v>
      </c>
      <c r="B17" s="128">
        <v>1361</v>
      </c>
      <c r="C17" s="129" t="s">
        <v>166</v>
      </c>
      <c r="D17" s="130">
        <v>29000</v>
      </c>
      <c r="E17" s="130">
        <v>28820</v>
      </c>
      <c r="F17" s="152">
        <v>30000</v>
      </c>
    </row>
    <row r="18" spans="1:7" ht="16.5" customHeight="1" x14ac:dyDescent="0.25">
      <c r="A18" s="127">
        <v>0</v>
      </c>
      <c r="B18" s="128">
        <v>1381</v>
      </c>
      <c r="C18" s="129" t="s">
        <v>153</v>
      </c>
      <c r="D18" s="130">
        <v>290000</v>
      </c>
      <c r="E18" s="130">
        <v>285585</v>
      </c>
      <c r="F18" s="152">
        <v>300000</v>
      </c>
    </row>
    <row r="19" spans="1:7" ht="16.5" customHeight="1" x14ac:dyDescent="0.25">
      <c r="A19" s="127">
        <v>0</v>
      </c>
      <c r="B19" s="128">
        <v>1382</v>
      </c>
      <c r="C19" s="129" t="s">
        <v>156</v>
      </c>
      <c r="D19" s="130">
        <v>204.85</v>
      </c>
      <c r="E19" s="130">
        <v>204.85</v>
      </c>
      <c r="F19" s="152">
        <v>200</v>
      </c>
    </row>
    <row r="20" spans="1:7" ht="16.5" customHeight="1" x14ac:dyDescent="0.25">
      <c r="A20" s="127">
        <v>0</v>
      </c>
      <c r="B20" s="128">
        <v>1511</v>
      </c>
      <c r="C20" s="129" t="s">
        <v>151</v>
      </c>
      <c r="D20" s="130">
        <v>1740000</v>
      </c>
      <c r="E20" s="130">
        <v>1732726.3</v>
      </c>
      <c r="F20" s="152">
        <v>1800000</v>
      </c>
    </row>
    <row r="21" spans="1:7" ht="16.5" customHeight="1" x14ac:dyDescent="0.25">
      <c r="A21" s="127">
        <v>0</v>
      </c>
      <c r="B21" s="128">
        <v>4111</v>
      </c>
      <c r="C21" s="129" t="s">
        <v>249</v>
      </c>
      <c r="D21" s="130">
        <v>341550.2</v>
      </c>
      <c r="E21" s="130">
        <v>341550.2</v>
      </c>
      <c r="F21" s="152">
        <v>193000</v>
      </c>
    </row>
    <row r="22" spans="1:7" ht="16.5" customHeight="1" x14ac:dyDescent="0.25">
      <c r="A22" s="127">
        <v>0</v>
      </c>
      <c r="B22" s="128">
        <v>4112</v>
      </c>
      <c r="C22" s="129" t="s">
        <v>6</v>
      </c>
      <c r="D22" s="130">
        <v>748900</v>
      </c>
      <c r="E22" s="130">
        <v>748900</v>
      </c>
      <c r="F22" s="152">
        <v>789700</v>
      </c>
    </row>
    <row r="23" spans="1:7" ht="23.25" customHeight="1" x14ac:dyDescent="0.25">
      <c r="A23" s="127">
        <v>0</v>
      </c>
      <c r="B23" s="128">
        <v>4116</v>
      </c>
      <c r="C23" s="129" t="s">
        <v>275</v>
      </c>
      <c r="D23" s="130">
        <v>443283</v>
      </c>
      <c r="E23" s="130">
        <v>443283</v>
      </c>
      <c r="F23" s="190">
        <v>790810</v>
      </c>
      <c r="G23" s="196"/>
    </row>
    <row r="24" spans="1:7" ht="16.5" customHeight="1" x14ac:dyDescent="0.25">
      <c r="A24" s="127">
        <v>0</v>
      </c>
      <c r="B24" s="128">
        <v>4121</v>
      </c>
      <c r="C24" s="129" t="s">
        <v>7</v>
      </c>
      <c r="D24" s="130">
        <v>17500</v>
      </c>
      <c r="E24" s="130">
        <v>17500</v>
      </c>
      <c r="F24" s="152">
        <v>0</v>
      </c>
      <c r="G24" s="196"/>
    </row>
    <row r="25" spans="1:7" ht="16.5" customHeight="1" x14ac:dyDescent="0.25">
      <c r="A25" s="127">
        <v>0</v>
      </c>
      <c r="B25" s="128">
        <v>4122</v>
      </c>
      <c r="C25" s="129" t="s">
        <v>8</v>
      </c>
      <c r="D25" s="130">
        <v>91970.559999999998</v>
      </c>
      <c r="E25" s="130">
        <v>91970.559999999998</v>
      </c>
      <c r="F25" s="152">
        <v>0</v>
      </c>
    </row>
    <row r="26" spans="1:7" ht="16.5" customHeight="1" thickBot="1" x14ac:dyDescent="0.3">
      <c r="A26" s="131">
        <v>0</v>
      </c>
      <c r="B26" s="132">
        <v>4216</v>
      </c>
      <c r="C26" s="133" t="s">
        <v>208</v>
      </c>
      <c r="D26" s="134">
        <v>2000000</v>
      </c>
      <c r="E26" s="134">
        <v>2000000</v>
      </c>
      <c r="F26" s="153">
        <v>0</v>
      </c>
    </row>
    <row r="27" spans="1:7" ht="15.95" customHeight="1" thickBot="1" x14ac:dyDescent="0.3">
      <c r="A27" s="139">
        <v>0</v>
      </c>
      <c r="B27" s="287" t="s">
        <v>9</v>
      </c>
      <c r="C27" s="288"/>
      <c r="D27" s="140">
        <f>SUM(D4:D26)</f>
        <v>46303753.610000007</v>
      </c>
      <c r="E27" s="140">
        <f t="shared" ref="E27:F27" si="0">SUM(E4:E26)</f>
        <v>46214104.950000003</v>
      </c>
      <c r="F27" s="154">
        <f t="shared" si="0"/>
        <v>42216710</v>
      </c>
    </row>
    <row r="28" spans="1:7" ht="16.5" customHeight="1" x14ac:dyDescent="0.25">
      <c r="A28" s="135">
        <v>1032</v>
      </c>
      <c r="B28" s="136">
        <v>2111</v>
      </c>
      <c r="C28" s="137" t="s">
        <v>209</v>
      </c>
      <c r="D28" s="138">
        <v>9300000</v>
      </c>
      <c r="E28" s="138">
        <v>9272078.9800000004</v>
      </c>
      <c r="F28" s="151">
        <v>9000000</v>
      </c>
    </row>
    <row r="29" spans="1:7" ht="16.5" customHeight="1" x14ac:dyDescent="0.25">
      <c r="A29" s="127">
        <v>1032</v>
      </c>
      <c r="B29" s="128">
        <v>2112</v>
      </c>
      <c r="C29" s="129" t="s">
        <v>210</v>
      </c>
      <c r="D29" s="130">
        <v>1900000</v>
      </c>
      <c r="E29" s="130">
        <v>1851354.96</v>
      </c>
      <c r="F29" s="152">
        <v>2000000</v>
      </c>
    </row>
    <row r="30" spans="1:7" ht="16.5" customHeight="1" x14ac:dyDescent="0.25">
      <c r="A30" s="127">
        <v>1032</v>
      </c>
      <c r="B30" s="128">
        <v>2131</v>
      </c>
      <c r="C30" s="129" t="s">
        <v>169</v>
      </c>
      <c r="D30" s="130">
        <v>14490.42</v>
      </c>
      <c r="E30" s="130">
        <v>14490.42</v>
      </c>
      <c r="F30" s="152">
        <v>16133</v>
      </c>
    </row>
    <row r="31" spans="1:7" ht="16.5" customHeight="1" thickBot="1" x14ac:dyDescent="0.3">
      <c r="A31" s="131">
        <v>1032</v>
      </c>
      <c r="B31" s="132">
        <v>2324</v>
      </c>
      <c r="C31" s="133" t="s">
        <v>211</v>
      </c>
      <c r="D31" s="134">
        <v>5449.84</v>
      </c>
      <c r="E31" s="134">
        <v>5449.84</v>
      </c>
      <c r="F31" s="153">
        <v>474.32</v>
      </c>
    </row>
    <row r="32" spans="1:7" ht="16.5" customHeight="1" thickBot="1" x14ac:dyDescent="0.3">
      <c r="A32" s="139">
        <v>1032</v>
      </c>
      <c r="B32" s="287" t="s">
        <v>10</v>
      </c>
      <c r="C32" s="288"/>
      <c r="D32" s="140">
        <f>SUM(D28:D31)</f>
        <v>11219940.26</v>
      </c>
      <c r="E32" s="140">
        <f t="shared" ref="E32:F32" si="1">SUM(E28:E31)</f>
        <v>11143374.200000001</v>
      </c>
      <c r="F32" s="154">
        <f t="shared" si="1"/>
        <v>11016607.32</v>
      </c>
    </row>
    <row r="33" spans="1:6" ht="16.5" customHeight="1" x14ac:dyDescent="0.25">
      <c r="A33" s="135">
        <v>2143</v>
      </c>
      <c r="B33" s="136">
        <v>2111</v>
      </c>
      <c r="C33" s="137" t="s">
        <v>209</v>
      </c>
      <c r="D33" s="138">
        <v>6500</v>
      </c>
      <c r="E33" s="138">
        <v>6533</v>
      </c>
      <c r="F33" s="151">
        <v>7000</v>
      </c>
    </row>
    <row r="34" spans="1:6" ht="16.5" customHeight="1" thickBot="1" x14ac:dyDescent="0.3">
      <c r="A34" s="131">
        <v>2143</v>
      </c>
      <c r="B34" s="132">
        <v>2112</v>
      </c>
      <c r="C34" s="133" t="s">
        <v>210</v>
      </c>
      <c r="D34" s="134">
        <v>9500</v>
      </c>
      <c r="E34" s="134">
        <v>9325</v>
      </c>
      <c r="F34" s="153">
        <v>9000</v>
      </c>
    </row>
    <row r="35" spans="1:6" ht="16.5" customHeight="1" thickBot="1" x14ac:dyDescent="0.3">
      <c r="A35" s="139">
        <v>2143</v>
      </c>
      <c r="B35" s="287" t="s">
        <v>11</v>
      </c>
      <c r="C35" s="288"/>
      <c r="D35" s="140">
        <f>SUM(D33:D34)</f>
        <v>16000</v>
      </c>
      <c r="E35" s="140">
        <f t="shared" ref="E35:F35" si="2">SUM(E33:E34)</f>
        <v>15858</v>
      </c>
      <c r="F35" s="154">
        <f t="shared" si="2"/>
        <v>16000</v>
      </c>
    </row>
    <row r="36" spans="1:6" ht="16.5" customHeight="1" x14ac:dyDescent="0.25">
      <c r="A36" s="135">
        <v>2212</v>
      </c>
      <c r="B36" s="136">
        <v>2322</v>
      </c>
      <c r="C36" s="137" t="s">
        <v>175</v>
      </c>
      <c r="D36" s="138">
        <v>2509</v>
      </c>
      <c r="E36" s="138">
        <v>2509</v>
      </c>
      <c r="F36" s="151">
        <v>0</v>
      </c>
    </row>
    <row r="37" spans="1:6" ht="16.5" customHeight="1" thickBot="1" x14ac:dyDescent="0.3">
      <c r="A37" s="131">
        <v>2212</v>
      </c>
      <c r="B37" s="132">
        <v>2324</v>
      </c>
      <c r="C37" s="133" t="s">
        <v>211</v>
      </c>
      <c r="D37" s="134">
        <v>20812</v>
      </c>
      <c r="E37" s="134">
        <v>20812</v>
      </c>
      <c r="F37" s="153">
        <v>0</v>
      </c>
    </row>
    <row r="38" spans="1:6" ht="16.5" customHeight="1" thickBot="1" x14ac:dyDescent="0.3">
      <c r="A38" s="139">
        <v>2212</v>
      </c>
      <c r="B38" s="287" t="s">
        <v>40</v>
      </c>
      <c r="C38" s="288"/>
      <c r="D38" s="140">
        <f>SUM(D36:D37)</f>
        <v>23321</v>
      </c>
      <c r="E38" s="140">
        <f t="shared" ref="E38:F38" si="3">SUM(E36:E37)</f>
        <v>23321</v>
      </c>
      <c r="F38" s="154">
        <f t="shared" si="3"/>
        <v>0</v>
      </c>
    </row>
    <row r="39" spans="1:6" ht="16.5" customHeight="1" thickBot="1" x14ac:dyDescent="0.3">
      <c r="A39" s="141">
        <v>2310</v>
      </c>
      <c r="B39" s="142">
        <v>2111</v>
      </c>
      <c r="C39" s="143" t="s">
        <v>209</v>
      </c>
      <c r="D39" s="144">
        <v>1700000</v>
      </c>
      <c r="E39" s="144">
        <v>1654946.09</v>
      </c>
      <c r="F39" s="155">
        <v>1700000</v>
      </c>
    </row>
    <row r="40" spans="1:6" ht="16.5" customHeight="1" thickBot="1" x14ac:dyDescent="0.3">
      <c r="A40" s="139">
        <v>2310</v>
      </c>
      <c r="B40" s="287" t="s">
        <v>12</v>
      </c>
      <c r="C40" s="288"/>
      <c r="D40" s="140">
        <f>SUM(D39)</f>
        <v>1700000</v>
      </c>
      <c r="E40" s="140">
        <f t="shared" ref="E40:F40" si="4">SUM(E39)</f>
        <v>1654946.09</v>
      </c>
      <c r="F40" s="154">
        <f t="shared" si="4"/>
        <v>1700000</v>
      </c>
    </row>
    <row r="41" spans="1:6" ht="16.5" customHeight="1" thickBot="1" x14ac:dyDescent="0.3">
      <c r="A41" s="141">
        <v>2321</v>
      </c>
      <c r="B41" s="142">
        <v>2111</v>
      </c>
      <c r="C41" s="143" t="s">
        <v>209</v>
      </c>
      <c r="D41" s="144">
        <v>1400000</v>
      </c>
      <c r="E41" s="144">
        <v>1373315.94</v>
      </c>
      <c r="F41" s="155">
        <v>1400000</v>
      </c>
    </row>
    <row r="42" spans="1:6" ht="16.5" customHeight="1" thickBot="1" x14ac:dyDescent="0.3">
      <c r="A42" s="139">
        <v>2321</v>
      </c>
      <c r="B42" s="287" t="s">
        <v>212</v>
      </c>
      <c r="C42" s="288"/>
      <c r="D42" s="140">
        <f>SUM(D41)</f>
        <v>1400000</v>
      </c>
      <c r="E42" s="140">
        <f t="shared" ref="E42:F42" si="5">SUM(E41)</f>
        <v>1373315.94</v>
      </c>
      <c r="F42" s="154">
        <f t="shared" si="5"/>
        <v>1400000</v>
      </c>
    </row>
    <row r="43" spans="1:6" ht="16.5" customHeight="1" x14ac:dyDescent="0.25">
      <c r="A43" s="135">
        <v>3314</v>
      </c>
      <c r="B43" s="136">
        <v>2111</v>
      </c>
      <c r="C43" s="137" t="s">
        <v>209</v>
      </c>
      <c r="D43" s="138">
        <v>58000</v>
      </c>
      <c r="E43" s="138">
        <v>58100</v>
      </c>
      <c r="F43" s="151">
        <v>8000</v>
      </c>
    </row>
    <row r="44" spans="1:6" ht="16.5" customHeight="1" thickBot="1" x14ac:dyDescent="0.3">
      <c r="A44" s="131">
        <v>3314</v>
      </c>
      <c r="B44" s="132">
        <v>2324</v>
      </c>
      <c r="C44" s="133" t="s">
        <v>211</v>
      </c>
      <c r="D44" s="134">
        <v>600</v>
      </c>
      <c r="E44" s="134">
        <v>619</v>
      </c>
      <c r="F44" s="153">
        <v>500</v>
      </c>
    </row>
    <row r="45" spans="1:6" ht="16.5" customHeight="1" thickBot="1" x14ac:dyDescent="0.3">
      <c r="A45" s="139">
        <v>3314</v>
      </c>
      <c r="B45" s="287" t="s">
        <v>13</v>
      </c>
      <c r="C45" s="288"/>
      <c r="D45" s="140">
        <f>SUM(D43:D44)</f>
        <v>58600</v>
      </c>
      <c r="E45" s="140">
        <f t="shared" ref="E45:F45" si="6">SUM(E43:E44)</f>
        <v>58719</v>
      </c>
      <c r="F45" s="154">
        <f t="shared" si="6"/>
        <v>8500</v>
      </c>
    </row>
    <row r="46" spans="1:6" ht="16.5" customHeight="1" x14ac:dyDescent="0.25">
      <c r="A46" s="135">
        <v>3319</v>
      </c>
      <c r="B46" s="136">
        <v>2111</v>
      </c>
      <c r="C46" s="137" t="s">
        <v>209</v>
      </c>
      <c r="D46" s="138">
        <v>49000</v>
      </c>
      <c r="E46" s="138">
        <v>48722.31</v>
      </c>
      <c r="F46" s="151">
        <v>50000</v>
      </c>
    </row>
    <row r="47" spans="1:6" ht="16.5" customHeight="1" x14ac:dyDescent="0.25">
      <c r="A47" s="127">
        <v>3319</v>
      </c>
      <c r="B47" s="128">
        <v>2132</v>
      </c>
      <c r="C47" s="129" t="s">
        <v>171</v>
      </c>
      <c r="D47" s="130">
        <v>24000</v>
      </c>
      <c r="E47" s="130">
        <v>23418</v>
      </c>
      <c r="F47" s="152">
        <v>25000</v>
      </c>
    </row>
    <row r="48" spans="1:6" ht="16.5" customHeight="1" x14ac:dyDescent="0.25">
      <c r="A48" s="127">
        <v>3319</v>
      </c>
      <c r="B48" s="128">
        <v>2133</v>
      </c>
      <c r="C48" s="129" t="s">
        <v>172</v>
      </c>
      <c r="D48" s="130">
        <v>1000</v>
      </c>
      <c r="E48" s="130">
        <v>1000</v>
      </c>
      <c r="F48" s="152">
        <v>1000</v>
      </c>
    </row>
    <row r="49" spans="1:6" ht="16.5" customHeight="1" x14ac:dyDescent="0.25">
      <c r="A49" s="127">
        <v>3319</v>
      </c>
      <c r="B49" s="128">
        <v>2321</v>
      </c>
      <c r="C49" s="129" t="s">
        <v>174</v>
      </c>
      <c r="D49" s="130">
        <v>63000</v>
      </c>
      <c r="E49" s="130">
        <v>63000</v>
      </c>
      <c r="F49" s="152">
        <v>0</v>
      </c>
    </row>
    <row r="50" spans="1:6" ht="16.5" customHeight="1" x14ac:dyDescent="0.25">
      <c r="A50" s="127">
        <v>3319</v>
      </c>
      <c r="B50" s="128">
        <v>2322</v>
      </c>
      <c r="C50" s="129" t="s">
        <v>175</v>
      </c>
      <c r="D50" s="130">
        <v>41495</v>
      </c>
      <c r="E50" s="130">
        <v>41495</v>
      </c>
      <c r="F50" s="152">
        <v>0</v>
      </c>
    </row>
    <row r="51" spans="1:6" ht="16.5" customHeight="1" x14ac:dyDescent="0.25">
      <c r="A51" s="127">
        <v>3319</v>
      </c>
      <c r="B51" s="128">
        <v>2324</v>
      </c>
      <c r="C51" s="129" t="s">
        <v>211</v>
      </c>
      <c r="D51" s="130">
        <v>700</v>
      </c>
      <c r="E51" s="130">
        <v>672.28</v>
      </c>
      <c r="F51" s="152">
        <v>500</v>
      </c>
    </row>
    <row r="52" spans="1:6" ht="16.5" customHeight="1" thickBot="1" x14ac:dyDescent="0.3">
      <c r="A52" s="131">
        <v>3319</v>
      </c>
      <c r="B52" s="132">
        <v>2329</v>
      </c>
      <c r="C52" s="133" t="s">
        <v>14</v>
      </c>
      <c r="D52" s="134">
        <v>1500</v>
      </c>
      <c r="E52" s="134">
        <v>1500</v>
      </c>
      <c r="F52" s="153">
        <v>0</v>
      </c>
    </row>
    <row r="53" spans="1:6" ht="16.5" customHeight="1" thickBot="1" x14ac:dyDescent="0.3">
      <c r="A53" s="139">
        <v>3319</v>
      </c>
      <c r="B53" s="287" t="s">
        <v>15</v>
      </c>
      <c r="C53" s="288"/>
      <c r="D53" s="140">
        <f>SUM(D46:D52)</f>
        <v>180695</v>
      </c>
      <c r="E53" s="140">
        <f t="shared" ref="E53:F53" si="7">SUM(E46:E52)</f>
        <v>179807.59</v>
      </c>
      <c r="F53" s="154">
        <f t="shared" si="7"/>
        <v>76500</v>
      </c>
    </row>
    <row r="54" spans="1:6" ht="16.5" customHeight="1" thickBot="1" x14ac:dyDescent="0.3">
      <c r="A54" s="141">
        <v>3399</v>
      </c>
      <c r="B54" s="142">
        <v>2321</v>
      </c>
      <c r="C54" s="143" t="s">
        <v>174</v>
      </c>
      <c r="D54" s="144">
        <v>100000</v>
      </c>
      <c r="E54" s="144">
        <v>100000</v>
      </c>
      <c r="F54" s="155">
        <v>0</v>
      </c>
    </row>
    <row r="55" spans="1:6" ht="16.5" customHeight="1" thickBot="1" x14ac:dyDescent="0.3">
      <c r="A55" s="139">
        <v>3399</v>
      </c>
      <c r="B55" s="287" t="s">
        <v>41</v>
      </c>
      <c r="C55" s="288"/>
      <c r="D55" s="140">
        <f>SUM(D54)</f>
        <v>100000</v>
      </c>
      <c r="E55" s="140">
        <f t="shared" ref="E55:F55" si="8">SUM(E54)</f>
        <v>100000</v>
      </c>
      <c r="F55" s="154">
        <f t="shared" si="8"/>
        <v>0</v>
      </c>
    </row>
    <row r="56" spans="1:6" ht="16.5" customHeight="1" x14ac:dyDescent="0.25">
      <c r="A56" s="135">
        <v>3539</v>
      </c>
      <c r="B56" s="136">
        <v>2111</v>
      </c>
      <c r="C56" s="137" t="s">
        <v>209</v>
      </c>
      <c r="D56" s="138">
        <v>151000</v>
      </c>
      <c r="E56" s="138">
        <v>151010.5</v>
      </c>
      <c r="F56" s="193">
        <v>138550</v>
      </c>
    </row>
    <row r="57" spans="1:6" ht="16.5" customHeight="1" x14ac:dyDescent="0.25">
      <c r="A57" s="127">
        <v>3539</v>
      </c>
      <c r="B57" s="128">
        <v>2132</v>
      </c>
      <c r="C57" s="129" t="s">
        <v>171</v>
      </c>
      <c r="D57" s="130">
        <v>90000</v>
      </c>
      <c r="E57" s="130">
        <v>89910</v>
      </c>
      <c r="F57" s="190">
        <v>80193</v>
      </c>
    </row>
    <row r="58" spans="1:6" ht="16.5" customHeight="1" thickBot="1" x14ac:dyDescent="0.3">
      <c r="A58" s="131">
        <v>3539</v>
      </c>
      <c r="B58" s="132">
        <v>2133</v>
      </c>
      <c r="C58" s="133" t="s">
        <v>172</v>
      </c>
      <c r="D58" s="134">
        <v>111000</v>
      </c>
      <c r="E58" s="134">
        <v>111455.52</v>
      </c>
      <c r="F58" s="192">
        <v>89874</v>
      </c>
    </row>
    <row r="59" spans="1:6" ht="16.5" customHeight="1" thickBot="1" x14ac:dyDescent="0.3">
      <c r="A59" s="139">
        <v>3539</v>
      </c>
      <c r="B59" s="287" t="s">
        <v>16</v>
      </c>
      <c r="C59" s="288"/>
      <c r="D59" s="140">
        <f>SUM(D56:D58)</f>
        <v>352000</v>
      </c>
      <c r="E59" s="140">
        <f t="shared" ref="E59:F59" si="9">SUM(E56:E58)</f>
        <v>352376.02</v>
      </c>
      <c r="F59" s="154">
        <f t="shared" si="9"/>
        <v>308617</v>
      </c>
    </row>
    <row r="60" spans="1:6" ht="16.5" customHeight="1" x14ac:dyDescent="0.25">
      <c r="A60" s="135">
        <v>3612</v>
      </c>
      <c r="B60" s="136">
        <v>2111</v>
      </c>
      <c r="C60" s="137" t="s">
        <v>209</v>
      </c>
      <c r="D60" s="138">
        <v>1100000</v>
      </c>
      <c r="E60" s="138">
        <v>1088803</v>
      </c>
      <c r="F60" s="151">
        <v>1100000</v>
      </c>
    </row>
    <row r="61" spans="1:6" ht="16.5" customHeight="1" x14ac:dyDescent="0.25">
      <c r="A61" s="127">
        <v>3612</v>
      </c>
      <c r="B61" s="128">
        <v>2132</v>
      </c>
      <c r="C61" s="129" t="s">
        <v>171</v>
      </c>
      <c r="D61" s="130">
        <v>3840000</v>
      </c>
      <c r="E61" s="130">
        <v>3841460.78</v>
      </c>
      <c r="F61" s="152">
        <v>3850000</v>
      </c>
    </row>
    <row r="62" spans="1:6" ht="16.5" customHeight="1" thickBot="1" x14ac:dyDescent="0.3">
      <c r="A62" s="131">
        <v>3612</v>
      </c>
      <c r="B62" s="132">
        <v>2324</v>
      </c>
      <c r="C62" s="133" t="s">
        <v>211</v>
      </c>
      <c r="D62" s="134">
        <v>48000</v>
      </c>
      <c r="E62" s="134">
        <v>47448</v>
      </c>
      <c r="F62" s="153">
        <v>50000</v>
      </c>
    </row>
    <row r="63" spans="1:6" ht="16.5" customHeight="1" thickBot="1" x14ac:dyDescent="0.3">
      <c r="A63" s="139">
        <v>3612</v>
      </c>
      <c r="B63" s="287" t="s">
        <v>17</v>
      </c>
      <c r="C63" s="288"/>
      <c r="D63" s="140">
        <f>SUM(D60:D62)</f>
        <v>4988000</v>
      </c>
      <c r="E63" s="140">
        <f t="shared" ref="E63:F63" si="10">SUM(E60:E62)</f>
        <v>4977711.7799999993</v>
      </c>
      <c r="F63" s="154">
        <f t="shared" si="10"/>
        <v>5000000</v>
      </c>
    </row>
    <row r="64" spans="1:6" ht="16.5" customHeight="1" x14ac:dyDescent="0.25">
      <c r="A64" s="135">
        <v>3613</v>
      </c>
      <c r="B64" s="136">
        <v>2111</v>
      </c>
      <c r="C64" s="137" t="s">
        <v>209</v>
      </c>
      <c r="D64" s="138">
        <v>188000</v>
      </c>
      <c r="E64" s="138">
        <v>187748.13</v>
      </c>
      <c r="F64" s="193">
        <v>200000</v>
      </c>
    </row>
    <row r="65" spans="1:6" ht="16.5" customHeight="1" x14ac:dyDescent="0.25">
      <c r="A65" s="127">
        <v>3613</v>
      </c>
      <c r="B65" s="128">
        <v>2132</v>
      </c>
      <c r="C65" s="129" t="s">
        <v>171</v>
      </c>
      <c r="D65" s="130">
        <v>470000</v>
      </c>
      <c r="E65" s="130">
        <v>469222</v>
      </c>
      <c r="F65" s="190">
        <v>450000</v>
      </c>
    </row>
    <row r="66" spans="1:6" ht="16.5" customHeight="1" x14ac:dyDescent="0.25">
      <c r="A66" s="127">
        <v>3613</v>
      </c>
      <c r="B66" s="128">
        <v>2133</v>
      </c>
      <c r="C66" s="129" t="s">
        <v>172</v>
      </c>
      <c r="D66" s="130">
        <v>2000</v>
      </c>
      <c r="E66" s="130">
        <v>1859</v>
      </c>
      <c r="F66" s="190">
        <v>1859</v>
      </c>
    </row>
    <row r="67" spans="1:6" ht="16.5" customHeight="1" thickBot="1" x14ac:dyDescent="0.3">
      <c r="A67" s="131">
        <v>3613</v>
      </c>
      <c r="B67" s="132">
        <v>2322</v>
      </c>
      <c r="C67" s="133" t="s">
        <v>175</v>
      </c>
      <c r="D67" s="134">
        <v>4164</v>
      </c>
      <c r="E67" s="134">
        <v>4164</v>
      </c>
      <c r="F67" s="192">
        <v>0</v>
      </c>
    </row>
    <row r="68" spans="1:6" ht="16.5" customHeight="1" thickBot="1" x14ac:dyDescent="0.3">
      <c r="A68" s="139">
        <v>3613</v>
      </c>
      <c r="B68" s="287" t="s">
        <v>18</v>
      </c>
      <c r="C68" s="288"/>
      <c r="D68" s="140">
        <f>SUM(D64:D67)</f>
        <v>664164</v>
      </c>
      <c r="E68" s="140">
        <f t="shared" ref="E68:F68" si="11">SUM(E64:E67)</f>
        <v>662993.13</v>
      </c>
      <c r="F68" s="154">
        <f t="shared" si="11"/>
        <v>651859</v>
      </c>
    </row>
    <row r="69" spans="1:6" ht="16.5" customHeight="1" thickBot="1" x14ac:dyDescent="0.3">
      <c r="A69" s="141">
        <v>3632</v>
      </c>
      <c r="B69" s="142">
        <v>2111</v>
      </c>
      <c r="C69" s="143" t="s">
        <v>209</v>
      </c>
      <c r="D69" s="144">
        <v>25200</v>
      </c>
      <c r="E69" s="144">
        <v>25200</v>
      </c>
      <c r="F69" s="191">
        <v>25800</v>
      </c>
    </row>
    <row r="70" spans="1:6" ht="16.5" customHeight="1" thickBot="1" x14ac:dyDescent="0.3">
      <c r="A70" s="139">
        <v>3632</v>
      </c>
      <c r="B70" s="287" t="s">
        <v>19</v>
      </c>
      <c r="C70" s="288"/>
      <c r="D70" s="140">
        <f>SUM(D69)</f>
        <v>25200</v>
      </c>
      <c r="E70" s="140">
        <f t="shared" ref="E70:F70" si="12">SUM(E69)</f>
        <v>25200</v>
      </c>
      <c r="F70" s="154">
        <f t="shared" si="12"/>
        <v>25800</v>
      </c>
    </row>
    <row r="71" spans="1:6" ht="16.5" customHeight="1" x14ac:dyDescent="0.25">
      <c r="A71" s="135">
        <v>3633</v>
      </c>
      <c r="B71" s="136">
        <v>2133</v>
      </c>
      <c r="C71" s="137" t="s">
        <v>172</v>
      </c>
      <c r="D71" s="138">
        <v>106669.97</v>
      </c>
      <c r="E71" s="138">
        <v>106669.97</v>
      </c>
      <c r="F71" s="151">
        <v>106669.97</v>
      </c>
    </row>
    <row r="72" spans="1:6" ht="16.5" customHeight="1" thickBot="1" x14ac:dyDescent="0.3">
      <c r="A72" s="131">
        <v>3633</v>
      </c>
      <c r="B72" s="132">
        <v>2324</v>
      </c>
      <c r="C72" s="133" t="s">
        <v>211</v>
      </c>
      <c r="D72" s="134">
        <v>8980</v>
      </c>
      <c r="E72" s="134">
        <v>8980</v>
      </c>
      <c r="F72" s="153">
        <v>0</v>
      </c>
    </row>
    <row r="73" spans="1:6" ht="16.5" customHeight="1" thickBot="1" x14ac:dyDescent="0.3">
      <c r="A73" s="139">
        <v>3633</v>
      </c>
      <c r="B73" s="287" t="s">
        <v>20</v>
      </c>
      <c r="C73" s="288"/>
      <c r="D73" s="140">
        <f>SUM(D71:D72)</f>
        <v>115649.97</v>
      </c>
      <c r="E73" s="140">
        <f t="shared" ref="E73:F73" si="13">SUM(E71:E72)</f>
        <v>115649.97</v>
      </c>
      <c r="F73" s="154">
        <f t="shared" si="13"/>
        <v>106669.97</v>
      </c>
    </row>
    <row r="74" spans="1:6" ht="16.5" customHeight="1" x14ac:dyDescent="0.25">
      <c r="A74" s="135">
        <v>3639</v>
      </c>
      <c r="B74" s="136">
        <v>2111</v>
      </c>
      <c r="C74" s="137" t="s">
        <v>209</v>
      </c>
      <c r="D74" s="138">
        <v>460000</v>
      </c>
      <c r="E74" s="138">
        <v>459898.51</v>
      </c>
      <c r="F74" s="151">
        <v>500000</v>
      </c>
    </row>
    <row r="75" spans="1:6" ht="16.5" customHeight="1" x14ac:dyDescent="0.25">
      <c r="A75" s="127">
        <v>3639</v>
      </c>
      <c r="B75" s="128">
        <v>2119</v>
      </c>
      <c r="C75" s="129" t="s">
        <v>21</v>
      </c>
      <c r="D75" s="130">
        <v>6400000</v>
      </c>
      <c r="E75" s="130">
        <v>6412722.8099999996</v>
      </c>
      <c r="F75" s="199">
        <v>6592204.1600000001</v>
      </c>
    </row>
    <row r="76" spans="1:6" ht="16.5" customHeight="1" x14ac:dyDescent="0.25">
      <c r="A76" s="127">
        <v>3639</v>
      </c>
      <c r="B76" s="128">
        <v>2131</v>
      </c>
      <c r="C76" s="129" t="s">
        <v>169</v>
      </c>
      <c r="D76" s="130">
        <v>165000</v>
      </c>
      <c r="E76" s="130">
        <v>164339</v>
      </c>
      <c r="F76" s="152">
        <v>165000</v>
      </c>
    </row>
    <row r="77" spans="1:6" ht="16.5" customHeight="1" x14ac:dyDescent="0.25">
      <c r="A77" s="127">
        <v>3639</v>
      </c>
      <c r="B77" s="128">
        <v>2132</v>
      </c>
      <c r="C77" s="129" t="s">
        <v>171</v>
      </c>
      <c r="D77" s="130">
        <v>20000</v>
      </c>
      <c r="E77" s="130">
        <v>19590</v>
      </c>
      <c r="F77" s="152">
        <v>20000</v>
      </c>
    </row>
    <row r="78" spans="1:6" ht="16.5" customHeight="1" x14ac:dyDescent="0.25">
      <c r="A78" s="127">
        <v>3639</v>
      </c>
      <c r="B78" s="128">
        <v>2133</v>
      </c>
      <c r="C78" s="129" t="s">
        <v>172</v>
      </c>
      <c r="D78" s="130">
        <v>1400</v>
      </c>
      <c r="E78" s="130">
        <v>1390</v>
      </c>
      <c r="F78" s="152">
        <v>1500</v>
      </c>
    </row>
    <row r="79" spans="1:6" ht="16.5" customHeight="1" x14ac:dyDescent="0.25">
      <c r="A79" s="127">
        <v>3639</v>
      </c>
      <c r="B79" s="128">
        <v>2324</v>
      </c>
      <c r="C79" s="129" t="s">
        <v>211</v>
      </c>
      <c r="D79" s="130">
        <v>44404.54</v>
      </c>
      <c r="E79" s="130">
        <v>44404.54</v>
      </c>
      <c r="F79" s="152">
        <v>49964.55</v>
      </c>
    </row>
    <row r="80" spans="1:6" ht="16.5" customHeight="1" thickBot="1" x14ac:dyDescent="0.3">
      <c r="A80" s="131">
        <v>3639</v>
      </c>
      <c r="B80" s="132">
        <v>3111</v>
      </c>
      <c r="C80" s="133" t="s">
        <v>213</v>
      </c>
      <c r="D80" s="134">
        <v>1060000</v>
      </c>
      <c r="E80" s="134">
        <v>1058497</v>
      </c>
      <c r="F80" s="153">
        <v>100000</v>
      </c>
    </row>
    <row r="81" spans="1:6" ht="16.5" customHeight="1" thickBot="1" x14ac:dyDescent="0.3">
      <c r="A81" s="139">
        <v>3639</v>
      </c>
      <c r="B81" s="287" t="s">
        <v>214</v>
      </c>
      <c r="C81" s="288"/>
      <c r="D81" s="140">
        <f>SUM(D74:D80)</f>
        <v>8150804.54</v>
      </c>
      <c r="E81" s="140">
        <f t="shared" ref="E81:F81" si="14">SUM(E74:E80)</f>
        <v>8160841.8599999994</v>
      </c>
      <c r="F81" s="154">
        <f t="shared" si="14"/>
        <v>7428668.71</v>
      </c>
    </row>
    <row r="82" spans="1:6" ht="16.5" customHeight="1" thickBot="1" x14ac:dyDescent="0.3">
      <c r="A82" s="141">
        <v>3721</v>
      </c>
      <c r="B82" s="142">
        <v>2111</v>
      </c>
      <c r="C82" s="143" t="s">
        <v>209</v>
      </c>
      <c r="D82" s="144">
        <v>0</v>
      </c>
      <c r="E82" s="144">
        <v>0</v>
      </c>
      <c r="F82" s="155">
        <v>5000</v>
      </c>
    </row>
    <row r="83" spans="1:6" ht="16.5" customHeight="1" thickBot="1" x14ac:dyDescent="0.3">
      <c r="A83" s="139">
        <v>3721</v>
      </c>
      <c r="B83" s="287" t="s">
        <v>22</v>
      </c>
      <c r="C83" s="288"/>
      <c r="D83" s="140">
        <f>SUM(D82)</f>
        <v>0</v>
      </c>
      <c r="E83" s="140">
        <f t="shared" ref="E83:F83" si="15">SUM(E82)</f>
        <v>0</v>
      </c>
      <c r="F83" s="154">
        <f t="shared" si="15"/>
        <v>5000</v>
      </c>
    </row>
    <row r="84" spans="1:6" ht="16.5" customHeight="1" x14ac:dyDescent="0.25">
      <c r="A84" s="135">
        <v>3722</v>
      </c>
      <c r="B84" s="136">
        <v>2111</v>
      </c>
      <c r="C84" s="137" t="s">
        <v>209</v>
      </c>
      <c r="D84" s="138">
        <v>200000</v>
      </c>
      <c r="E84" s="138">
        <v>182248.77</v>
      </c>
      <c r="F84" s="151">
        <v>230000</v>
      </c>
    </row>
    <row r="85" spans="1:6" ht="16.5" customHeight="1" x14ac:dyDescent="0.25">
      <c r="A85" s="127">
        <v>3722</v>
      </c>
      <c r="B85" s="128">
        <v>2112</v>
      </c>
      <c r="C85" s="129" t="s">
        <v>210</v>
      </c>
      <c r="D85" s="130">
        <v>6500</v>
      </c>
      <c r="E85" s="130">
        <v>6510</v>
      </c>
      <c r="F85" s="152">
        <v>5000</v>
      </c>
    </row>
    <row r="86" spans="1:6" ht="16.5" customHeight="1" thickBot="1" x14ac:dyDescent="0.3">
      <c r="A86" s="131">
        <v>3722</v>
      </c>
      <c r="B86" s="132">
        <v>2212</v>
      </c>
      <c r="C86" s="133" t="s">
        <v>215</v>
      </c>
      <c r="D86" s="134">
        <v>500</v>
      </c>
      <c r="E86" s="134">
        <v>500</v>
      </c>
      <c r="F86" s="153">
        <v>0</v>
      </c>
    </row>
    <row r="87" spans="1:6" ht="16.5" customHeight="1" thickBot="1" x14ac:dyDescent="0.3">
      <c r="A87" s="139">
        <v>3722</v>
      </c>
      <c r="B87" s="287" t="s">
        <v>23</v>
      </c>
      <c r="C87" s="288"/>
      <c r="D87" s="140">
        <f>SUM(D84:D86)</f>
        <v>207000</v>
      </c>
      <c r="E87" s="140">
        <f t="shared" ref="E87:F87" si="16">SUM(E84:E86)</f>
        <v>189258.77</v>
      </c>
      <c r="F87" s="154">
        <f t="shared" si="16"/>
        <v>235000</v>
      </c>
    </row>
    <row r="88" spans="1:6" ht="16.5" customHeight="1" x14ac:dyDescent="0.25">
      <c r="A88" s="135">
        <v>3724</v>
      </c>
      <c r="B88" s="136">
        <v>2111</v>
      </c>
      <c r="C88" s="137" t="s">
        <v>209</v>
      </c>
      <c r="D88" s="138">
        <v>0</v>
      </c>
      <c r="E88" s="138">
        <v>0</v>
      </c>
      <c r="F88" s="151">
        <v>5000</v>
      </c>
    </row>
    <row r="89" spans="1:6" ht="16.5" customHeight="1" thickBot="1" x14ac:dyDescent="0.3">
      <c r="A89" s="131">
        <v>3724</v>
      </c>
      <c r="B89" s="132">
        <v>2324</v>
      </c>
      <c r="C89" s="133" t="s">
        <v>211</v>
      </c>
      <c r="D89" s="134">
        <v>2200</v>
      </c>
      <c r="E89" s="134">
        <v>2159.85</v>
      </c>
      <c r="F89" s="153">
        <v>5000</v>
      </c>
    </row>
    <row r="90" spans="1:6" ht="16.5" customHeight="1" thickBot="1" x14ac:dyDescent="0.3">
      <c r="A90" s="139">
        <v>3724</v>
      </c>
      <c r="B90" s="287" t="s">
        <v>24</v>
      </c>
      <c r="C90" s="288"/>
      <c r="D90" s="140">
        <f>SUM(D88:D89)</f>
        <v>2200</v>
      </c>
      <c r="E90" s="140">
        <f t="shared" ref="E90:F90" si="17">SUM(E88:E89)</f>
        <v>2159.85</v>
      </c>
      <c r="F90" s="154">
        <f t="shared" si="17"/>
        <v>10000</v>
      </c>
    </row>
    <row r="91" spans="1:6" ht="16.5" customHeight="1" thickBot="1" x14ac:dyDescent="0.3">
      <c r="A91" s="141">
        <v>3725</v>
      </c>
      <c r="B91" s="142">
        <v>2111</v>
      </c>
      <c r="C91" s="143" t="s">
        <v>209</v>
      </c>
      <c r="D91" s="144">
        <v>506000</v>
      </c>
      <c r="E91" s="144">
        <v>505919.48</v>
      </c>
      <c r="F91" s="155">
        <v>500000</v>
      </c>
    </row>
    <row r="92" spans="1:6" ht="16.5" customHeight="1" thickBot="1" x14ac:dyDescent="0.3">
      <c r="A92" s="139">
        <v>3725</v>
      </c>
      <c r="B92" s="287" t="s">
        <v>216</v>
      </c>
      <c r="C92" s="288"/>
      <c r="D92" s="140">
        <f>SUM(D91)</f>
        <v>506000</v>
      </c>
      <c r="E92" s="140">
        <f t="shared" ref="E92:F92" si="18">SUM(E91)</f>
        <v>505919.48</v>
      </c>
      <c r="F92" s="154">
        <f t="shared" si="18"/>
        <v>500000</v>
      </c>
    </row>
    <row r="93" spans="1:6" ht="16.5" customHeight="1" thickBot="1" x14ac:dyDescent="0.3">
      <c r="A93" s="141">
        <v>3729</v>
      </c>
      <c r="B93" s="142">
        <v>2111</v>
      </c>
      <c r="C93" s="143" t="s">
        <v>209</v>
      </c>
      <c r="D93" s="144">
        <v>43000</v>
      </c>
      <c r="E93" s="144">
        <v>42810</v>
      </c>
      <c r="F93" s="155">
        <v>45000</v>
      </c>
    </row>
    <row r="94" spans="1:6" ht="16.5" customHeight="1" thickBot="1" x14ac:dyDescent="0.3">
      <c r="A94" s="139">
        <v>3729</v>
      </c>
      <c r="B94" s="287" t="s">
        <v>26</v>
      </c>
      <c r="C94" s="288"/>
      <c r="D94" s="140">
        <f>SUM(D93)</f>
        <v>43000</v>
      </c>
      <c r="E94" s="140">
        <f t="shared" ref="E94:F94" si="19">SUM(E93)</f>
        <v>42810</v>
      </c>
      <c r="F94" s="154">
        <f t="shared" si="19"/>
        <v>45000</v>
      </c>
    </row>
    <row r="95" spans="1:6" ht="16.5" customHeight="1" thickBot="1" x14ac:dyDescent="0.3">
      <c r="A95" s="141">
        <v>5213</v>
      </c>
      <c r="B95" s="142">
        <v>2324</v>
      </c>
      <c r="C95" s="143" t="s">
        <v>211</v>
      </c>
      <c r="D95" s="144">
        <v>9587</v>
      </c>
      <c r="E95" s="144">
        <v>9587</v>
      </c>
      <c r="F95" s="155">
        <v>0</v>
      </c>
    </row>
    <row r="96" spans="1:6" ht="16.5" customHeight="1" thickBot="1" x14ac:dyDescent="0.3">
      <c r="A96" s="139">
        <v>5213</v>
      </c>
      <c r="B96" s="287" t="s">
        <v>28</v>
      </c>
      <c r="C96" s="288"/>
      <c r="D96" s="140">
        <f>SUM(D95)</f>
        <v>9587</v>
      </c>
      <c r="E96" s="140">
        <f t="shared" ref="E96:F96" si="20">SUM(E95)</f>
        <v>9587</v>
      </c>
      <c r="F96" s="154">
        <f t="shared" si="20"/>
        <v>0</v>
      </c>
    </row>
    <row r="97" spans="1:6" ht="16.5" customHeight="1" thickBot="1" x14ac:dyDescent="0.3">
      <c r="A97" s="141">
        <v>5512</v>
      </c>
      <c r="B97" s="142">
        <v>2322</v>
      </c>
      <c r="C97" s="143" t="s">
        <v>175</v>
      </c>
      <c r="D97" s="144">
        <v>179200</v>
      </c>
      <c r="E97" s="144">
        <v>179200</v>
      </c>
      <c r="F97" s="155">
        <v>16800</v>
      </c>
    </row>
    <row r="98" spans="1:6" ht="16.5" customHeight="1" thickBot="1" x14ac:dyDescent="0.3">
      <c r="A98" s="139">
        <v>5512</v>
      </c>
      <c r="B98" s="287" t="s">
        <v>30</v>
      </c>
      <c r="C98" s="288"/>
      <c r="D98" s="140">
        <f>SUM(D97)</f>
        <v>179200</v>
      </c>
      <c r="E98" s="140">
        <f t="shared" ref="E98:F98" si="21">SUM(E97)</f>
        <v>179200</v>
      </c>
      <c r="F98" s="154">
        <f t="shared" si="21"/>
        <v>16800</v>
      </c>
    </row>
    <row r="99" spans="1:6" ht="16.5" customHeight="1" x14ac:dyDescent="0.25">
      <c r="A99" s="141">
        <v>6171</v>
      </c>
      <c r="B99" s="142">
        <v>2111</v>
      </c>
      <c r="C99" s="143" t="s">
        <v>209</v>
      </c>
      <c r="D99" s="144">
        <v>20000</v>
      </c>
      <c r="E99" s="144">
        <v>19472</v>
      </c>
      <c r="F99" s="155">
        <v>20000</v>
      </c>
    </row>
    <row r="100" spans="1:6" ht="16.5" customHeight="1" thickBot="1" x14ac:dyDescent="0.3">
      <c r="A100" s="131">
        <v>6171</v>
      </c>
      <c r="B100" s="132">
        <v>2324</v>
      </c>
      <c r="C100" s="133" t="s">
        <v>211</v>
      </c>
      <c r="D100" s="134">
        <v>0</v>
      </c>
      <c r="E100" s="134">
        <v>0</v>
      </c>
      <c r="F100" s="153">
        <v>1282</v>
      </c>
    </row>
    <row r="101" spans="1:6" ht="16.5" customHeight="1" thickBot="1" x14ac:dyDescent="0.3">
      <c r="A101" s="139">
        <v>6171</v>
      </c>
      <c r="B101" s="287" t="s">
        <v>31</v>
      </c>
      <c r="C101" s="288"/>
      <c r="D101" s="140">
        <f>SUM(D99:D100)</f>
        <v>20000</v>
      </c>
      <c r="E101" s="140">
        <f>SUM(E99:E100)</f>
        <v>19472</v>
      </c>
      <c r="F101" s="154">
        <f>SUM(F99:F100)</f>
        <v>21282</v>
      </c>
    </row>
    <row r="102" spans="1:6" ht="16.5" customHeight="1" thickBot="1" x14ac:dyDescent="0.3">
      <c r="A102" s="141">
        <v>6310</v>
      </c>
      <c r="B102" s="142">
        <v>2141</v>
      </c>
      <c r="C102" s="143" t="s">
        <v>184</v>
      </c>
      <c r="D102" s="144">
        <v>2700</v>
      </c>
      <c r="E102" s="144">
        <v>2664.39</v>
      </c>
      <c r="F102" s="155">
        <v>3000</v>
      </c>
    </row>
    <row r="103" spans="1:6" ht="16.5" customHeight="1" thickBot="1" x14ac:dyDescent="0.3">
      <c r="A103" s="139">
        <v>6310</v>
      </c>
      <c r="B103" s="287" t="s">
        <v>32</v>
      </c>
      <c r="C103" s="288"/>
      <c r="D103" s="140">
        <f>SUM(D102)</f>
        <v>2700</v>
      </c>
      <c r="E103" s="140">
        <f t="shared" ref="E103:F103" si="22">SUM(E102)</f>
        <v>2664.39</v>
      </c>
      <c r="F103" s="154">
        <f t="shared" si="22"/>
        <v>3000</v>
      </c>
    </row>
    <row r="104" spans="1:6" ht="16.5" customHeight="1" thickBot="1" x14ac:dyDescent="0.3">
      <c r="A104" s="141">
        <v>6330</v>
      </c>
      <c r="B104" s="142">
        <v>4134</v>
      </c>
      <c r="C104" s="143" t="s">
        <v>33</v>
      </c>
      <c r="D104" s="144">
        <v>10200000</v>
      </c>
      <c r="E104" s="144">
        <v>10200000</v>
      </c>
      <c r="F104" s="191">
        <v>5200000</v>
      </c>
    </row>
    <row r="105" spans="1:6" ht="16.5" customHeight="1" thickBot="1" x14ac:dyDescent="0.3">
      <c r="A105" s="139">
        <v>6330</v>
      </c>
      <c r="B105" s="287" t="s">
        <v>34</v>
      </c>
      <c r="C105" s="288"/>
      <c r="D105" s="140">
        <f>SUM(D104)</f>
        <v>10200000</v>
      </c>
      <c r="E105" s="140">
        <f t="shared" ref="E105:F105" si="23">SUM(E104)</f>
        <v>10200000</v>
      </c>
      <c r="F105" s="154">
        <f t="shared" si="23"/>
        <v>5200000</v>
      </c>
    </row>
    <row r="106" spans="1:6" ht="16.5" customHeight="1" thickBot="1" x14ac:dyDescent="0.3">
      <c r="A106" s="141">
        <v>6409</v>
      </c>
      <c r="B106" s="142">
        <v>2329</v>
      </c>
      <c r="C106" s="133" t="s">
        <v>14</v>
      </c>
      <c r="D106" s="144">
        <v>0</v>
      </c>
      <c r="E106" s="144">
        <v>0</v>
      </c>
      <c r="F106" s="191">
        <v>7986</v>
      </c>
    </row>
    <row r="107" spans="1:6" ht="16.5" customHeight="1" thickBot="1" x14ac:dyDescent="0.3">
      <c r="A107" s="139">
        <v>6409</v>
      </c>
      <c r="B107" s="287" t="s">
        <v>35</v>
      </c>
      <c r="C107" s="288"/>
      <c r="D107" s="140">
        <f>SUM(D106)</f>
        <v>0</v>
      </c>
      <c r="E107" s="140">
        <f t="shared" ref="E107:F107" si="24">SUM(E106)</f>
        <v>0</v>
      </c>
      <c r="F107" s="154">
        <f t="shared" si="24"/>
        <v>7986</v>
      </c>
    </row>
    <row r="108" spans="1:6" ht="16.5" customHeight="1" thickBot="1" x14ac:dyDescent="0.3">
      <c r="A108" s="292" t="s">
        <v>36</v>
      </c>
      <c r="B108" s="293"/>
      <c r="C108" s="293"/>
      <c r="D108" s="145">
        <f>SUM(D107,D105,D103,D101,D98,D96,D94,D92,D90,D87,D83,D81,D73,D70,D68,D63,D59,D55,D53,D45,D42,D40,D38,D35,D32,D27)</f>
        <v>86467815.379999995</v>
      </c>
      <c r="E108" s="145">
        <f>SUM(E107,E105,E103,E101,E98,E96,E94,E92,E90,E87,E83,E81,E73,E70,E68,E63,E59,E55,E53,E45,E42,E40,E38,E35,E32,E27)</f>
        <v>86209291.020000011</v>
      </c>
      <c r="F108" s="260">
        <f>SUM(F107,F105,F103,F101,F98,F96,F94,F92,F90,F87,F83,F81,F73,F70,F68,F63,F59,F55,F53,F45,F42,F40,F38,F35,F32,F27)</f>
        <v>76000000</v>
      </c>
    </row>
    <row r="109" spans="1:6" ht="15.75" x14ac:dyDescent="0.25">
      <c r="A109" s="118"/>
      <c r="D109" s="182"/>
      <c r="E109" s="182"/>
    </row>
    <row r="110" spans="1:6" s="156" customFormat="1" ht="19.5" thickBot="1" x14ac:dyDescent="0.3">
      <c r="A110" s="289" t="s">
        <v>98</v>
      </c>
      <c r="B110" s="289"/>
      <c r="C110" s="289"/>
      <c r="D110" s="289"/>
      <c r="E110" s="289"/>
      <c r="F110" s="289"/>
    </row>
    <row r="111" spans="1:6" s="156" customFormat="1" ht="21" customHeight="1" thickBot="1" x14ac:dyDescent="0.3">
      <c r="A111" s="157" t="s">
        <v>1</v>
      </c>
      <c r="B111" s="158" t="s">
        <v>2</v>
      </c>
      <c r="C111" s="159" t="s">
        <v>3</v>
      </c>
      <c r="D111" s="160" t="s">
        <v>251</v>
      </c>
      <c r="E111" s="160" t="s">
        <v>252</v>
      </c>
      <c r="F111" s="161" t="s">
        <v>218</v>
      </c>
    </row>
    <row r="112" spans="1:6" s="156" customFormat="1" ht="42" customHeight="1" x14ac:dyDescent="0.25">
      <c r="A112" s="162" t="s">
        <v>4</v>
      </c>
      <c r="B112" s="163" t="s">
        <v>47</v>
      </c>
      <c r="C112" s="164" t="s">
        <v>253</v>
      </c>
      <c r="D112" s="183">
        <v>4592254.4000000004</v>
      </c>
      <c r="E112" s="183">
        <v>2363406.1800000002</v>
      </c>
      <c r="F112" s="195">
        <v>7436980.1799999997</v>
      </c>
    </row>
    <row r="113" spans="1:6" s="156" customFormat="1" ht="15.95" customHeight="1" x14ac:dyDescent="0.25">
      <c r="A113" s="165" t="s">
        <v>4</v>
      </c>
      <c r="B113" s="166" t="s">
        <v>48</v>
      </c>
      <c r="C113" s="167" t="s">
        <v>129</v>
      </c>
      <c r="D113" s="184">
        <v>7000000</v>
      </c>
      <c r="E113" s="185">
        <v>6948038.96</v>
      </c>
      <c r="F113" s="168">
        <v>18051961.039999999</v>
      </c>
    </row>
    <row r="114" spans="1:6" s="156" customFormat="1" ht="15.95" customHeight="1" thickBot="1" x14ac:dyDescent="0.3">
      <c r="A114" s="169" t="s">
        <v>4</v>
      </c>
      <c r="B114" s="170" t="s">
        <v>49</v>
      </c>
      <c r="C114" s="189" t="s">
        <v>130</v>
      </c>
      <c r="D114" s="186">
        <v>0</v>
      </c>
      <c r="E114" s="187">
        <v>199851.03</v>
      </c>
      <c r="F114" s="171">
        <v>0</v>
      </c>
    </row>
    <row r="115" spans="1:6" s="156" customFormat="1" ht="16.5" thickTop="1" thickBot="1" x14ac:dyDescent="0.3">
      <c r="A115" s="172" t="s">
        <v>131</v>
      </c>
      <c r="B115" s="173"/>
      <c r="C115" s="173"/>
      <c r="D115" s="188">
        <f>SUM(D112:D114)</f>
        <v>11592254.4</v>
      </c>
      <c r="E115" s="188">
        <f>SUM(E112:E114)</f>
        <v>9511296.1699999999</v>
      </c>
      <c r="F115" s="174">
        <f>SUM(F112:F114)</f>
        <v>25488941.219999999</v>
      </c>
    </row>
    <row r="116" spans="1:6" s="156" customFormat="1" ht="16.5" thickTop="1" thickBot="1" x14ac:dyDescent="0.3">
      <c r="A116" s="175"/>
      <c r="B116" s="175"/>
      <c r="C116" s="175"/>
      <c r="D116" s="176"/>
      <c r="E116" s="176"/>
      <c r="F116" s="177"/>
    </row>
    <row r="117" spans="1:6" s="156" customFormat="1" ht="18.75" customHeight="1" thickBot="1" x14ac:dyDescent="0.3">
      <c r="A117" s="289" t="s">
        <v>132</v>
      </c>
      <c r="B117" s="289"/>
      <c r="C117" s="289"/>
      <c r="D117" s="178"/>
      <c r="E117" s="290">
        <f>SUM(F108+F115)</f>
        <v>101488941.22</v>
      </c>
      <c r="F117" s="290"/>
    </row>
    <row r="118" spans="1:6" s="156" customFormat="1" x14ac:dyDescent="0.25">
      <c r="A118" s="179"/>
      <c r="B118" s="179"/>
      <c r="C118" s="179"/>
      <c r="D118" s="180"/>
      <c r="E118" s="180"/>
      <c r="F118" s="181"/>
    </row>
    <row r="119" spans="1:6" s="156" customFormat="1" x14ac:dyDescent="0.25">
      <c r="A119" s="291" t="s">
        <v>100</v>
      </c>
      <c r="B119" s="291"/>
      <c r="C119" s="291"/>
      <c r="D119" s="291"/>
      <c r="E119" s="180"/>
      <c r="F119" s="181"/>
    </row>
    <row r="120" spans="1:6" x14ac:dyDescent="0.25">
      <c r="E120" s="182"/>
    </row>
  </sheetData>
  <mergeCells count="32">
    <mergeCell ref="B63:C63"/>
    <mergeCell ref="A1:E1"/>
    <mergeCell ref="B27:C27"/>
    <mergeCell ref="B32:C32"/>
    <mergeCell ref="B35:C35"/>
    <mergeCell ref="B38:C38"/>
    <mergeCell ref="B40:C40"/>
    <mergeCell ref="B42:C42"/>
    <mergeCell ref="B45:C45"/>
    <mergeCell ref="B53:C53"/>
    <mergeCell ref="B55:C55"/>
    <mergeCell ref="B59:C59"/>
    <mergeCell ref="B101:C101"/>
    <mergeCell ref="B68:C68"/>
    <mergeCell ref="B70:C70"/>
    <mergeCell ref="B73:C73"/>
    <mergeCell ref="B81:C81"/>
    <mergeCell ref="B83:C83"/>
    <mergeCell ref="B87:C87"/>
    <mergeCell ref="B90:C90"/>
    <mergeCell ref="B92:C92"/>
    <mergeCell ref="B94:C94"/>
    <mergeCell ref="B96:C96"/>
    <mergeCell ref="B98:C98"/>
    <mergeCell ref="A119:D119"/>
    <mergeCell ref="B103:C103"/>
    <mergeCell ref="B105:C105"/>
    <mergeCell ref="B107:C107"/>
    <mergeCell ref="A108:C108"/>
    <mergeCell ref="A110:F110"/>
    <mergeCell ref="A117:C117"/>
    <mergeCell ref="E117:F117"/>
  </mergeCells>
  <pageMargins left="0" right="0" top="0.78740157480314965" bottom="0.78740157480314965" header="0.31496062992125984" footer="0.31496062992125984"/>
  <pageSetup paperSize="9" orientation="portrait" r:id="rId1"/>
  <headerFooter>
    <oddHeader>&amp;L&amp;"-,Tučné"MĚSTO Štíty&amp;"-,Obyčejné"
&amp;9IČO: 00303453
DIČ: CZ00303453&amp;C&amp;"-,Tučné"&amp;12&amp;A&amp;RRok 2023</oddHeader>
    <oddFooter>&amp;R&amp;P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1"/>
  <sheetViews>
    <sheetView tabSelected="1" topLeftCell="A97" zoomScale="160" zoomScaleNormal="160" workbookViewId="0">
      <selection activeCell="A247" sqref="A247"/>
    </sheetView>
  </sheetViews>
  <sheetFormatPr defaultRowHeight="15" x14ac:dyDescent="0.25"/>
  <cols>
    <col min="1" max="1" width="3.7109375" style="99" customWidth="1"/>
    <col min="2" max="2" width="6.7109375" style="100" customWidth="1"/>
    <col min="3" max="4" width="5.7109375" style="101" customWidth="1"/>
    <col min="5" max="5" width="79" style="28" customWidth="1"/>
    <col min="6" max="6" width="11.42578125" bestFit="1" customWidth="1"/>
  </cols>
  <sheetData>
    <row r="1" spans="1:5" ht="12.95" customHeight="1" x14ac:dyDescent="0.25">
      <c r="A1" s="102"/>
      <c r="B1" s="103"/>
      <c r="C1" s="104"/>
      <c r="D1" s="104"/>
      <c r="E1" s="105"/>
    </row>
    <row r="2" spans="1:5" s="1" customFormat="1" ht="20.25" x14ac:dyDescent="0.25">
      <c r="A2" s="70" t="s">
        <v>50</v>
      </c>
      <c r="B2" s="71"/>
      <c r="C2" s="71"/>
      <c r="D2" s="71"/>
      <c r="E2" s="14"/>
    </row>
    <row r="3" spans="1:5" s="1" customFormat="1" ht="18" customHeight="1" x14ac:dyDescent="0.25">
      <c r="A3" s="72"/>
      <c r="B3" s="71"/>
      <c r="C3" s="73"/>
      <c r="D3" s="73"/>
      <c r="E3" s="14"/>
    </row>
    <row r="4" spans="1:5" ht="16.5" x14ac:dyDescent="0.25">
      <c r="A4" s="337" t="s">
        <v>51</v>
      </c>
      <c r="B4" s="337"/>
      <c r="C4" s="338"/>
      <c r="D4" s="338"/>
      <c r="E4" s="15" t="s">
        <v>281</v>
      </c>
    </row>
    <row r="5" spans="1:5" ht="16.5" x14ac:dyDescent="0.25">
      <c r="A5" s="114"/>
      <c r="B5" s="114"/>
      <c r="C5" s="74"/>
      <c r="D5" s="74"/>
      <c r="E5" s="15" t="s">
        <v>52</v>
      </c>
    </row>
    <row r="6" spans="1:5" ht="16.5" x14ac:dyDescent="0.25">
      <c r="A6" s="114"/>
      <c r="B6" s="114"/>
      <c r="C6" s="74"/>
      <c r="D6" s="74"/>
      <c r="E6" s="15"/>
    </row>
    <row r="7" spans="1:5" ht="16.5" x14ac:dyDescent="0.25">
      <c r="A7" s="114"/>
      <c r="B7" s="114"/>
      <c r="C7" s="74"/>
      <c r="D7" s="74"/>
      <c r="E7" s="16" t="s">
        <v>53</v>
      </c>
    </row>
    <row r="8" spans="1:5" ht="12.95" customHeight="1" x14ac:dyDescent="0.25">
      <c r="A8" s="114"/>
      <c r="B8" s="114"/>
      <c r="C8" s="74"/>
      <c r="D8" s="74"/>
      <c r="E8" s="15"/>
    </row>
    <row r="9" spans="1:5" ht="16.5" x14ac:dyDescent="0.25">
      <c r="A9" s="114"/>
      <c r="B9" s="114"/>
      <c r="C9" s="74"/>
      <c r="D9" s="74"/>
      <c r="E9" s="16" t="s">
        <v>282</v>
      </c>
    </row>
    <row r="10" spans="1:5" ht="5.0999999999999996" customHeight="1" x14ac:dyDescent="0.25">
      <c r="A10" s="114"/>
      <c r="B10" s="114"/>
      <c r="C10" s="74"/>
      <c r="D10" s="74"/>
      <c r="E10" s="15"/>
    </row>
    <row r="11" spans="1:5" ht="16.5" x14ac:dyDescent="0.25">
      <c r="A11" s="75"/>
      <c r="B11" s="26"/>
      <c r="C11" s="76"/>
      <c r="D11" s="76"/>
      <c r="E11" s="17" t="s">
        <v>295</v>
      </c>
    </row>
    <row r="12" spans="1:5" ht="15.75" x14ac:dyDescent="0.25">
      <c r="A12" s="75"/>
      <c r="B12" s="26"/>
      <c r="C12" s="76"/>
      <c r="D12" s="76"/>
      <c r="E12" s="17"/>
    </row>
    <row r="13" spans="1:5" ht="15.75" x14ac:dyDescent="0.25">
      <c r="A13" s="26" t="s">
        <v>54</v>
      </c>
      <c r="B13" s="73"/>
      <c r="C13" s="113"/>
      <c r="D13" s="113"/>
      <c r="E13" s="14"/>
    </row>
    <row r="14" spans="1:5" ht="15.75" x14ac:dyDescent="0.25">
      <c r="A14" s="77"/>
      <c r="B14" s="78"/>
      <c r="C14" s="24"/>
      <c r="D14" s="24"/>
      <c r="E14" s="18"/>
    </row>
    <row r="15" spans="1:5" s="3" customFormat="1" ht="14.1" customHeight="1" x14ac:dyDescent="0.25">
      <c r="A15" s="339" t="s">
        <v>221</v>
      </c>
      <c r="B15" s="339"/>
      <c r="C15" s="339"/>
      <c r="D15" s="339"/>
      <c r="E15" s="339"/>
    </row>
    <row r="16" spans="1:5" s="3" customFormat="1" ht="14.1" customHeight="1" x14ac:dyDescent="0.25">
      <c r="A16" s="339"/>
      <c r="B16" s="339"/>
      <c r="C16" s="339"/>
      <c r="D16" s="339"/>
      <c r="E16" s="339"/>
    </row>
    <row r="17" spans="1:5" s="4" customFormat="1" ht="14.1" customHeight="1" x14ac:dyDescent="0.25">
      <c r="A17" s="339"/>
      <c r="B17" s="339"/>
      <c r="C17" s="339"/>
      <c r="D17" s="339"/>
      <c r="E17" s="339"/>
    </row>
    <row r="18" spans="1:5" s="4" customFormat="1" ht="14.1" customHeight="1" x14ac:dyDescent="0.25">
      <c r="A18" s="339"/>
      <c r="B18" s="339"/>
      <c r="C18" s="339"/>
      <c r="D18" s="339"/>
      <c r="E18" s="339"/>
    </row>
    <row r="19" spans="1:5" s="10" customFormat="1" x14ac:dyDescent="0.25">
      <c r="A19" s="72" t="s">
        <v>55</v>
      </c>
      <c r="B19" s="79" t="s">
        <v>4</v>
      </c>
      <c r="C19" s="324" t="s">
        <v>56</v>
      </c>
      <c r="D19" s="324"/>
      <c r="E19" s="324"/>
    </row>
    <row r="20" spans="1:5" s="10" customFormat="1" x14ac:dyDescent="0.25">
      <c r="A20" s="72"/>
      <c r="B20" s="80" t="s">
        <v>57</v>
      </c>
      <c r="C20" s="81">
        <v>1111</v>
      </c>
      <c r="D20" s="325" t="s">
        <v>139</v>
      </c>
      <c r="E20" s="325"/>
    </row>
    <row r="21" spans="1:5" s="10" customFormat="1" x14ac:dyDescent="0.25">
      <c r="A21" s="72"/>
      <c r="B21" s="80" t="s">
        <v>57</v>
      </c>
      <c r="C21" s="81">
        <v>1112</v>
      </c>
      <c r="D21" s="325" t="s">
        <v>145</v>
      </c>
      <c r="E21" s="325"/>
    </row>
    <row r="22" spans="1:5" s="10" customFormat="1" x14ac:dyDescent="0.25">
      <c r="A22" s="72"/>
      <c r="B22" s="80" t="s">
        <v>57</v>
      </c>
      <c r="C22" s="81">
        <v>1113</v>
      </c>
      <c r="D22" s="325" t="s">
        <v>146</v>
      </c>
      <c r="E22" s="325"/>
    </row>
    <row r="23" spans="1:5" s="10" customFormat="1" x14ac:dyDescent="0.25">
      <c r="A23" s="72"/>
      <c r="B23" s="80" t="s">
        <v>57</v>
      </c>
      <c r="C23" s="81">
        <v>1121</v>
      </c>
      <c r="D23" s="325" t="s">
        <v>147</v>
      </c>
      <c r="E23" s="325"/>
    </row>
    <row r="24" spans="1:5" s="10" customFormat="1" x14ac:dyDescent="0.25">
      <c r="A24" s="72"/>
      <c r="B24" s="82" t="s">
        <v>58</v>
      </c>
      <c r="C24" s="83">
        <v>1122</v>
      </c>
      <c r="D24" s="330" t="s">
        <v>148</v>
      </c>
      <c r="E24" s="330"/>
    </row>
    <row r="25" spans="1:5" s="10" customFormat="1" x14ac:dyDescent="0.25">
      <c r="A25" s="72"/>
      <c r="B25" s="80" t="s">
        <v>57</v>
      </c>
      <c r="C25" s="81">
        <v>1211</v>
      </c>
      <c r="D25" s="325" t="s">
        <v>149</v>
      </c>
      <c r="E25" s="325"/>
    </row>
    <row r="26" spans="1:5" s="10" customFormat="1" x14ac:dyDescent="0.25">
      <c r="A26" s="72"/>
      <c r="B26" s="80" t="s">
        <v>57</v>
      </c>
      <c r="C26" s="81">
        <v>1511</v>
      </c>
      <c r="D26" s="325" t="s">
        <v>150</v>
      </c>
      <c r="E26" s="325"/>
    </row>
    <row r="27" spans="1:5" s="2" customFormat="1" x14ac:dyDescent="0.25">
      <c r="A27" s="84"/>
      <c r="B27" s="85"/>
      <c r="C27" s="86"/>
      <c r="D27" s="86"/>
      <c r="E27" s="19"/>
    </row>
    <row r="28" spans="1:5" s="10" customFormat="1" x14ac:dyDescent="0.25">
      <c r="A28" s="72" t="s">
        <v>55</v>
      </c>
      <c r="B28" s="79" t="s">
        <v>4</v>
      </c>
      <c r="C28" s="324" t="s">
        <v>59</v>
      </c>
      <c r="D28" s="324"/>
      <c r="E28" s="324"/>
    </row>
    <row r="29" spans="1:5" s="10" customFormat="1" ht="27.95" customHeight="1" x14ac:dyDescent="0.25">
      <c r="A29" s="72"/>
      <c r="B29" s="80" t="s">
        <v>57</v>
      </c>
      <c r="C29" s="81">
        <v>1334</v>
      </c>
      <c r="D29" s="325" t="s">
        <v>152</v>
      </c>
      <c r="E29" s="325"/>
    </row>
    <row r="30" spans="1:5" s="10" customFormat="1" x14ac:dyDescent="0.25">
      <c r="A30" s="72"/>
      <c r="B30" s="80" t="s">
        <v>57</v>
      </c>
      <c r="C30" s="81">
        <v>1341</v>
      </c>
      <c r="D30" s="327" t="s">
        <v>158</v>
      </c>
      <c r="E30" s="327"/>
    </row>
    <row r="31" spans="1:5" s="13" customFormat="1" x14ac:dyDescent="0.25">
      <c r="A31" s="72"/>
      <c r="B31" s="80" t="s">
        <v>57</v>
      </c>
      <c r="C31" s="81">
        <v>1342</v>
      </c>
      <c r="D31" s="325" t="s">
        <v>159</v>
      </c>
      <c r="E31" s="325"/>
    </row>
    <row r="32" spans="1:5" s="10" customFormat="1" x14ac:dyDescent="0.25">
      <c r="A32" s="72"/>
      <c r="B32" s="80" t="s">
        <v>57</v>
      </c>
      <c r="C32" s="81">
        <v>1343</v>
      </c>
      <c r="D32" s="325" t="s">
        <v>161</v>
      </c>
      <c r="E32" s="325"/>
    </row>
    <row r="33" spans="1:6" s="10" customFormat="1" x14ac:dyDescent="0.25">
      <c r="A33" s="72"/>
      <c r="B33" s="80" t="s">
        <v>57</v>
      </c>
      <c r="C33" s="81">
        <v>1345</v>
      </c>
      <c r="D33" s="325" t="s">
        <v>162</v>
      </c>
      <c r="E33" s="325"/>
    </row>
    <row r="34" spans="1:6" s="10" customFormat="1" x14ac:dyDescent="0.25">
      <c r="A34" s="72"/>
      <c r="B34" s="80" t="s">
        <v>57</v>
      </c>
      <c r="C34" s="81">
        <v>1349</v>
      </c>
      <c r="D34" s="325" t="s">
        <v>163</v>
      </c>
      <c r="E34" s="325"/>
    </row>
    <row r="35" spans="1:6" s="10" customFormat="1" ht="27.95" customHeight="1" x14ac:dyDescent="0.25">
      <c r="A35" s="72"/>
      <c r="B35" s="80" t="s">
        <v>57</v>
      </c>
      <c r="C35" s="81">
        <v>1356</v>
      </c>
      <c r="D35" s="325" t="s">
        <v>222</v>
      </c>
      <c r="E35" s="325"/>
    </row>
    <row r="36" spans="1:6" s="10" customFormat="1" ht="27.95" customHeight="1" x14ac:dyDescent="0.25">
      <c r="A36" s="72"/>
      <c r="B36" s="80" t="s">
        <v>57</v>
      </c>
      <c r="C36" s="81">
        <v>1381</v>
      </c>
      <c r="D36" s="325" t="s">
        <v>154</v>
      </c>
      <c r="E36" s="325"/>
    </row>
    <row r="37" spans="1:6" s="10" customFormat="1" ht="15" customHeight="1" x14ac:dyDescent="0.25">
      <c r="A37" s="72"/>
      <c r="B37" s="80" t="s">
        <v>57</v>
      </c>
      <c r="C37" s="81">
        <v>1382</v>
      </c>
      <c r="D37" s="325" t="s">
        <v>155</v>
      </c>
      <c r="E37" s="325"/>
    </row>
    <row r="38" spans="1:6" s="10" customFormat="1" x14ac:dyDescent="0.25">
      <c r="A38" s="84"/>
      <c r="B38" s="85"/>
      <c r="C38" s="86"/>
      <c r="D38" s="335"/>
      <c r="E38" s="335"/>
    </row>
    <row r="39" spans="1:6" s="10" customFormat="1" x14ac:dyDescent="0.25">
      <c r="A39" s="336" t="s">
        <v>60</v>
      </c>
      <c r="B39" s="336"/>
      <c r="C39" s="336"/>
      <c r="D39" s="336"/>
      <c r="E39" s="336"/>
    </row>
    <row r="40" spans="1:6" s="10" customFormat="1" x14ac:dyDescent="0.25">
      <c r="A40" s="336"/>
      <c r="B40" s="336"/>
      <c r="C40" s="336"/>
      <c r="D40" s="336"/>
      <c r="E40" s="336"/>
    </row>
    <row r="41" spans="1:6" s="10" customFormat="1" x14ac:dyDescent="0.25">
      <c r="A41" s="336"/>
      <c r="B41" s="336"/>
      <c r="C41" s="336"/>
      <c r="D41" s="336"/>
      <c r="E41" s="336"/>
      <c r="F41" s="106"/>
    </row>
    <row r="42" spans="1:6" s="10" customFormat="1" x14ac:dyDescent="0.25">
      <c r="A42" s="115"/>
      <c r="B42" s="115"/>
      <c r="C42" s="115"/>
      <c r="D42" s="115"/>
      <c r="E42" s="115"/>
    </row>
    <row r="43" spans="1:6" s="10" customFormat="1" x14ac:dyDescent="0.25">
      <c r="A43" s="72" t="s">
        <v>55</v>
      </c>
      <c r="B43" s="79" t="s">
        <v>4</v>
      </c>
      <c r="C43" s="324" t="s">
        <v>5</v>
      </c>
      <c r="D43" s="324"/>
      <c r="E43" s="324"/>
    </row>
    <row r="44" spans="1:6" s="10" customFormat="1" x14ac:dyDescent="0.25">
      <c r="A44" s="72"/>
      <c r="B44" s="80" t="s">
        <v>57</v>
      </c>
      <c r="C44" s="81">
        <v>1361</v>
      </c>
      <c r="D44" s="325" t="s">
        <v>165</v>
      </c>
      <c r="E44" s="325"/>
    </row>
    <row r="45" spans="1:6" ht="15" customHeight="1" x14ac:dyDescent="0.25">
      <c r="A45" s="102"/>
      <c r="B45" s="103"/>
      <c r="C45" s="104"/>
      <c r="D45" s="104"/>
      <c r="E45" s="105"/>
    </row>
    <row r="46" spans="1:6" ht="15" customHeight="1" x14ac:dyDescent="0.25">
      <c r="A46" s="102"/>
      <c r="B46" s="103"/>
      <c r="C46" s="104"/>
      <c r="D46" s="104"/>
      <c r="E46" s="105"/>
    </row>
    <row r="47" spans="1:6" ht="12.95" customHeight="1" x14ac:dyDescent="0.25">
      <c r="A47" s="102"/>
      <c r="B47" s="103"/>
      <c r="C47" s="104"/>
      <c r="D47" s="104"/>
      <c r="E47" s="105"/>
    </row>
    <row r="48" spans="1:6" s="1" customFormat="1" ht="20.25" x14ac:dyDescent="0.25">
      <c r="A48" s="70" t="s">
        <v>50</v>
      </c>
      <c r="B48" s="71"/>
      <c r="C48" s="71"/>
      <c r="D48" s="71"/>
      <c r="E48" s="14"/>
    </row>
    <row r="49" spans="1:5" s="1" customFormat="1" ht="18" customHeight="1" x14ac:dyDescent="0.25">
      <c r="A49" s="72"/>
      <c r="B49" s="71"/>
      <c r="C49" s="73"/>
      <c r="D49" s="73"/>
      <c r="E49" s="14"/>
    </row>
    <row r="50" spans="1:5" s="10" customFormat="1" ht="15.75" x14ac:dyDescent="0.25">
      <c r="A50" s="26" t="s">
        <v>61</v>
      </c>
      <c r="B50" s="73"/>
      <c r="C50" s="113"/>
      <c r="D50" s="113"/>
      <c r="E50" s="14"/>
    </row>
    <row r="51" spans="1:5" s="10" customFormat="1" x14ac:dyDescent="0.25">
      <c r="A51" s="18"/>
      <c r="B51" s="78"/>
      <c r="C51" s="24"/>
      <c r="D51" s="24"/>
      <c r="E51" s="18"/>
    </row>
    <row r="52" spans="1:5" s="10" customFormat="1" ht="15.75" x14ac:dyDescent="0.25">
      <c r="A52" s="26" t="s">
        <v>62</v>
      </c>
      <c r="B52" s="73"/>
      <c r="C52" s="113"/>
      <c r="D52" s="113"/>
      <c r="E52" s="14"/>
    </row>
    <row r="53" spans="1:5" s="2" customFormat="1" x14ac:dyDescent="0.25">
      <c r="A53" s="18"/>
      <c r="B53" s="78"/>
      <c r="C53" s="24"/>
      <c r="D53" s="24"/>
      <c r="E53" s="18"/>
    </row>
    <row r="54" spans="1:5" s="10" customFormat="1" ht="15.75" x14ac:dyDescent="0.25">
      <c r="A54" s="26" t="s">
        <v>63</v>
      </c>
      <c r="B54" s="73"/>
      <c r="C54" s="113"/>
      <c r="D54" s="113"/>
      <c r="E54" s="14"/>
    </row>
    <row r="55" spans="1:5" s="10" customFormat="1" ht="27.95" customHeight="1" x14ac:dyDescent="0.25">
      <c r="A55" s="84"/>
      <c r="B55" s="80" t="s">
        <v>57</v>
      </c>
      <c r="C55" s="81">
        <v>4111</v>
      </c>
      <c r="D55" s="325" t="s">
        <v>246</v>
      </c>
      <c r="E55" s="325"/>
    </row>
    <row r="56" spans="1:5" s="10" customFormat="1" ht="27.95" customHeight="1" x14ac:dyDescent="0.25">
      <c r="A56" s="84"/>
      <c r="B56" s="80" t="s">
        <v>57</v>
      </c>
      <c r="C56" s="81">
        <v>4112</v>
      </c>
      <c r="D56" s="325" t="s">
        <v>247</v>
      </c>
      <c r="E56" s="325"/>
    </row>
    <row r="57" spans="1:5" s="10" customFormat="1" ht="80.099999999999994" customHeight="1" x14ac:dyDescent="0.25">
      <c r="A57" s="72"/>
      <c r="B57" s="80" t="s">
        <v>57</v>
      </c>
      <c r="C57" s="81">
        <v>4116</v>
      </c>
      <c r="D57" s="325" t="s">
        <v>245</v>
      </c>
      <c r="E57" s="325"/>
    </row>
    <row r="58" spans="1:5" s="10" customFormat="1" ht="27.95" customHeight="1" x14ac:dyDescent="0.25">
      <c r="A58" s="84"/>
      <c r="B58" s="80" t="s">
        <v>57</v>
      </c>
      <c r="C58" s="81">
        <v>4116</v>
      </c>
      <c r="D58" s="325" t="s">
        <v>274</v>
      </c>
      <c r="E58" s="325"/>
    </row>
    <row r="59" spans="1:5" s="10" customFormat="1" x14ac:dyDescent="0.25">
      <c r="A59" s="14" t="s">
        <v>64</v>
      </c>
      <c r="B59" s="73"/>
      <c r="C59" s="334"/>
      <c r="D59" s="334"/>
      <c r="E59" s="334"/>
    </row>
    <row r="60" spans="1:5" s="10" customFormat="1" ht="27.95" customHeight="1" x14ac:dyDescent="0.25">
      <c r="A60" s="14"/>
      <c r="B60" s="73"/>
      <c r="C60" s="332" t="s">
        <v>223</v>
      </c>
      <c r="D60" s="332"/>
      <c r="E60" s="332"/>
    </row>
    <row r="61" spans="1:5" s="2" customFormat="1" ht="11.1" customHeight="1" x14ac:dyDescent="0.25">
      <c r="A61" s="84"/>
      <c r="B61" s="85"/>
      <c r="C61" s="86"/>
      <c r="D61" s="86"/>
      <c r="E61" s="19"/>
    </row>
    <row r="62" spans="1:5" s="2" customFormat="1" ht="11.1" customHeight="1" x14ac:dyDescent="0.25">
      <c r="A62" s="84"/>
      <c r="B62" s="87"/>
      <c r="C62" s="78"/>
      <c r="D62" s="78"/>
      <c r="E62" s="18"/>
    </row>
    <row r="63" spans="1:5" s="10" customFormat="1" ht="15.75" x14ac:dyDescent="0.25">
      <c r="A63" s="26" t="s">
        <v>65</v>
      </c>
      <c r="B63" s="73"/>
      <c r="C63" s="113"/>
      <c r="D63" s="113"/>
      <c r="E63" s="14"/>
    </row>
    <row r="64" spans="1:5" s="10" customFormat="1" x14ac:dyDescent="0.25">
      <c r="A64" s="72" t="s">
        <v>55</v>
      </c>
      <c r="B64" s="112">
        <v>1032</v>
      </c>
      <c r="C64" s="324" t="s">
        <v>66</v>
      </c>
      <c r="D64" s="324"/>
      <c r="E64" s="324"/>
    </row>
    <row r="65" spans="1:5" s="10" customFormat="1" ht="27.95" customHeight="1" x14ac:dyDescent="0.25">
      <c r="A65" s="72"/>
      <c r="B65" s="80" t="s">
        <v>57</v>
      </c>
      <c r="C65" s="81">
        <v>2111</v>
      </c>
      <c r="D65" s="325" t="s">
        <v>167</v>
      </c>
      <c r="E65" s="325"/>
    </row>
    <row r="66" spans="1:5" s="10" customFormat="1" x14ac:dyDescent="0.25">
      <c r="A66" s="72"/>
      <c r="B66" s="80" t="s">
        <v>57</v>
      </c>
      <c r="C66" s="81">
        <v>2112</v>
      </c>
      <c r="D66" s="325" t="s">
        <v>168</v>
      </c>
      <c r="E66" s="325"/>
    </row>
    <row r="67" spans="1:5" s="2" customFormat="1" ht="51.75" customHeight="1" x14ac:dyDescent="0.25">
      <c r="A67" s="84"/>
      <c r="B67" s="80" t="s">
        <v>57</v>
      </c>
      <c r="C67" s="81">
        <v>2131</v>
      </c>
      <c r="D67" s="325" t="s">
        <v>248</v>
      </c>
      <c r="E67" s="325"/>
    </row>
    <row r="68" spans="1:5" s="10" customFormat="1" ht="27.95" customHeight="1" x14ac:dyDescent="0.25">
      <c r="A68" s="72"/>
      <c r="B68" s="80" t="s">
        <v>57</v>
      </c>
      <c r="C68" s="81">
        <v>2324</v>
      </c>
      <c r="D68" s="325" t="s">
        <v>224</v>
      </c>
      <c r="E68" s="325"/>
    </row>
    <row r="69" spans="1:5" s="2" customFormat="1" ht="11.1" customHeight="1" x14ac:dyDescent="0.25">
      <c r="A69" s="84"/>
      <c r="B69" s="87"/>
      <c r="C69" s="78"/>
      <c r="D69" s="78"/>
      <c r="E69" s="18"/>
    </row>
    <row r="70" spans="1:5" s="2" customFormat="1" ht="11.1" customHeight="1" x14ac:dyDescent="0.25">
      <c r="A70" s="84"/>
      <c r="B70" s="87"/>
      <c r="C70" s="78"/>
      <c r="D70" s="78"/>
      <c r="E70" s="18"/>
    </row>
    <row r="71" spans="1:5" s="10" customFormat="1" ht="15.75" x14ac:dyDescent="0.25">
      <c r="A71" s="26" t="s">
        <v>67</v>
      </c>
      <c r="B71" s="73"/>
      <c r="C71" s="113"/>
      <c r="D71" s="113"/>
      <c r="E71" s="14"/>
    </row>
    <row r="72" spans="1:5" s="10" customFormat="1" x14ac:dyDescent="0.25">
      <c r="A72" s="72" t="s">
        <v>55</v>
      </c>
      <c r="B72" s="112">
        <v>2143</v>
      </c>
      <c r="C72" s="324" t="s">
        <v>68</v>
      </c>
      <c r="D72" s="324"/>
      <c r="E72" s="324"/>
    </row>
    <row r="73" spans="1:5" s="10" customFormat="1" ht="15" customHeight="1" x14ac:dyDescent="0.25">
      <c r="A73" s="72"/>
      <c r="B73" s="80" t="s">
        <v>57</v>
      </c>
      <c r="C73" s="81">
        <v>2111</v>
      </c>
      <c r="D73" s="325" t="s">
        <v>107</v>
      </c>
      <c r="E73" s="325"/>
    </row>
    <row r="74" spans="1:5" s="10" customFormat="1" x14ac:dyDescent="0.25">
      <c r="A74" s="72"/>
      <c r="B74" s="80" t="s">
        <v>57</v>
      </c>
      <c r="C74" s="81">
        <v>2112</v>
      </c>
      <c r="D74" s="325" t="s">
        <v>69</v>
      </c>
      <c r="E74" s="325"/>
    </row>
    <row r="75" spans="1:5" s="10" customFormat="1" x14ac:dyDescent="0.25">
      <c r="A75" s="72"/>
      <c r="B75" s="80"/>
      <c r="C75" s="81"/>
      <c r="D75" s="325" t="s">
        <v>170</v>
      </c>
      <c r="E75" s="325"/>
    </row>
    <row r="76" spans="1:5" s="2" customFormat="1" ht="11.1" customHeight="1" x14ac:dyDescent="0.25">
      <c r="A76" s="84"/>
      <c r="B76" s="88"/>
      <c r="C76" s="89"/>
      <c r="D76" s="20"/>
      <c r="E76" s="20"/>
    </row>
    <row r="77" spans="1:5" s="2" customFormat="1" ht="11.1" customHeight="1" x14ac:dyDescent="0.25">
      <c r="A77" s="84"/>
      <c r="B77" s="88"/>
      <c r="C77" s="89"/>
      <c r="D77" s="20"/>
      <c r="E77" s="20"/>
    </row>
    <row r="78" spans="1:5" s="10" customFormat="1" ht="15.75" x14ac:dyDescent="0.25">
      <c r="A78" s="90" t="s">
        <v>104</v>
      </c>
      <c r="B78" s="91"/>
      <c r="C78" s="92"/>
      <c r="D78" s="92"/>
      <c r="E78" s="22"/>
    </row>
    <row r="79" spans="1:5" s="10" customFormat="1" x14ac:dyDescent="0.25">
      <c r="A79" s="93" t="s">
        <v>55</v>
      </c>
      <c r="B79" s="94">
        <v>2212</v>
      </c>
      <c r="C79" s="331" t="s">
        <v>40</v>
      </c>
      <c r="D79" s="331"/>
      <c r="E79" s="331"/>
    </row>
    <row r="80" spans="1:5" s="10" customFormat="1" ht="24.95" customHeight="1" x14ac:dyDescent="0.25">
      <c r="A80" s="72"/>
      <c r="B80" s="82" t="s">
        <v>58</v>
      </c>
      <c r="C80" s="83">
        <v>2322</v>
      </c>
      <c r="D80" s="328" t="s">
        <v>236</v>
      </c>
      <c r="E80" s="328"/>
    </row>
    <row r="81" spans="1:5" s="10" customFormat="1" ht="24.95" customHeight="1" x14ac:dyDescent="0.25">
      <c r="A81" s="72"/>
      <c r="B81" s="82" t="s">
        <v>58</v>
      </c>
      <c r="C81" s="83">
        <v>2324</v>
      </c>
      <c r="D81" s="328" t="s">
        <v>235</v>
      </c>
      <c r="E81" s="328"/>
    </row>
    <row r="82" spans="1:5" s="2" customFormat="1" x14ac:dyDescent="0.25">
      <c r="A82" s="84"/>
      <c r="B82" s="88"/>
      <c r="C82" s="89"/>
      <c r="D82" s="20"/>
      <c r="E82" s="20"/>
    </row>
    <row r="83" spans="1:5" s="2" customFormat="1" ht="12.95" customHeight="1" x14ac:dyDescent="0.25">
      <c r="A83" s="84"/>
      <c r="B83" s="88"/>
      <c r="C83" s="89"/>
      <c r="D83" s="20"/>
      <c r="E83" s="20"/>
    </row>
    <row r="84" spans="1:5" s="1" customFormat="1" ht="20.25" x14ac:dyDescent="0.25">
      <c r="A84" s="70" t="s">
        <v>50</v>
      </c>
      <c r="B84" s="71"/>
      <c r="C84" s="71"/>
      <c r="D84" s="71"/>
      <c r="E84" s="14"/>
    </row>
    <row r="85" spans="1:5" s="1" customFormat="1" ht="18" customHeight="1" x14ac:dyDescent="0.25">
      <c r="A85" s="70"/>
      <c r="B85" s="71"/>
      <c r="C85" s="71"/>
      <c r="D85" s="71"/>
      <c r="E85" s="14"/>
    </row>
    <row r="86" spans="1:5" s="10" customFormat="1" ht="15.75" x14ac:dyDescent="0.25">
      <c r="A86" s="26" t="s">
        <v>70</v>
      </c>
      <c r="B86" s="73"/>
      <c r="C86" s="113"/>
      <c r="D86" s="113"/>
      <c r="E86" s="14"/>
    </row>
    <row r="87" spans="1:5" s="10" customFormat="1" x14ac:dyDescent="0.25">
      <c r="A87" s="72" t="s">
        <v>55</v>
      </c>
      <c r="B87" s="112">
        <v>2310</v>
      </c>
      <c r="C87" s="324" t="s">
        <v>71</v>
      </c>
      <c r="D87" s="324"/>
      <c r="E87" s="324"/>
    </row>
    <row r="88" spans="1:5" s="10" customFormat="1" x14ac:dyDescent="0.25">
      <c r="A88" s="72"/>
      <c r="B88" s="80" t="s">
        <v>57</v>
      </c>
      <c r="C88" s="81">
        <v>2111</v>
      </c>
      <c r="D88" s="325" t="s">
        <v>72</v>
      </c>
      <c r="E88" s="325"/>
    </row>
    <row r="89" spans="1:5" s="10" customFormat="1" ht="9" customHeight="1" x14ac:dyDescent="0.25">
      <c r="A89" s="84"/>
      <c r="B89" s="88"/>
      <c r="C89" s="89"/>
      <c r="D89" s="86"/>
      <c r="E89" s="21"/>
    </row>
    <row r="90" spans="1:5" s="10" customFormat="1" x14ac:dyDescent="0.25">
      <c r="A90" s="72" t="s">
        <v>55</v>
      </c>
      <c r="B90" s="112">
        <v>2321</v>
      </c>
      <c r="C90" s="324" t="s">
        <v>73</v>
      </c>
      <c r="D90" s="324"/>
      <c r="E90" s="324"/>
    </row>
    <row r="91" spans="1:5" s="10" customFormat="1" x14ac:dyDescent="0.25">
      <c r="A91" s="72"/>
      <c r="B91" s="80" t="s">
        <v>57</v>
      </c>
      <c r="C91" s="81">
        <v>2111</v>
      </c>
      <c r="D91" s="325" t="s">
        <v>74</v>
      </c>
      <c r="E91" s="325"/>
    </row>
    <row r="92" spans="1:5" ht="11.1" customHeight="1" x14ac:dyDescent="0.25">
      <c r="A92" s="84"/>
      <c r="B92" s="85"/>
      <c r="C92" s="86"/>
      <c r="D92" s="117"/>
      <c r="E92" s="117"/>
    </row>
    <row r="93" spans="1:5" ht="11.1" customHeight="1" x14ac:dyDescent="0.25">
      <c r="A93" s="84"/>
      <c r="B93" s="85"/>
      <c r="C93" s="86"/>
      <c r="D93" s="117"/>
      <c r="E93" s="117"/>
    </row>
    <row r="94" spans="1:5" s="9" customFormat="1" ht="15.75" x14ac:dyDescent="0.25">
      <c r="A94" s="26" t="s">
        <v>75</v>
      </c>
      <c r="B94" s="73"/>
      <c r="C94" s="113"/>
      <c r="D94" s="113"/>
      <c r="E94" s="14"/>
    </row>
    <row r="95" spans="1:5" s="9" customFormat="1" x14ac:dyDescent="0.25">
      <c r="A95" s="72" t="s">
        <v>55</v>
      </c>
      <c r="B95" s="112">
        <v>3314</v>
      </c>
      <c r="C95" s="324" t="s">
        <v>76</v>
      </c>
      <c r="D95" s="324"/>
      <c r="E95" s="324"/>
    </row>
    <row r="96" spans="1:5" s="9" customFormat="1" ht="15" customHeight="1" x14ac:dyDescent="0.25">
      <c r="A96" s="72"/>
      <c r="B96" s="80" t="s">
        <v>57</v>
      </c>
      <c r="C96" s="81">
        <v>2111</v>
      </c>
      <c r="D96" s="325" t="s">
        <v>244</v>
      </c>
      <c r="E96" s="325"/>
    </row>
    <row r="97" spans="1:5" s="9" customFormat="1" ht="15" customHeight="1" x14ac:dyDescent="0.25">
      <c r="A97" s="84"/>
      <c r="B97" s="80" t="s">
        <v>57</v>
      </c>
      <c r="C97" s="81">
        <v>2324</v>
      </c>
      <c r="D97" s="325" t="s">
        <v>225</v>
      </c>
      <c r="E97" s="325"/>
    </row>
    <row r="98" spans="1:5" ht="9" customHeight="1" x14ac:dyDescent="0.25">
      <c r="A98" s="84"/>
      <c r="B98" s="85"/>
      <c r="C98" s="86"/>
      <c r="D98" s="117"/>
      <c r="E98" s="117"/>
    </row>
    <row r="99" spans="1:5" s="9" customFormat="1" x14ac:dyDescent="0.25">
      <c r="A99" s="72" t="s">
        <v>55</v>
      </c>
      <c r="B99" s="112">
        <v>3319</v>
      </c>
      <c r="C99" s="324" t="s">
        <v>77</v>
      </c>
      <c r="D99" s="324"/>
      <c r="E99" s="324"/>
    </row>
    <row r="100" spans="1:5" s="9" customFormat="1" x14ac:dyDescent="0.25">
      <c r="A100" s="72"/>
      <c r="B100" s="80" t="s">
        <v>57</v>
      </c>
      <c r="C100" s="81">
        <v>2111</v>
      </c>
      <c r="D100" s="325" t="s">
        <v>78</v>
      </c>
      <c r="E100" s="325"/>
    </row>
    <row r="101" spans="1:5" s="2" customFormat="1" ht="15" customHeight="1" x14ac:dyDescent="0.25">
      <c r="A101" s="84"/>
      <c r="B101" s="85"/>
      <c r="C101" s="86"/>
      <c r="D101" s="325" t="s">
        <v>226</v>
      </c>
      <c r="E101" s="325"/>
    </row>
    <row r="102" spans="1:5" s="10" customFormat="1" ht="27.95" customHeight="1" x14ac:dyDescent="0.25">
      <c r="A102" s="72"/>
      <c r="B102" s="80" t="s">
        <v>57</v>
      </c>
      <c r="C102" s="81">
        <v>2111</v>
      </c>
      <c r="D102" s="325" t="s">
        <v>186</v>
      </c>
      <c r="E102" s="325"/>
    </row>
    <row r="103" spans="1:5" s="10" customFormat="1" ht="15" customHeight="1" x14ac:dyDescent="0.25">
      <c r="A103" s="72"/>
      <c r="B103" s="80" t="s">
        <v>57</v>
      </c>
      <c r="C103" s="81">
        <v>2132</v>
      </c>
      <c r="D103" s="323" t="s">
        <v>101</v>
      </c>
      <c r="E103" s="323"/>
    </row>
    <row r="104" spans="1:5" s="10" customFormat="1" ht="15" customHeight="1" x14ac:dyDescent="0.25">
      <c r="A104" s="72"/>
      <c r="B104" s="80" t="s">
        <v>57</v>
      </c>
      <c r="C104" s="81">
        <v>2133</v>
      </c>
      <c r="D104" s="323" t="s">
        <v>173</v>
      </c>
      <c r="E104" s="323"/>
    </row>
    <row r="105" spans="1:5" s="10" customFormat="1" ht="27.95" customHeight="1" x14ac:dyDescent="0.25">
      <c r="A105" s="84"/>
      <c r="B105" s="82" t="s">
        <v>58</v>
      </c>
      <c r="C105" s="83">
        <v>2321</v>
      </c>
      <c r="D105" s="330" t="s">
        <v>227</v>
      </c>
      <c r="E105" s="330"/>
    </row>
    <row r="106" spans="1:5" s="10" customFormat="1" ht="27.95" customHeight="1" x14ac:dyDescent="0.25">
      <c r="A106" s="84"/>
      <c r="B106" s="82" t="s">
        <v>58</v>
      </c>
      <c r="C106" s="83">
        <v>2322</v>
      </c>
      <c r="D106" s="330" t="s">
        <v>230</v>
      </c>
      <c r="E106" s="330"/>
    </row>
    <row r="107" spans="1:5" s="9" customFormat="1" ht="15" customHeight="1" x14ac:dyDescent="0.25">
      <c r="A107" s="84"/>
      <c r="B107" s="80" t="s">
        <v>57</v>
      </c>
      <c r="C107" s="81">
        <v>2324</v>
      </c>
      <c r="D107" s="325" t="s">
        <v>250</v>
      </c>
      <c r="E107" s="325"/>
    </row>
    <row r="108" spans="1:5" s="10" customFormat="1" ht="15" customHeight="1" x14ac:dyDescent="0.25">
      <c r="A108" s="84"/>
      <c r="B108" s="82" t="s">
        <v>58</v>
      </c>
      <c r="C108" s="83">
        <v>2329</v>
      </c>
      <c r="D108" s="330" t="s">
        <v>229</v>
      </c>
      <c r="E108" s="330"/>
    </row>
    <row r="109" spans="1:5" s="2" customFormat="1" ht="9" customHeight="1" x14ac:dyDescent="0.25">
      <c r="A109" s="84"/>
      <c r="B109" s="85"/>
      <c r="C109" s="86"/>
      <c r="D109" s="86"/>
      <c r="E109" s="23"/>
    </row>
    <row r="110" spans="1:5" s="9" customFormat="1" x14ac:dyDescent="0.25">
      <c r="A110" s="72" t="s">
        <v>55</v>
      </c>
      <c r="B110" s="112">
        <v>3399</v>
      </c>
      <c r="C110" s="324" t="s">
        <v>228</v>
      </c>
      <c r="D110" s="324"/>
      <c r="E110" s="324"/>
    </row>
    <row r="111" spans="1:5" s="9" customFormat="1" ht="15" customHeight="1" x14ac:dyDescent="0.25">
      <c r="A111" s="84"/>
      <c r="B111" s="82" t="s">
        <v>58</v>
      </c>
      <c r="C111" s="83">
        <v>2321</v>
      </c>
      <c r="D111" s="330" t="s">
        <v>227</v>
      </c>
      <c r="E111" s="330"/>
    </row>
    <row r="112" spans="1:5" s="2" customFormat="1" ht="11.1" customHeight="1" x14ac:dyDescent="0.25">
      <c r="A112" s="84"/>
      <c r="B112" s="88"/>
      <c r="C112" s="89"/>
      <c r="D112" s="20"/>
      <c r="E112" s="20"/>
    </row>
    <row r="113" spans="1:5" s="2" customFormat="1" ht="11.1" customHeight="1" x14ac:dyDescent="0.25">
      <c r="A113" s="84"/>
      <c r="B113" s="88"/>
      <c r="C113" s="89"/>
      <c r="D113" s="20"/>
      <c r="E113" s="20"/>
    </row>
    <row r="114" spans="1:5" s="10" customFormat="1" ht="15.75" x14ac:dyDescent="0.25">
      <c r="A114" s="26" t="s">
        <v>79</v>
      </c>
      <c r="B114" s="73"/>
      <c r="C114" s="113"/>
      <c r="D114" s="113"/>
      <c r="E114" s="14"/>
    </row>
    <row r="115" spans="1:5" s="10" customFormat="1" x14ac:dyDescent="0.25">
      <c r="A115" s="72" t="s">
        <v>55</v>
      </c>
      <c r="B115" s="112">
        <v>3539</v>
      </c>
      <c r="C115" s="324" t="s">
        <v>80</v>
      </c>
      <c r="D115" s="324"/>
      <c r="E115" s="324"/>
    </row>
    <row r="116" spans="1:5" s="2" customFormat="1" ht="27.95" customHeight="1" x14ac:dyDescent="0.25">
      <c r="A116" s="84"/>
      <c r="B116" s="80" t="s">
        <v>57</v>
      </c>
      <c r="C116" s="81">
        <v>2111</v>
      </c>
      <c r="D116" s="325" t="s">
        <v>296</v>
      </c>
      <c r="E116" s="325"/>
    </row>
    <row r="117" spans="1:5" s="10" customFormat="1" x14ac:dyDescent="0.25">
      <c r="A117" s="72"/>
      <c r="B117" s="80" t="s">
        <v>57</v>
      </c>
      <c r="C117" s="81">
        <v>2132</v>
      </c>
      <c r="D117" s="325" t="s">
        <v>272</v>
      </c>
      <c r="E117" s="325"/>
    </row>
    <row r="118" spans="1:5" s="10" customFormat="1" ht="15" customHeight="1" x14ac:dyDescent="0.25">
      <c r="A118" s="72"/>
      <c r="B118" s="80" t="s">
        <v>57</v>
      </c>
      <c r="C118" s="81">
        <v>2133</v>
      </c>
      <c r="D118" s="325" t="s">
        <v>271</v>
      </c>
      <c r="E118" s="325"/>
    </row>
    <row r="119" spans="1:5" s="2" customFormat="1" ht="11.1" customHeight="1" x14ac:dyDescent="0.25">
      <c r="A119" s="84"/>
      <c r="B119" s="88"/>
      <c r="C119" s="89"/>
      <c r="D119" s="86"/>
      <c r="E119" s="23"/>
    </row>
    <row r="120" spans="1:5" s="2" customFormat="1" ht="11.1" customHeight="1" x14ac:dyDescent="0.25">
      <c r="A120" s="84"/>
      <c r="B120" s="88"/>
      <c r="C120" s="89"/>
      <c r="D120" s="86"/>
      <c r="E120" s="23"/>
    </row>
    <row r="121" spans="1:5" s="10" customFormat="1" ht="15.75" x14ac:dyDescent="0.25">
      <c r="A121" s="26" t="s">
        <v>17</v>
      </c>
      <c r="B121" s="73"/>
      <c r="C121" s="113"/>
      <c r="D121" s="113"/>
      <c r="E121" s="14"/>
    </row>
    <row r="122" spans="1:5" s="10" customFormat="1" x14ac:dyDescent="0.25">
      <c r="A122" s="72" t="s">
        <v>55</v>
      </c>
      <c r="B122" s="112">
        <v>3612</v>
      </c>
      <c r="C122" s="324" t="s">
        <v>133</v>
      </c>
      <c r="D122" s="324"/>
      <c r="E122" s="324"/>
    </row>
    <row r="123" spans="1:5" s="10" customFormat="1" ht="39.950000000000003" customHeight="1" x14ac:dyDescent="0.25">
      <c r="A123" s="72"/>
      <c r="B123" s="80" t="s">
        <v>57</v>
      </c>
      <c r="C123" s="81">
        <v>2111</v>
      </c>
      <c r="D123" s="325" t="s">
        <v>231</v>
      </c>
      <c r="E123" s="325"/>
    </row>
    <row r="124" spans="1:5" s="10" customFormat="1" ht="27.95" customHeight="1" x14ac:dyDescent="0.25">
      <c r="A124" s="72"/>
      <c r="B124" s="80" t="s">
        <v>57</v>
      </c>
      <c r="C124" s="81">
        <v>2132</v>
      </c>
      <c r="D124" s="325" t="s">
        <v>232</v>
      </c>
      <c r="E124" s="325"/>
    </row>
    <row r="125" spans="1:5" s="10" customFormat="1" ht="27.95" customHeight="1" x14ac:dyDescent="0.25">
      <c r="A125" s="72"/>
      <c r="B125" s="80" t="s">
        <v>57</v>
      </c>
      <c r="C125" s="81">
        <v>2324</v>
      </c>
      <c r="D125" s="325" t="s">
        <v>233</v>
      </c>
      <c r="E125" s="325"/>
    </row>
    <row r="126" spans="1:5" ht="15" customHeight="1" x14ac:dyDescent="0.25">
      <c r="A126" s="102"/>
      <c r="B126" s="103"/>
      <c r="C126" s="104"/>
      <c r="D126" s="104"/>
      <c r="E126" s="105"/>
    </row>
    <row r="127" spans="1:5" ht="12.95" customHeight="1" x14ac:dyDescent="0.25">
      <c r="A127" s="102"/>
      <c r="B127" s="103"/>
      <c r="C127" s="104"/>
      <c r="D127" s="104"/>
      <c r="E127" s="105"/>
    </row>
    <row r="128" spans="1:5" s="1" customFormat="1" ht="20.25" x14ac:dyDescent="0.25">
      <c r="A128" s="70" t="s">
        <v>50</v>
      </c>
      <c r="B128" s="71"/>
      <c r="C128" s="71"/>
      <c r="D128" s="71"/>
      <c r="E128" s="14"/>
    </row>
    <row r="129" spans="1:5" s="1" customFormat="1" ht="18" customHeight="1" x14ac:dyDescent="0.25">
      <c r="A129" s="70"/>
      <c r="B129" s="71"/>
      <c r="C129" s="71"/>
      <c r="D129" s="71"/>
      <c r="E129" s="14"/>
    </row>
    <row r="130" spans="1:5" s="10" customFormat="1" ht="15.75" x14ac:dyDescent="0.25">
      <c r="A130" s="26" t="s">
        <v>18</v>
      </c>
      <c r="B130" s="73"/>
      <c r="C130" s="113"/>
      <c r="D130" s="113"/>
      <c r="E130" s="14"/>
    </row>
    <row r="131" spans="1:5" s="10" customFormat="1" x14ac:dyDescent="0.25">
      <c r="A131" s="72" t="s">
        <v>55</v>
      </c>
      <c r="B131" s="112">
        <v>3613</v>
      </c>
      <c r="C131" s="324" t="s">
        <v>134</v>
      </c>
      <c r="D131" s="324"/>
      <c r="E131" s="324"/>
    </row>
    <row r="132" spans="1:5" s="10" customFormat="1" ht="39.950000000000003" customHeight="1" x14ac:dyDescent="0.25">
      <c r="A132" s="84"/>
      <c r="B132" s="80" t="s">
        <v>57</v>
      </c>
      <c r="C132" s="81">
        <v>2111</v>
      </c>
      <c r="D132" s="325" t="s">
        <v>269</v>
      </c>
      <c r="E132" s="325"/>
    </row>
    <row r="133" spans="1:5" s="10" customFormat="1" ht="27.95" customHeight="1" x14ac:dyDescent="0.25">
      <c r="A133" s="84"/>
      <c r="B133" s="80" t="s">
        <v>57</v>
      </c>
      <c r="C133" s="81">
        <v>2132</v>
      </c>
      <c r="D133" s="325" t="s">
        <v>264</v>
      </c>
      <c r="E133" s="325"/>
    </row>
    <row r="134" spans="1:5" s="2" customFormat="1" ht="15" customHeight="1" x14ac:dyDescent="0.25">
      <c r="A134" s="84"/>
      <c r="B134" s="80" t="s">
        <v>57</v>
      </c>
      <c r="C134" s="81">
        <v>2133</v>
      </c>
      <c r="D134" s="325" t="s">
        <v>266</v>
      </c>
      <c r="E134" s="325"/>
    </row>
    <row r="135" spans="1:5" s="10" customFormat="1" ht="39.950000000000003" customHeight="1" x14ac:dyDescent="0.25">
      <c r="A135" s="84"/>
      <c r="B135" s="82" t="s">
        <v>58</v>
      </c>
      <c r="C135" s="83">
        <v>2322</v>
      </c>
      <c r="D135" s="330" t="s">
        <v>265</v>
      </c>
      <c r="E135" s="330"/>
    </row>
    <row r="136" spans="1:5" s="10" customFormat="1" ht="11.1" customHeight="1" x14ac:dyDescent="0.25">
      <c r="A136" s="84"/>
      <c r="B136" s="82"/>
      <c r="C136" s="83"/>
      <c r="D136" s="197"/>
      <c r="E136" s="197"/>
    </row>
    <row r="137" spans="1:5" s="2" customFormat="1" ht="11.1" customHeight="1" x14ac:dyDescent="0.25">
      <c r="A137" s="84"/>
      <c r="B137" s="85"/>
      <c r="C137" s="86"/>
      <c r="D137" s="117"/>
      <c r="E137" s="117"/>
    </row>
    <row r="138" spans="1:5" s="10" customFormat="1" ht="15.75" x14ac:dyDescent="0.25">
      <c r="A138" s="26" t="s">
        <v>81</v>
      </c>
      <c r="B138" s="73"/>
      <c r="C138" s="113"/>
      <c r="D138" s="113"/>
      <c r="E138" s="14"/>
    </row>
    <row r="139" spans="1:5" s="10" customFormat="1" x14ac:dyDescent="0.25">
      <c r="A139" s="72" t="s">
        <v>55</v>
      </c>
      <c r="B139" s="112">
        <v>3632</v>
      </c>
      <c r="C139" s="324" t="s">
        <v>82</v>
      </c>
      <c r="D139" s="324"/>
      <c r="E139" s="324"/>
    </row>
    <row r="140" spans="1:5" s="10" customFormat="1" ht="15" customHeight="1" x14ac:dyDescent="0.25">
      <c r="A140" s="72"/>
      <c r="B140" s="80" t="s">
        <v>57</v>
      </c>
      <c r="C140" s="81">
        <v>2111</v>
      </c>
      <c r="D140" s="325" t="s">
        <v>297</v>
      </c>
      <c r="E140" s="325"/>
    </row>
    <row r="141" spans="1:5" s="2" customFormat="1" ht="9" customHeight="1" x14ac:dyDescent="0.25">
      <c r="A141" s="84"/>
      <c r="B141" s="85"/>
      <c r="C141" s="86"/>
      <c r="D141" s="95"/>
      <c r="E141" s="24"/>
    </row>
    <row r="142" spans="1:5" s="10" customFormat="1" x14ac:dyDescent="0.25">
      <c r="A142" s="72" t="s">
        <v>55</v>
      </c>
      <c r="B142" s="112">
        <v>3633</v>
      </c>
      <c r="C142" s="324" t="s">
        <v>20</v>
      </c>
      <c r="D142" s="324"/>
      <c r="E142" s="324"/>
    </row>
    <row r="143" spans="1:5" s="10" customFormat="1" ht="27.95" customHeight="1" x14ac:dyDescent="0.25">
      <c r="A143" s="72"/>
      <c r="B143" s="80" t="s">
        <v>57</v>
      </c>
      <c r="C143" s="81">
        <v>2133</v>
      </c>
      <c r="D143" s="325" t="s">
        <v>234</v>
      </c>
      <c r="E143" s="325"/>
    </row>
    <row r="144" spans="1:5" s="10" customFormat="1" ht="27.95" customHeight="1" x14ac:dyDescent="0.25">
      <c r="A144" s="72"/>
      <c r="B144" s="82" t="s">
        <v>58</v>
      </c>
      <c r="C144" s="83">
        <v>2324</v>
      </c>
      <c r="D144" s="328" t="s">
        <v>273</v>
      </c>
      <c r="E144" s="328"/>
    </row>
    <row r="145" spans="1:5" s="2" customFormat="1" ht="9" customHeight="1" x14ac:dyDescent="0.25">
      <c r="A145" s="84"/>
      <c r="B145" s="85"/>
      <c r="C145" s="86"/>
      <c r="D145" s="117"/>
      <c r="E145" s="117"/>
    </row>
    <row r="146" spans="1:5" s="10" customFormat="1" x14ac:dyDescent="0.25">
      <c r="A146" s="72" t="s">
        <v>55</v>
      </c>
      <c r="B146" s="112">
        <v>3639</v>
      </c>
      <c r="C146" s="324" t="s">
        <v>83</v>
      </c>
      <c r="D146" s="324"/>
      <c r="E146" s="324"/>
    </row>
    <row r="147" spans="1:5" s="10" customFormat="1" x14ac:dyDescent="0.25">
      <c r="A147" s="72"/>
      <c r="B147" s="80" t="s">
        <v>57</v>
      </c>
      <c r="C147" s="81">
        <v>2111</v>
      </c>
      <c r="D147" s="325" t="s">
        <v>84</v>
      </c>
      <c r="E147" s="325"/>
    </row>
    <row r="148" spans="1:5" s="10" customFormat="1" ht="25.5" customHeight="1" x14ac:dyDescent="0.25">
      <c r="A148" s="72"/>
      <c r="B148" s="80" t="s">
        <v>57</v>
      </c>
      <c r="C148" s="81">
        <v>2119</v>
      </c>
      <c r="D148" s="325" t="s">
        <v>243</v>
      </c>
      <c r="E148" s="325"/>
    </row>
    <row r="149" spans="1:5" s="10" customFormat="1" x14ac:dyDescent="0.25">
      <c r="A149" s="72"/>
      <c r="B149" s="80" t="s">
        <v>57</v>
      </c>
      <c r="C149" s="81">
        <v>2131</v>
      </c>
      <c r="D149" s="325" t="s">
        <v>176</v>
      </c>
      <c r="E149" s="325"/>
    </row>
    <row r="150" spans="1:5" s="10" customFormat="1" ht="27.95" customHeight="1" x14ac:dyDescent="0.25">
      <c r="A150" s="72"/>
      <c r="B150" s="80" t="s">
        <v>57</v>
      </c>
      <c r="C150" s="81">
        <v>2132</v>
      </c>
      <c r="D150" s="325" t="s">
        <v>177</v>
      </c>
      <c r="E150" s="325"/>
    </row>
    <row r="151" spans="1:5" s="10" customFormat="1" x14ac:dyDescent="0.25">
      <c r="A151" s="72"/>
      <c r="B151" s="80" t="s">
        <v>57</v>
      </c>
      <c r="C151" s="81">
        <v>2133</v>
      </c>
      <c r="D151" s="325" t="s">
        <v>178</v>
      </c>
      <c r="E151" s="325"/>
    </row>
    <row r="152" spans="1:5" s="2" customFormat="1" ht="39.950000000000003" customHeight="1" x14ac:dyDescent="0.25">
      <c r="A152" s="84"/>
      <c r="B152" s="80" t="s">
        <v>57</v>
      </c>
      <c r="C152" s="81">
        <v>2324</v>
      </c>
      <c r="D152" s="325" t="s">
        <v>298</v>
      </c>
      <c r="E152" s="325"/>
    </row>
    <row r="153" spans="1:5" s="10" customFormat="1" x14ac:dyDescent="0.25">
      <c r="A153" s="72"/>
      <c r="B153" s="80" t="s">
        <v>57</v>
      </c>
      <c r="C153" s="81">
        <v>3111</v>
      </c>
      <c r="D153" s="325" t="s">
        <v>85</v>
      </c>
      <c r="E153" s="325"/>
    </row>
    <row r="154" spans="1:5" s="10" customFormat="1" x14ac:dyDescent="0.25">
      <c r="A154" s="72"/>
      <c r="B154" s="80"/>
      <c r="C154" s="81"/>
      <c r="D154" s="111"/>
      <c r="E154" s="111"/>
    </row>
    <row r="155" spans="1:5" s="10" customFormat="1" x14ac:dyDescent="0.25">
      <c r="A155" s="72"/>
      <c r="B155" s="80"/>
      <c r="C155" s="81"/>
      <c r="D155" s="111"/>
      <c r="E155" s="111"/>
    </row>
    <row r="156" spans="1:5" s="10" customFormat="1" x14ac:dyDescent="0.25">
      <c r="A156" s="72"/>
      <c r="B156" s="80"/>
      <c r="C156" s="81"/>
      <c r="D156" s="111"/>
      <c r="E156" s="111"/>
    </row>
    <row r="157" spans="1:5" s="10" customFormat="1" x14ac:dyDescent="0.25">
      <c r="A157" s="72"/>
      <c r="B157" s="80"/>
      <c r="C157" s="81"/>
      <c r="D157" s="111"/>
      <c r="E157" s="111"/>
    </row>
    <row r="158" spans="1:5" s="10" customFormat="1" x14ac:dyDescent="0.25">
      <c r="A158" s="72"/>
      <c r="B158" s="80"/>
      <c r="C158" s="81"/>
      <c r="D158" s="111"/>
      <c r="E158" s="111"/>
    </row>
    <row r="159" spans="1:5" s="10" customFormat="1" x14ac:dyDescent="0.25">
      <c r="A159" s="72"/>
      <c r="B159" s="80"/>
      <c r="C159" s="81"/>
      <c r="D159" s="111"/>
      <c r="E159" s="111"/>
    </row>
    <row r="160" spans="1:5" s="10" customFormat="1" x14ac:dyDescent="0.25">
      <c r="A160" s="72"/>
      <c r="B160" s="80"/>
      <c r="C160" s="81"/>
      <c r="D160" s="111"/>
      <c r="E160" s="111"/>
    </row>
    <row r="161" spans="1:5" s="10" customFormat="1" x14ac:dyDescent="0.25">
      <c r="A161" s="72"/>
      <c r="B161" s="80"/>
      <c r="C161" s="81"/>
      <c r="D161" s="111"/>
      <c r="E161" s="111"/>
    </row>
    <row r="162" spans="1:5" s="10" customFormat="1" x14ac:dyDescent="0.25">
      <c r="A162" s="72"/>
      <c r="B162" s="80"/>
      <c r="C162" s="81"/>
      <c r="D162" s="111"/>
      <c r="E162" s="111"/>
    </row>
    <row r="163" spans="1:5" s="10" customFormat="1" x14ac:dyDescent="0.25">
      <c r="A163" s="72"/>
      <c r="B163" s="80"/>
      <c r="C163" s="81"/>
      <c r="D163" s="111"/>
      <c r="E163" s="111"/>
    </row>
    <row r="164" spans="1:5" s="10" customFormat="1" x14ac:dyDescent="0.25">
      <c r="A164" s="72"/>
      <c r="B164" s="80"/>
      <c r="C164" s="81"/>
      <c r="D164" s="111"/>
      <c r="E164" s="111"/>
    </row>
    <row r="165" spans="1:5" s="10" customFormat="1" x14ac:dyDescent="0.25">
      <c r="A165" s="72"/>
      <c r="B165" s="80"/>
      <c r="C165" s="81"/>
      <c r="D165" s="111"/>
      <c r="E165" s="111"/>
    </row>
    <row r="166" spans="1:5" s="10" customFormat="1" x14ac:dyDescent="0.25">
      <c r="A166" s="72"/>
      <c r="B166" s="80"/>
      <c r="C166" s="81"/>
      <c r="D166" s="111"/>
      <c r="E166" s="111"/>
    </row>
    <row r="167" spans="1:5" ht="12.95" customHeight="1" x14ac:dyDescent="0.25">
      <c r="A167" s="102"/>
      <c r="B167" s="103"/>
      <c r="C167" s="104"/>
      <c r="D167" s="104"/>
      <c r="E167" s="105"/>
    </row>
    <row r="168" spans="1:5" s="1" customFormat="1" ht="20.25" x14ac:dyDescent="0.25">
      <c r="A168" s="70" t="s">
        <v>50</v>
      </c>
      <c r="B168" s="71"/>
      <c r="C168" s="71"/>
      <c r="D168" s="71"/>
      <c r="E168" s="14"/>
    </row>
    <row r="169" spans="1:5" s="1" customFormat="1" ht="15" customHeight="1" x14ac:dyDescent="0.25">
      <c r="A169" s="70"/>
      <c r="B169" s="71"/>
      <c r="C169" s="71"/>
      <c r="D169" s="71"/>
      <c r="E169" s="14"/>
    </row>
    <row r="170" spans="1:5" s="10" customFormat="1" ht="15.75" x14ac:dyDescent="0.25">
      <c r="A170" s="26" t="s">
        <v>86</v>
      </c>
      <c r="B170" s="73"/>
      <c r="C170" s="113"/>
      <c r="D170" s="113"/>
      <c r="E170" s="14"/>
    </row>
    <row r="171" spans="1:5" s="10" customFormat="1" x14ac:dyDescent="0.25">
      <c r="A171" s="72" t="s">
        <v>55</v>
      </c>
      <c r="B171" s="112">
        <v>3721</v>
      </c>
      <c r="C171" s="324" t="s">
        <v>179</v>
      </c>
      <c r="D171" s="324"/>
      <c r="E171" s="324"/>
    </row>
    <row r="172" spans="1:5" s="10" customFormat="1" x14ac:dyDescent="0.25">
      <c r="A172" s="72"/>
      <c r="B172" s="80" t="s">
        <v>57</v>
      </c>
      <c r="C172" s="81">
        <v>2111</v>
      </c>
      <c r="D172" s="325" t="s">
        <v>180</v>
      </c>
      <c r="E172" s="325"/>
    </row>
    <row r="173" spans="1:5" s="2" customFormat="1" ht="6.95" customHeight="1" x14ac:dyDescent="0.25">
      <c r="A173" s="77"/>
      <c r="B173" s="78"/>
      <c r="C173" s="24"/>
      <c r="D173" s="24"/>
      <c r="E173" s="18"/>
    </row>
    <row r="174" spans="1:5" s="10" customFormat="1" x14ac:dyDescent="0.25">
      <c r="A174" s="72" t="s">
        <v>55</v>
      </c>
      <c r="B174" s="112">
        <v>3722</v>
      </c>
      <c r="C174" s="324" t="s">
        <v>87</v>
      </c>
      <c r="D174" s="324"/>
      <c r="E174" s="324"/>
    </row>
    <row r="175" spans="1:5" s="10" customFormat="1" x14ac:dyDescent="0.25">
      <c r="A175" s="72"/>
      <c r="B175" s="80" t="s">
        <v>57</v>
      </c>
      <c r="C175" s="81">
        <v>2111</v>
      </c>
      <c r="D175" s="325" t="s">
        <v>241</v>
      </c>
      <c r="E175" s="325"/>
    </row>
    <row r="176" spans="1:5" s="10" customFormat="1" x14ac:dyDescent="0.25">
      <c r="A176" s="72"/>
      <c r="B176" s="80" t="s">
        <v>57</v>
      </c>
      <c r="C176" s="81">
        <v>2112</v>
      </c>
      <c r="D176" s="325" t="s">
        <v>88</v>
      </c>
      <c r="E176" s="325"/>
    </row>
    <row r="177" spans="1:5" s="10" customFormat="1" ht="27.95" customHeight="1" x14ac:dyDescent="0.25">
      <c r="A177" s="84"/>
      <c r="B177" s="82" t="s">
        <v>58</v>
      </c>
      <c r="C177" s="83">
        <v>2212</v>
      </c>
      <c r="D177" s="330" t="s">
        <v>242</v>
      </c>
      <c r="E177" s="330"/>
    </row>
    <row r="178" spans="1:5" s="2" customFormat="1" ht="6.95" customHeight="1" x14ac:dyDescent="0.25">
      <c r="A178" s="84"/>
      <c r="B178" s="85"/>
      <c r="C178" s="86"/>
      <c r="D178" s="117"/>
      <c r="E178" s="117"/>
    </row>
    <row r="179" spans="1:5" s="10" customFormat="1" x14ac:dyDescent="0.25">
      <c r="A179" s="72" t="s">
        <v>55</v>
      </c>
      <c r="B179" s="112">
        <v>3724</v>
      </c>
      <c r="C179" s="324" t="s">
        <v>24</v>
      </c>
      <c r="D179" s="324"/>
      <c r="E179" s="324"/>
    </row>
    <row r="180" spans="1:5" s="10" customFormat="1" x14ac:dyDescent="0.25">
      <c r="A180" s="72"/>
      <c r="B180" s="80" t="s">
        <v>57</v>
      </c>
      <c r="C180" s="81">
        <v>2111</v>
      </c>
      <c r="D180" s="325" t="s">
        <v>89</v>
      </c>
      <c r="E180" s="325"/>
    </row>
    <row r="181" spans="1:5" s="10" customFormat="1" ht="27.95" customHeight="1" x14ac:dyDescent="0.25">
      <c r="A181" s="72"/>
      <c r="B181" s="80" t="s">
        <v>57</v>
      </c>
      <c r="C181" s="81">
        <v>2324</v>
      </c>
      <c r="D181" s="325" t="s">
        <v>90</v>
      </c>
      <c r="E181" s="325"/>
    </row>
    <row r="182" spans="1:5" s="2" customFormat="1" ht="6.95" customHeight="1" x14ac:dyDescent="0.25">
      <c r="A182" s="84"/>
      <c r="B182" s="23"/>
      <c r="C182" s="86"/>
      <c r="D182" s="86"/>
      <c r="E182" s="23"/>
    </row>
    <row r="183" spans="1:5" s="10" customFormat="1" x14ac:dyDescent="0.25">
      <c r="A183" s="72" t="s">
        <v>55</v>
      </c>
      <c r="B183" s="112">
        <v>3725</v>
      </c>
      <c r="C183" s="324" t="s">
        <v>25</v>
      </c>
      <c r="D183" s="324"/>
      <c r="E183" s="324"/>
    </row>
    <row r="184" spans="1:5" s="10" customFormat="1" x14ac:dyDescent="0.25">
      <c r="A184" s="72"/>
      <c r="B184" s="80" t="s">
        <v>57</v>
      </c>
      <c r="C184" s="81">
        <v>2111</v>
      </c>
      <c r="D184" s="325" t="s">
        <v>240</v>
      </c>
      <c r="E184" s="325"/>
    </row>
    <row r="185" spans="1:5" s="2" customFormat="1" ht="6.95" customHeight="1" x14ac:dyDescent="0.25">
      <c r="A185" s="84"/>
      <c r="B185" s="85"/>
      <c r="C185" s="86"/>
      <c r="D185" s="117"/>
      <c r="E185" s="117"/>
    </row>
    <row r="186" spans="1:5" s="10" customFormat="1" x14ac:dyDescent="0.25">
      <c r="A186" s="72" t="s">
        <v>55</v>
      </c>
      <c r="B186" s="112">
        <v>3729</v>
      </c>
      <c r="C186" s="324" t="s">
        <v>26</v>
      </c>
      <c r="D186" s="324"/>
      <c r="E186" s="324"/>
    </row>
    <row r="187" spans="1:5" s="10" customFormat="1" x14ac:dyDescent="0.25">
      <c r="A187" s="72"/>
      <c r="B187" s="80" t="s">
        <v>57</v>
      </c>
      <c r="C187" s="81">
        <v>2111</v>
      </c>
      <c r="D187" s="325" t="s">
        <v>91</v>
      </c>
      <c r="E187" s="325"/>
    </row>
    <row r="188" spans="1:5" s="2" customFormat="1" ht="11.1" customHeight="1" x14ac:dyDescent="0.25">
      <c r="A188" s="84"/>
      <c r="B188" s="85"/>
      <c r="C188" s="86"/>
      <c r="D188" s="117"/>
      <c r="E188" s="117"/>
    </row>
    <row r="189" spans="1:5" s="2" customFormat="1" ht="11.1" customHeight="1" x14ac:dyDescent="0.25">
      <c r="A189" s="84"/>
      <c r="B189" s="85"/>
      <c r="C189" s="86"/>
      <c r="D189" s="117"/>
      <c r="E189" s="117"/>
    </row>
    <row r="190" spans="1:5" s="9" customFormat="1" ht="15.75" x14ac:dyDescent="0.25">
      <c r="A190" s="5" t="s">
        <v>102</v>
      </c>
      <c r="B190" s="6"/>
      <c r="C190" s="7"/>
      <c r="D190" s="7"/>
    </row>
    <row r="191" spans="1:5" s="9" customFormat="1" ht="15" customHeight="1" x14ac:dyDescent="0.25">
      <c r="A191" s="8" t="s">
        <v>55</v>
      </c>
      <c r="B191" s="12" t="s">
        <v>27</v>
      </c>
      <c r="C191" s="329" t="s">
        <v>106</v>
      </c>
      <c r="D191" s="329"/>
      <c r="E191" s="329"/>
    </row>
    <row r="192" spans="1:5" s="10" customFormat="1" ht="27.95" customHeight="1" x14ac:dyDescent="0.25">
      <c r="A192" s="72"/>
      <c r="B192" s="82" t="s">
        <v>58</v>
      </c>
      <c r="C192" s="83">
        <v>2324</v>
      </c>
      <c r="D192" s="328" t="s">
        <v>239</v>
      </c>
      <c r="E192" s="328"/>
    </row>
    <row r="193" spans="1:5" s="2" customFormat="1" ht="9" customHeight="1" x14ac:dyDescent="0.25">
      <c r="A193" s="84"/>
      <c r="B193" s="85"/>
      <c r="C193" s="86"/>
      <c r="D193" s="117"/>
      <c r="E193" s="117"/>
    </row>
    <row r="194" spans="1:5" s="2" customFormat="1" ht="9" customHeight="1" x14ac:dyDescent="0.25">
      <c r="A194" s="84"/>
      <c r="B194" s="85"/>
      <c r="C194" s="86"/>
      <c r="D194" s="117"/>
      <c r="E194" s="117"/>
    </row>
    <row r="195" spans="1:5" s="10" customFormat="1" ht="15.75" x14ac:dyDescent="0.25">
      <c r="A195" s="26" t="s">
        <v>92</v>
      </c>
      <c r="B195" s="73"/>
      <c r="C195" s="113"/>
      <c r="D195" s="113"/>
      <c r="E195" s="14"/>
    </row>
    <row r="196" spans="1:5" s="10" customFormat="1" x14ac:dyDescent="0.25">
      <c r="A196" s="72" t="s">
        <v>55</v>
      </c>
      <c r="B196" s="79" t="s">
        <v>29</v>
      </c>
      <c r="C196" s="324" t="s">
        <v>93</v>
      </c>
      <c r="D196" s="324"/>
      <c r="E196" s="324"/>
    </row>
    <row r="197" spans="1:5" s="10" customFormat="1" ht="39.950000000000003" customHeight="1" x14ac:dyDescent="0.25">
      <c r="A197" s="84"/>
      <c r="B197" s="80" t="s">
        <v>57</v>
      </c>
      <c r="C197" s="81">
        <v>2322</v>
      </c>
      <c r="D197" s="321" t="s">
        <v>238</v>
      </c>
      <c r="E197" s="321"/>
    </row>
    <row r="198" spans="1:5" s="2" customFormat="1" ht="9.9499999999999993" customHeight="1" x14ac:dyDescent="0.25">
      <c r="A198" s="84"/>
      <c r="B198" s="85"/>
      <c r="C198" s="86"/>
      <c r="D198" s="25"/>
      <c r="E198" s="25"/>
    </row>
    <row r="199" spans="1:5" s="2" customFormat="1" ht="9.9499999999999993" customHeight="1" x14ac:dyDescent="0.25">
      <c r="A199" s="84"/>
      <c r="B199" s="85"/>
      <c r="C199" s="86"/>
      <c r="D199" s="95"/>
      <c r="E199" s="24"/>
    </row>
    <row r="200" spans="1:5" s="10" customFormat="1" ht="15.75" x14ac:dyDescent="0.25">
      <c r="A200" s="26" t="s">
        <v>94</v>
      </c>
      <c r="B200" s="73"/>
      <c r="C200" s="113"/>
      <c r="D200" s="113"/>
      <c r="E200" s="14"/>
    </row>
    <row r="201" spans="1:5" s="10" customFormat="1" x14ac:dyDescent="0.25">
      <c r="A201" s="72" t="s">
        <v>55</v>
      </c>
      <c r="B201" s="112">
        <v>6171</v>
      </c>
      <c r="C201" s="324" t="s">
        <v>95</v>
      </c>
      <c r="D201" s="324"/>
      <c r="E201" s="324"/>
    </row>
    <row r="202" spans="1:5" s="10" customFormat="1" ht="27.95" customHeight="1" x14ac:dyDescent="0.25">
      <c r="A202" s="72"/>
      <c r="B202" s="80" t="s">
        <v>57</v>
      </c>
      <c r="C202" s="81">
        <v>2111</v>
      </c>
      <c r="D202" s="325" t="s">
        <v>181</v>
      </c>
      <c r="E202" s="325"/>
    </row>
    <row r="203" spans="1:5" s="10" customFormat="1" ht="15" customHeight="1" x14ac:dyDescent="0.25">
      <c r="A203" s="72"/>
      <c r="B203" s="80" t="s">
        <v>57</v>
      </c>
      <c r="C203" s="81">
        <v>2324</v>
      </c>
      <c r="D203" s="325" t="s">
        <v>299</v>
      </c>
      <c r="E203" s="325"/>
    </row>
    <row r="204" spans="1:5" s="10" customFormat="1" ht="9.9499999999999993" customHeight="1" x14ac:dyDescent="0.25">
      <c r="A204" s="72"/>
      <c r="B204" s="80"/>
      <c r="C204" s="81"/>
      <c r="D204" s="111"/>
      <c r="E204" s="111"/>
    </row>
    <row r="205" spans="1:5" s="10" customFormat="1" ht="9.9499999999999993" customHeight="1" x14ac:dyDescent="0.25">
      <c r="A205" s="72"/>
      <c r="B205" s="80"/>
      <c r="C205" s="81"/>
      <c r="D205" s="111"/>
      <c r="E205" s="111"/>
    </row>
    <row r="206" spans="1:5" s="10" customFormat="1" ht="9.9499999999999993" customHeight="1" x14ac:dyDescent="0.25">
      <c r="A206" s="72"/>
      <c r="B206" s="80"/>
      <c r="C206" s="81"/>
      <c r="D206" s="258"/>
      <c r="E206" s="258"/>
    </row>
    <row r="207" spans="1:5" s="10" customFormat="1" ht="9.9499999999999993" customHeight="1" x14ac:dyDescent="0.25">
      <c r="A207" s="72"/>
      <c r="B207" s="80"/>
      <c r="C207" s="81"/>
      <c r="D207" s="258"/>
      <c r="E207" s="258"/>
    </row>
    <row r="208" spans="1:5" s="10" customFormat="1" ht="9.9499999999999993" customHeight="1" x14ac:dyDescent="0.25">
      <c r="A208" s="72"/>
      <c r="B208" s="80"/>
      <c r="C208" s="81"/>
      <c r="D208" s="258"/>
      <c r="E208" s="258"/>
    </row>
    <row r="209" spans="1:5" s="10" customFormat="1" ht="9.9499999999999993" customHeight="1" x14ac:dyDescent="0.25">
      <c r="A209" s="72"/>
      <c r="B209" s="80"/>
      <c r="C209" s="81"/>
      <c r="D209" s="258"/>
      <c r="E209" s="258"/>
    </row>
    <row r="210" spans="1:5" s="10" customFormat="1" ht="9.9499999999999993" customHeight="1" x14ac:dyDescent="0.25">
      <c r="A210" s="72"/>
      <c r="B210" s="80"/>
      <c r="C210" s="81"/>
      <c r="D210" s="258"/>
      <c r="E210" s="258"/>
    </row>
    <row r="211" spans="1:5" s="10" customFormat="1" ht="9.9499999999999993" customHeight="1" x14ac:dyDescent="0.25">
      <c r="A211" s="72"/>
      <c r="B211" s="80"/>
      <c r="C211" s="81"/>
      <c r="D211" s="258"/>
      <c r="E211" s="258"/>
    </row>
    <row r="212" spans="1:5" s="10" customFormat="1" ht="9.9499999999999993" customHeight="1" x14ac:dyDescent="0.25">
      <c r="A212" s="72"/>
      <c r="B212" s="80"/>
      <c r="C212" s="81"/>
      <c r="D212" s="258"/>
      <c r="E212" s="258"/>
    </row>
    <row r="213" spans="1:5" s="10" customFormat="1" ht="9.9499999999999993" customHeight="1" x14ac:dyDescent="0.25">
      <c r="A213" s="72"/>
      <c r="B213" s="80"/>
      <c r="C213" s="81"/>
      <c r="D213" s="258"/>
      <c r="E213" s="258"/>
    </row>
    <row r="214" spans="1:5" s="10" customFormat="1" ht="9.9499999999999993" customHeight="1" x14ac:dyDescent="0.25">
      <c r="A214" s="72"/>
      <c r="B214" s="80"/>
      <c r="C214" s="81"/>
      <c r="D214" s="258"/>
      <c r="E214" s="258"/>
    </row>
    <row r="215" spans="1:5" s="10" customFormat="1" ht="9.9499999999999993" customHeight="1" x14ac:dyDescent="0.25">
      <c r="A215" s="72"/>
      <c r="B215" s="80"/>
      <c r="C215" s="81"/>
      <c r="D215" s="258"/>
      <c r="E215" s="258"/>
    </row>
    <row r="216" spans="1:5" s="10" customFormat="1" ht="9.9499999999999993" customHeight="1" x14ac:dyDescent="0.25">
      <c r="A216" s="72"/>
      <c r="B216" s="80"/>
      <c r="C216" s="81"/>
      <c r="D216" s="258"/>
      <c r="E216" s="258"/>
    </row>
    <row r="217" spans="1:5" s="10" customFormat="1" ht="9.9499999999999993" customHeight="1" x14ac:dyDescent="0.25">
      <c r="A217" s="72"/>
      <c r="B217" s="80"/>
      <c r="C217" s="81"/>
      <c r="D217" s="258"/>
      <c r="E217" s="258"/>
    </row>
    <row r="218" spans="1:5" s="10" customFormat="1" ht="9.9499999999999993" customHeight="1" x14ac:dyDescent="0.25">
      <c r="A218" s="72"/>
      <c r="B218" s="80"/>
      <c r="C218" s="81"/>
      <c r="D218" s="258"/>
      <c r="E218" s="258"/>
    </row>
    <row r="219" spans="1:5" ht="12.95" customHeight="1" x14ac:dyDescent="0.25">
      <c r="A219" s="102"/>
      <c r="B219" s="103"/>
      <c r="C219" s="104"/>
      <c r="D219" s="104"/>
      <c r="E219" s="105"/>
    </row>
    <row r="220" spans="1:5" ht="12.95" customHeight="1" x14ac:dyDescent="0.25">
      <c r="A220" s="102"/>
      <c r="B220" s="103"/>
      <c r="C220" s="104"/>
      <c r="D220" s="104"/>
      <c r="E220" s="105"/>
    </row>
    <row r="221" spans="1:5" s="1" customFormat="1" ht="20.25" x14ac:dyDescent="0.25">
      <c r="A221" s="70" t="s">
        <v>50</v>
      </c>
      <c r="B221" s="71"/>
      <c r="C221" s="71"/>
      <c r="D221" s="71"/>
      <c r="E221" s="14"/>
    </row>
    <row r="222" spans="1:5" s="1" customFormat="1" ht="15" customHeight="1" x14ac:dyDescent="0.25">
      <c r="A222" s="70"/>
      <c r="B222" s="71"/>
      <c r="C222" s="71"/>
      <c r="D222" s="71"/>
      <c r="E222" s="14"/>
    </row>
    <row r="223" spans="1:5" s="13" customFormat="1" ht="15.75" x14ac:dyDescent="0.25">
      <c r="A223" s="26" t="s">
        <v>96</v>
      </c>
      <c r="B223" s="75"/>
      <c r="C223" s="96"/>
      <c r="D223" s="96"/>
      <c r="E223" s="26"/>
    </row>
    <row r="224" spans="1:5" s="13" customFormat="1" x14ac:dyDescent="0.25">
      <c r="A224" s="72" t="s">
        <v>55</v>
      </c>
      <c r="B224" s="112">
        <v>6310</v>
      </c>
      <c r="C224" s="324" t="s">
        <v>32</v>
      </c>
      <c r="D224" s="324"/>
      <c r="E224" s="324"/>
    </row>
    <row r="225" spans="1:7" s="10" customFormat="1" x14ac:dyDescent="0.25">
      <c r="A225" s="72"/>
      <c r="B225" s="80" t="s">
        <v>57</v>
      </c>
      <c r="C225" s="81">
        <v>2141</v>
      </c>
      <c r="D225" s="327" t="s">
        <v>182</v>
      </c>
      <c r="E225" s="327"/>
    </row>
    <row r="226" spans="1:7" s="10" customFormat="1" ht="15" customHeight="1" x14ac:dyDescent="0.25">
      <c r="A226" s="72"/>
      <c r="B226" s="80" t="s">
        <v>57</v>
      </c>
      <c r="C226" s="81">
        <v>2141</v>
      </c>
      <c r="D226" s="325" t="s">
        <v>183</v>
      </c>
      <c r="E226" s="325"/>
    </row>
    <row r="227" spans="1:7" s="2" customFormat="1" ht="9" customHeight="1" x14ac:dyDescent="0.25">
      <c r="A227" s="84"/>
      <c r="B227" s="85"/>
      <c r="C227" s="86"/>
      <c r="D227" s="117"/>
      <c r="E227" s="117"/>
    </row>
    <row r="228" spans="1:7" s="10" customFormat="1" x14ac:dyDescent="0.25">
      <c r="A228" s="72" t="s">
        <v>55</v>
      </c>
      <c r="B228" s="112">
        <v>6330</v>
      </c>
      <c r="C228" s="324" t="s">
        <v>185</v>
      </c>
      <c r="D228" s="324"/>
      <c r="E228" s="324"/>
    </row>
    <row r="229" spans="1:7" s="10" customFormat="1" ht="27.95" customHeight="1" x14ac:dyDescent="0.25">
      <c r="A229" s="84"/>
      <c r="B229" s="80" t="s">
        <v>57</v>
      </c>
      <c r="C229" s="81">
        <v>4134</v>
      </c>
      <c r="D229" s="325" t="s">
        <v>270</v>
      </c>
      <c r="E229" s="325"/>
    </row>
    <row r="230" spans="1:7" s="2" customFormat="1" ht="27.95" customHeight="1" x14ac:dyDescent="0.25">
      <c r="A230" s="84"/>
      <c r="B230" s="80" t="s">
        <v>57</v>
      </c>
      <c r="C230" s="81">
        <v>4134</v>
      </c>
      <c r="D230" s="325" t="s">
        <v>103</v>
      </c>
      <c r="E230" s="325"/>
      <c r="F230" s="10"/>
      <c r="G230" s="10"/>
    </row>
    <row r="231" spans="1:7" s="2" customFormat="1" ht="9.9499999999999993" customHeight="1" x14ac:dyDescent="0.25">
      <c r="A231" s="84"/>
      <c r="B231" s="80"/>
      <c r="C231" s="81"/>
      <c r="D231" s="258"/>
      <c r="E231" s="258"/>
      <c r="F231" s="10"/>
      <c r="G231" s="10"/>
    </row>
    <row r="232" spans="1:7" s="2" customFormat="1" ht="9.9499999999999993" customHeight="1" x14ac:dyDescent="0.25">
      <c r="A232" s="84"/>
      <c r="B232" s="80"/>
      <c r="C232" s="81"/>
      <c r="D232" s="258"/>
      <c r="E232" s="258"/>
      <c r="F232" s="10"/>
      <c r="G232" s="10"/>
    </row>
    <row r="233" spans="1:7" s="13" customFormat="1" ht="15.75" x14ac:dyDescent="0.25">
      <c r="A233" s="26" t="s">
        <v>97</v>
      </c>
      <c r="B233" s="75"/>
      <c r="C233" s="96"/>
      <c r="D233" s="96"/>
      <c r="E233" s="26"/>
    </row>
    <row r="234" spans="1:7" s="13" customFormat="1" x14ac:dyDescent="0.25">
      <c r="A234" s="72" t="s">
        <v>55</v>
      </c>
      <c r="B234" s="259">
        <v>6409</v>
      </c>
      <c r="C234" s="324" t="s">
        <v>35</v>
      </c>
      <c r="D234" s="324"/>
      <c r="E234" s="324"/>
    </row>
    <row r="235" spans="1:7" s="9" customFormat="1" ht="15" customHeight="1" x14ac:dyDescent="0.25">
      <c r="A235" s="84"/>
      <c r="B235" s="80" t="s">
        <v>57</v>
      </c>
      <c r="C235" s="81">
        <v>2329</v>
      </c>
      <c r="D235" s="325" t="s">
        <v>300</v>
      </c>
      <c r="E235" s="325"/>
    </row>
    <row r="236" spans="1:7" s="2" customFormat="1" x14ac:dyDescent="0.25">
      <c r="A236" s="84"/>
      <c r="B236" s="23"/>
      <c r="C236" s="86"/>
      <c r="D236" s="86"/>
      <c r="E236" s="23"/>
    </row>
    <row r="237" spans="1:7" s="2" customFormat="1" x14ac:dyDescent="0.25">
      <c r="A237" s="84"/>
      <c r="B237" s="23"/>
      <c r="C237" s="86"/>
      <c r="D237" s="86"/>
      <c r="E237" s="23"/>
    </row>
    <row r="238" spans="1:7" s="10" customFormat="1" ht="18.75" x14ac:dyDescent="0.25">
      <c r="A238" s="71" t="s">
        <v>98</v>
      </c>
      <c r="B238" s="14"/>
      <c r="C238" s="14"/>
      <c r="D238" s="14"/>
      <c r="E238" s="14"/>
    </row>
    <row r="239" spans="1:7" s="10" customFormat="1" x14ac:dyDescent="0.25">
      <c r="A239" s="72"/>
      <c r="B239" s="80" t="s">
        <v>57</v>
      </c>
      <c r="C239" s="72">
        <v>8115</v>
      </c>
      <c r="D239" s="323" t="s">
        <v>99</v>
      </c>
      <c r="E239" s="323"/>
    </row>
    <row r="240" spans="1:7" s="10" customFormat="1" x14ac:dyDescent="0.25">
      <c r="A240" s="72"/>
      <c r="B240" s="80" t="s">
        <v>57</v>
      </c>
      <c r="C240" s="72">
        <v>8123</v>
      </c>
      <c r="D240" s="323" t="s">
        <v>187</v>
      </c>
      <c r="E240" s="323"/>
    </row>
    <row r="241" spans="1:5" s="109" customFormat="1" ht="15" customHeight="1" x14ac:dyDescent="0.25">
      <c r="A241" s="116"/>
      <c r="B241" s="107"/>
      <c r="C241" s="108"/>
      <c r="D241" s="321" t="s">
        <v>192</v>
      </c>
      <c r="E241" s="321"/>
    </row>
    <row r="242" spans="1:5" s="109" customFormat="1" ht="15" customHeight="1" x14ac:dyDescent="0.25">
      <c r="A242" s="116"/>
      <c r="B242" s="107"/>
      <c r="C242" s="108"/>
      <c r="D242" s="326" t="s">
        <v>237</v>
      </c>
      <c r="E242" s="326"/>
    </row>
    <row r="243" spans="1:5" s="109" customFormat="1" x14ac:dyDescent="0.25">
      <c r="A243" s="116"/>
      <c r="B243" s="107"/>
      <c r="C243" s="108"/>
      <c r="D243" s="321" t="s">
        <v>188</v>
      </c>
      <c r="E243" s="321"/>
    </row>
    <row r="244" spans="1:5" s="109" customFormat="1" x14ac:dyDescent="0.25">
      <c r="A244" s="116"/>
      <c r="B244" s="107"/>
      <c r="C244" s="108"/>
      <c r="D244" s="321" t="s">
        <v>189</v>
      </c>
      <c r="E244" s="321"/>
    </row>
    <row r="245" spans="1:5" s="109" customFormat="1" x14ac:dyDescent="0.25">
      <c r="A245" s="116"/>
      <c r="B245" s="107"/>
      <c r="C245" s="108"/>
      <c r="D245" s="321" t="s">
        <v>190</v>
      </c>
      <c r="E245" s="321"/>
    </row>
    <row r="246" spans="1:5" s="109" customFormat="1" x14ac:dyDescent="0.25">
      <c r="A246" s="116"/>
      <c r="B246" s="107"/>
      <c r="C246" s="108"/>
      <c r="D246" s="321" t="s">
        <v>191</v>
      </c>
      <c r="E246" s="321"/>
    </row>
    <row r="247" spans="1:5" s="109" customFormat="1" x14ac:dyDescent="0.25">
      <c r="A247" s="261"/>
      <c r="B247" s="107"/>
      <c r="C247" s="108"/>
      <c r="D247" s="262"/>
      <c r="E247" s="262"/>
    </row>
    <row r="248" spans="1:5" s="2" customFormat="1" ht="25.5" customHeight="1" x14ac:dyDescent="0.25">
      <c r="A248" s="84"/>
      <c r="B248" s="88"/>
      <c r="C248" s="97"/>
      <c r="D248" s="322"/>
      <c r="E248" s="322"/>
    </row>
    <row r="249" spans="1:5" s="1" customFormat="1" ht="20.25" x14ac:dyDescent="0.25">
      <c r="A249" s="70" t="s">
        <v>303</v>
      </c>
      <c r="B249" s="71"/>
      <c r="C249" s="71"/>
      <c r="D249" s="71"/>
      <c r="E249" s="14"/>
    </row>
    <row r="250" spans="1:5" s="10" customFormat="1" ht="25.5" customHeight="1" x14ac:dyDescent="0.25">
      <c r="A250" s="323" t="s">
        <v>302</v>
      </c>
      <c r="B250" s="323"/>
      <c r="C250" s="323"/>
      <c r="D250" s="323"/>
      <c r="E250" s="323"/>
    </row>
    <row r="251" spans="1:5" s="10" customFormat="1" x14ac:dyDescent="0.25">
      <c r="A251" s="98" t="s">
        <v>100</v>
      </c>
      <c r="B251" s="98"/>
      <c r="C251" s="98"/>
      <c r="D251" s="98"/>
      <c r="E251" s="27"/>
    </row>
  </sheetData>
  <mergeCells count="126">
    <mergeCell ref="D203:E203"/>
    <mergeCell ref="C234:E234"/>
    <mergeCell ref="D235:E235"/>
    <mergeCell ref="D22:E22"/>
    <mergeCell ref="D23:E23"/>
    <mergeCell ref="D24:E24"/>
    <mergeCell ref="D25:E25"/>
    <mergeCell ref="D26:E26"/>
    <mergeCell ref="C28:E28"/>
    <mergeCell ref="D37:E37"/>
    <mergeCell ref="D38:E38"/>
    <mergeCell ref="C59:E59"/>
    <mergeCell ref="C60:E60"/>
    <mergeCell ref="C64:E64"/>
    <mergeCell ref="A39:E41"/>
    <mergeCell ref="C43:E43"/>
    <mergeCell ref="D44:E44"/>
    <mergeCell ref="D56:E56"/>
    <mergeCell ref="D57:E57"/>
    <mergeCell ref="D55:E55"/>
    <mergeCell ref="D58:E58"/>
    <mergeCell ref="D74:E74"/>
    <mergeCell ref="D75:E75"/>
    <mergeCell ref="C79:E79"/>
    <mergeCell ref="A4:B4"/>
    <mergeCell ref="C4:D4"/>
    <mergeCell ref="A15:E18"/>
    <mergeCell ref="C19:E19"/>
    <mergeCell ref="D20:E20"/>
    <mergeCell ref="D21:E21"/>
    <mergeCell ref="D34:E34"/>
    <mergeCell ref="D35:E35"/>
    <mergeCell ref="D36:E36"/>
    <mergeCell ref="D29:E29"/>
    <mergeCell ref="D30:E30"/>
    <mergeCell ref="D31:E31"/>
    <mergeCell ref="D32:E32"/>
    <mergeCell ref="D33:E33"/>
    <mergeCell ref="D80:E80"/>
    <mergeCell ref="C87:E87"/>
    <mergeCell ref="D88:E88"/>
    <mergeCell ref="D65:E65"/>
    <mergeCell ref="D66:E66"/>
    <mergeCell ref="D67:E67"/>
    <mergeCell ref="D68:E68"/>
    <mergeCell ref="C72:E72"/>
    <mergeCell ref="D73:E73"/>
    <mergeCell ref="C99:E99"/>
    <mergeCell ref="D100:E100"/>
    <mergeCell ref="D101:E101"/>
    <mergeCell ref="D102:E102"/>
    <mergeCell ref="D103:E103"/>
    <mergeCell ref="D104:E104"/>
    <mergeCell ref="C90:E90"/>
    <mergeCell ref="D91:E91"/>
    <mergeCell ref="C95:E95"/>
    <mergeCell ref="D96:E96"/>
    <mergeCell ref="D97:E97"/>
    <mergeCell ref="C122:E122"/>
    <mergeCell ref="D123:E123"/>
    <mergeCell ref="D124:E124"/>
    <mergeCell ref="D125:E125"/>
    <mergeCell ref="C131:E131"/>
    <mergeCell ref="D105:E105"/>
    <mergeCell ref="C115:E115"/>
    <mergeCell ref="D116:E116"/>
    <mergeCell ref="D117:E117"/>
    <mergeCell ref="D118:E118"/>
    <mergeCell ref="D107:E107"/>
    <mergeCell ref="C139:E139"/>
    <mergeCell ref="D140:E140"/>
    <mergeCell ref="C142:E142"/>
    <mergeCell ref="D143:E143"/>
    <mergeCell ref="C146:E146"/>
    <mergeCell ref="D147:E147"/>
    <mergeCell ref="D132:E132"/>
    <mergeCell ref="D133:E133"/>
    <mergeCell ref="D134:E134"/>
    <mergeCell ref="D135:E135"/>
    <mergeCell ref="C171:E171"/>
    <mergeCell ref="D172:E172"/>
    <mergeCell ref="C174:E174"/>
    <mergeCell ref="D175:E175"/>
    <mergeCell ref="D176:E176"/>
    <mergeCell ref="C179:E179"/>
    <mergeCell ref="D148:E148"/>
    <mergeCell ref="D149:E149"/>
    <mergeCell ref="D150:E150"/>
    <mergeCell ref="D151:E151"/>
    <mergeCell ref="D152:E152"/>
    <mergeCell ref="D153:E153"/>
    <mergeCell ref="D177:E177"/>
    <mergeCell ref="D197:E197"/>
    <mergeCell ref="C201:E201"/>
    <mergeCell ref="D202:E202"/>
    <mergeCell ref="D180:E180"/>
    <mergeCell ref="D181:E181"/>
    <mergeCell ref="C183:E183"/>
    <mergeCell ref="D184:E184"/>
    <mergeCell ref="C186:E186"/>
    <mergeCell ref="D187:E187"/>
    <mergeCell ref="D192:E192"/>
    <mergeCell ref="D248:E248"/>
    <mergeCell ref="A250:E250"/>
    <mergeCell ref="D81:E81"/>
    <mergeCell ref="D106:E106"/>
    <mergeCell ref="C110:E110"/>
    <mergeCell ref="D111:E111"/>
    <mergeCell ref="D108:E108"/>
    <mergeCell ref="D144:E144"/>
    <mergeCell ref="C191:E191"/>
    <mergeCell ref="D241:E241"/>
    <mergeCell ref="D242:E242"/>
    <mergeCell ref="D243:E243"/>
    <mergeCell ref="D244:E244"/>
    <mergeCell ref="D245:E245"/>
    <mergeCell ref="D246:E246"/>
    <mergeCell ref="D239:E239"/>
    <mergeCell ref="D240:E240"/>
    <mergeCell ref="C224:E224"/>
    <mergeCell ref="D225:E225"/>
    <mergeCell ref="D226:E226"/>
    <mergeCell ref="C228:E228"/>
    <mergeCell ref="D229:E229"/>
    <mergeCell ref="D230:E230"/>
    <mergeCell ref="C196:E196"/>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 ROZPOČET - NÁVRH&amp;RRok 2023</oddHeader>
    <oddFooter>&amp;C&amp;A&amp;R&amp;P /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3</vt:i4>
      </vt:variant>
    </vt:vector>
  </HeadingPairs>
  <TitlesOfParts>
    <vt:vector size="10" baseType="lpstr">
      <vt:lpstr>Přehled o stavu rozpočtu 2023</vt:lpstr>
      <vt:lpstr>ROZPOČET SCHVÁLENÝ-PŘÍJMY 2023</vt:lpstr>
      <vt:lpstr>ROZPOČET SCHVÁLENÝ-VÝDAJE 2023</vt:lpstr>
      <vt:lpstr>Komentář - rozpočet schválený </vt:lpstr>
      <vt:lpstr>Komentář - změna od návrhu </vt:lpstr>
      <vt:lpstr>PŘÍJMY 2023 - NÁVRH</vt:lpstr>
      <vt:lpstr>Komentář k návrhu rozpočtu 2023</vt:lpstr>
      <vt:lpstr>'Přehled o stavu rozpočtu 2023'!Názvy_tisku</vt:lpstr>
      <vt:lpstr>'PŘÍJMY 2023 - NÁVRH'!Názvy_tisku</vt:lpstr>
      <vt:lpstr>'ROZPOČET SCHVÁLENÝ-PŘÍJMY 2023'!Názvy_tisku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Pavlína Minářová</dc:creator>
  <cp:lastModifiedBy>intel</cp:lastModifiedBy>
  <cp:lastPrinted>2023-04-17T06:30:53Z</cp:lastPrinted>
  <dcterms:created xsi:type="dcterms:W3CDTF">2021-02-27T14:36:32Z</dcterms:created>
  <dcterms:modified xsi:type="dcterms:W3CDTF">2024-01-11T06:57:25Z</dcterms:modified>
</cp:coreProperties>
</file>