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60" windowWidth="19440" windowHeight="10980"/>
  </bookViews>
  <sheets>
    <sheet name="Přehled o stavu rozp.2018" sheetId="9" r:id="rId1"/>
    <sheet name="PŘÍJMY 2018 - SCHVÁLENO" sheetId="7" r:id="rId2"/>
    <sheet name="PŘÍJMY 2018-komentář " sheetId="8" r:id="rId3"/>
    <sheet name="VÝDAJE 2018 - SCHVÁLENO" sheetId="15" r:id="rId4"/>
    <sheet name="VÝDAJE 2018 - původní NÁVRH " sheetId="12" r:id="rId5"/>
    <sheet name="VÝDAJE 2018 - komentář " sheetId="13" r:id="rId6"/>
    <sheet name="VÝDAJE 2018 - kompletní rozpis" sheetId="11" r:id="rId7"/>
    <sheet name="VÝDAJE 2018-kompletní komentář" sheetId="10" r:id="rId8"/>
  </sheets>
  <calcPr calcId="145621"/>
</workbook>
</file>

<file path=xl/calcChain.xml><?xml version="1.0" encoding="utf-8"?>
<calcChain xmlns="http://schemas.openxmlformats.org/spreadsheetml/2006/main">
  <c r="F46" i="15" l="1"/>
  <c r="E47" i="15" l="1"/>
  <c r="D47" i="15"/>
  <c r="H45" i="15"/>
  <c r="I45" i="15" s="1"/>
  <c r="H44" i="15"/>
  <c r="I44" i="15" s="1"/>
  <c r="H43" i="15"/>
  <c r="I43" i="15" s="1"/>
  <c r="H42" i="15"/>
  <c r="I42" i="15" s="1"/>
  <c r="H41" i="15"/>
  <c r="I41" i="15" s="1"/>
  <c r="H40" i="15"/>
  <c r="I40" i="15" s="1"/>
  <c r="I39" i="15"/>
  <c r="H38" i="15"/>
  <c r="I38" i="15" s="1"/>
  <c r="H37" i="15"/>
  <c r="I37" i="15" s="1"/>
  <c r="H36" i="15"/>
  <c r="I36" i="15" s="1"/>
  <c r="H35" i="15"/>
  <c r="I35" i="15" s="1"/>
  <c r="I34" i="15"/>
  <c r="H33" i="15"/>
  <c r="I33" i="15" s="1"/>
  <c r="H32" i="15"/>
  <c r="I32" i="15" s="1"/>
  <c r="H31" i="15"/>
  <c r="I31" i="15" s="1"/>
  <c r="H30" i="15"/>
  <c r="I30" i="15" s="1"/>
  <c r="H29" i="15"/>
  <c r="I29" i="15" s="1"/>
  <c r="H28" i="15"/>
  <c r="I28" i="15" s="1"/>
  <c r="H27" i="15"/>
  <c r="I27" i="15" s="1"/>
  <c r="I26" i="15"/>
  <c r="H26" i="15"/>
  <c r="I24" i="15"/>
  <c r="H23" i="15"/>
  <c r="I23" i="15" s="1"/>
  <c r="H22" i="15"/>
  <c r="I22" i="15" s="1"/>
  <c r="H21" i="15"/>
  <c r="I21" i="15" s="1"/>
  <c r="I20" i="15"/>
  <c r="H19" i="15"/>
  <c r="I19" i="15" s="1"/>
  <c r="H18" i="15"/>
  <c r="I18" i="15" s="1"/>
  <c r="I17" i="15"/>
  <c r="H16" i="15"/>
  <c r="I16" i="15" s="1"/>
  <c r="H15" i="15"/>
  <c r="I15" i="15" s="1"/>
  <c r="H14" i="15"/>
  <c r="I14" i="15" s="1"/>
  <c r="I13" i="15"/>
  <c r="H12" i="15"/>
  <c r="I12" i="15" s="1"/>
  <c r="H11" i="15"/>
  <c r="I11" i="15" s="1"/>
  <c r="I10" i="15"/>
  <c r="H9" i="15"/>
  <c r="I9" i="15" s="1"/>
  <c r="I8" i="15"/>
  <c r="H7" i="15"/>
  <c r="I7" i="15" s="1"/>
  <c r="H6" i="15"/>
  <c r="I6" i="15" s="1"/>
  <c r="I5" i="15"/>
  <c r="H4" i="15"/>
  <c r="I4" i="15" s="1"/>
  <c r="H3" i="15"/>
  <c r="H47" i="15" l="1"/>
  <c r="I3" i="15"/>
  <c r="I46" i="12"/>
  <c r="I24" i="12"/>
  <c r="H4" i="12"/>
  <c r="I4" i="12"/>
  <c r="I5" i="12"/>
  <c r="H6" i="12"/>
  <c r="I6" i="12" s="1"/>
  <c r="H7" i="12"/>
  <c r="I7" i="12" s="1"/>
  <c r="I8" i="12"/>
  <c r="H9" i="12"/>
  <c r="I9" i="12" s="1"/>
  <c r="I10" i="12"/>
  <c r="H11" i="12"/>
  <c r="I11" i="12" s="1"/>
  <c r="H12" i="12"/>
  <c r="I12" i="12"/>
  <c r="H13" i="12"/>
  <c r="I13" i="12" s="1"/>
  <c r="H14" i="12"/>
  <c r="I14" i="12"/>
  <c r="H15" i="12"/>
  <c r="I15" i="12" s="1"/>
  <c r="H16" i="12"/>
  <c r="I16" i="12"/>
  <c r="I17" i="12"/>
  <c r="H18" i="12"/>
  <c r="I18" i="12" s="1"/>
  <c r="H19" i="12"/>
  <c r="I19" i="12" s="1"/>
  <c r="I20" i="12"/>
  <c r="H21" i="12"/>
  <c r="I21" i="12" s="1"/>
  <c r="H22" i="12"/>
  <c r="I22" i="12"/>
  <c r="H23" i="12"/>
  <c r="I23" i="12" s="1"/>
  <c r="I25" i="12"/>
  <c r="H26" i="12"/>
  <c r="I26" i="12"/>
  <c r="H27" i="12"/>
  <c r="I27" i="12" s="1"/>
  <c r="H28" i="12"/>
  <c r="I28" i="12" s="1"/>
  <c r="H29" i="12"/>
  <c r="I29" i="12" s="1"/>
  <c r="H30" i="12"/>
  <c r="I30" i="12"/>
  <c r="H31" i="12"/>
  <c r="I31" i="12" s="1"/>
  <c r="H32" i="12"/>
  <c r="I32" i="12"/>
  <c r="H33" i="12"/>
  <c r="I33" i="12" s="1"/>
  <c r="I34" i="12"/>
  <c r="H35" i="12"/>
  <c r="I35" i="12" s="1"/>
  <c r="H36" i="12"/>
  <c r="I36" i="12"/>
  <c r="H37" i="12"/>
  <c r="I37" i="12" s="1"/>
  <c r="H38" i="12"/>
  <c r="I38" i="12"/>
  <c r="I39" i="12"/>
  <c r="H40" i="12"/>
  <c r="I40" i="12"/>
  <c r="H41" i="12"/>
  <c r="I41" i="12" s="1"/>
  <c r="H42" i="12"/>
  <c r="I42" i="12" s="1"/>
  <c r="H43" i="12"/>
  <c r="I43" i="12" s="1"/>
  <c r="H44" i="12"/>
  <c r="I44" i="12"/>
  <c r="H45" i="12"/>
  <c r="I45" i="12" s="1"/>
  <c r="H3" i="12"/>
  <c r="I3" i="12" s="1"/>
  <c r="H47" i="12" l="1"/>
  <c r="I47" i="12"/>
  <c r="D47" i="12"/>
  <c r="E47" i="12"/>
  <c r="F388" i="11"/>
  <c r="E388" i="11"/>
  <c r="D388" i="11"/>
  <c r="F385" i="11"/>
  <c r="E385" i="11"/>
  <c r="D385" i="11"/>
  <c r="F383" i="11"/>
  <c r="E383" i="11"/>
  <c r="D383" i="11"/>
  <c r="F381" i="11"/>
  <c r="E381" i="11"/>
  <c r="D381" i="11"/>
  <c r="F378" i="11"/>
  <c r="E378" i="11"/>
  <c r="D378" i="11"/>
  <c r="F376" i="11"/>
  <c r="E376" i="11"/>
  <c r="D376" i="11"/>
  <c r="F373" i="11"/>
  <c r="E373" i="11"/>
  <c r="D373" i="11"/>
  <c r="F360" i="11"/>
  <c r="E360" i="11"/>
  <c r="D360" i="11"/>
  <c r="F325" i="11"/>
  <c r="E325" i="11"/>
  <c r="D325" i="11"/>
  <c r="F315" i="11"/>
  <c r="E315" i="11"/>
  <c r="D315" i="11"/>
  <c r="F303" i="11"/>
  <c r="E303" i="11"/>
  <c r="D303" i="11"/>
  <c r="F298" i="11"/>
  <c r="E298" i="11"/>
  <c r="D298" i="11"/>
  <c r="F293" i="11"/>
  <c r="E293" i="11"/>
  <c r="D293" i="11"/>
  <c r="F275" i="11"/>
  <c r="E275" i="11"/>
  <c r="D275" i="11"/>
  <c r="F271" i="11"/>
  <c r="E271" i="11"/>
  <c r="D271" i="11"/>
  <c r="F268" i="11"/>
  <c r="E268" i="11"/>
  <c r="D268" i="11"/>
  <c r="F253" i="11"/>
  <c r="E253" i="11"/>
  <c r="D253" i="11"/>
  <c r="F249" i="11"/>
  <c r="E249" i="11"/>
  <c r="D249" i="11"/>
  <c r="F247" i="11"/>
  <c r="E247" i="11"/>
  <c r="D247" i="11"/>
  <c r="F237" i="11"/>
  <c r="E237" i="11"/>
  <c r="D237" i="11"/>
  <c r="F235" i="11"/>
  <c r="E235" i="11"/>
  <c r="D235" i="11"/>
  <c r="F228" i="11"/>
  <c r="E228" i="11"/>
  <c r="D228" i="11"/>
  <c r="F201" i="11"/>
  <c r="E201" i="11"/>
  <c r="D201" i="11"/>
  <c r="F199" i="11"/>
  <c r="E199" i="11"/>
  <c r="D199" i="11"/>
  <c r="F193" i="11"/>
  <c r="E193" i="11"/>
  <c r="D193" i="11"/>
  <c r="F186" i="11"/>
  <c r="E186" i="11"/>
  <c r="D186" i="11"/>
  <c r="F176" i="11"/>
  <c r="E176" i="11"/>
  <c r="D176" i="11"/>
  <c r="F161" i="11"/>
  <c r="E161" i="11"/>
  <c r="D161" i="11"/>
  <c r="F149" i="11"/>
  <c r="E149" i="11"/>
  <c r="D149" i="11"/>
  <c r="F145" i="11"/>
  <c r="E145" i="11"/>
  <c r="D145" i="11"/>
  <c r="F131" i="11"/>
  <c r="E131" i="11"/>
  <c r="D131" i="11"/>
  <c r="F126" i="11"/>
  <c r="E126" i="11"/>
  <c r="D126" i="11"/>
  <c r="F122" i="11"/>
  <c r="E122" i="11"/>
  <c r="D122" i="11"/>
  <c r="F117" i="11"/>
  <c r="E117" i="11"/>
  <c r="D117" i="11"/>
  <c r="F98" i="11"/>
  <c r="E98" i="11"/>
  <c r="D98" i="11"/>
  <c r="F74" i="11"/>
  <c r="E74" i="11"/>
  <c r="D74" i="11"/>
  <c r="F70" i="11"/>
  <c r="E70" i="11"/>
  <c r="D70" i="11"/>
  <c r="F66" i="11"/>
  <c r="E66" i="11"/>
  <c r="D66" i="11"/>
  <c r="F62" i="11"/>
  <c r="E62" i="11"/>
  <c r="D62" i="11"/>
  <c r="F48" i="11"/>
  <c r="E48" i="11"/>
  <c r="D48" i="11"/>
  <c r="F32" i="11"/>
  <c r="E32" i="11"/>
  <c r="D32" i="11"/>
  <c r="F30" i="11"/>
  <c r="E30" i="11"/>
  <c r="D30" i="11"/>
  <c r="F22" i="11"/>
  <c r="E22" i="11"/>
  <c r="D22" i="11"/>
  <c r="F7" i="11"/>
  <c r="E7" i="11"/>
  <c r="D7" i="11"/>
  <c r="F389" i="11" l="1"/>
  <c r="E389" i="11"/>
  <c r="D389" i="11"/>
  <c r="E14" i="9"/>
  <c r="D394" i="11" l="1"/>
  <c r="E10" i="9"/>
  <c r="C28" i="9"/>
  <c r="C27" i="9"/>
  <c r="C30" i="9" s="1"/>
  <c r="E16" i="9" l="1"/>
  <c r="E102" i="7"/>
  <c r="F102" i="7"/>
  <c r="D102" i="7"/>
  <c r="E100" i="7"/>
  <c r="F100" i="7"/>
  <c r="D100" i="7"/>
  <c r="E98" i="7"/>
  <c r="F98" i="7"/>
  <c r="D98" i="7"/>
  <c r="E95" i="7"/>
  <c r="F95" i="7"/>
  <c r="D95" i="7"/>
  <c r="E93" i="7"/>
  <c r="F93" i="7"/>
  <c r="D93" i="7"/>
  <c r="E90" i="7"/>
  <c r="F90" i="7"/>
  <c r="D90" i="7"/>
  <c r="E88" i="7"/>
  <c r="F88" i="7"/>
  <c r="D88" i="7"/>
  <c r="E85" i="7"/>
  <c r="F85" i="7"/>
  <c r="D85" i="7"/>
  <c r="E82" i="7"/>
  <c r="F82" i="7"/>
  <c r="D82" i="7"/>
  <c r="E73" i="7"/>
  <c r="F73" i="7"/>
  <c r="D73" i="7"/>
  <c r="E71" i="7"/>
  <c r="F71" i="7"/>
  <c r="D71" i="7"/>
  <c r="E69" i="7"/>
  <c r="F69" i="7"/>
  <c r="D69" i="7"/>
  <c r="E64" i="7"/>
  <c r="F64" i="7"/>
  <c r="D64" i="7"/>
  <c r="E60" i="7"/>
  <c r="F60" i="7"/>
  <c r="D60" i="7"/>
  <c r="E56" i="7"/>
  <c r="F56" i="7"/>
  <c r="D56" i="7"/>
  <c r="E54" i="7"/>
  <c r="F54" i="7"/>
  <c r="D54" i="7"/>
  <c r="E46" i="7"/>
  <c r="F46" i="7"/>
  <c r="D46" i="7"/>
  <c r="E43" i="7"/>
  <c r="F43" i="7"/>
  <c r="D43" i="7"/>
  <c r="E40" i="7"/>
  <c r="F40" i="7"/>
  <c r="D40" i="7"/>
  <c r="E37" i="7"/>
  <c r="F37" i="7"/>
  <c r="D37" i="7"/>
  <c r="E33" i="7"/>
  <c r="F33" i="7"/>
  <c r="D33" i="7"/>
  <c r="E28" i="7"/>
  <c r="F28" i="7"/>
  <c r="D28" i="7"/>
  <c r="E103" i="7" l="1"/>
  <c r="D103" i="7"/>
  <c r="F103" i="7"/>
  <c r="E6" i="9" l="1"/>
  <c r="E7" i="9" s="1"/>
  <c r="C22" i="9" s="1"/>
  <c r="C33" i="9" s="1"/>
  <c r="E108" i="7"/>
  <c r="E11" i="9" l="1"/>
  <c r="C23" i="9" s="1"/>
  <c r="C34" i="9" s="1"/>
  <c r="C35" i="9" l="1"/>
  <c r="C24" i="9"/>
  <c r="F47" i="12"/>
  <c r="D52" i="12" l="1"/>
  <c r="I25" i="15"/>
  <c r="I47" i="15" s="1"/>
  <c r="F47" i="15"/>
  <c r="D52" i="15" s="1"/>
</calcChain>
</file>

<file path=xl/sharedStrings.xml><?xml version="1.0" encoding="utf-8"?>
<sst xmlns="http://schemas.openxmlformats.org/spreadsheetml/2006/main" count="3096" uniqueCount="912">
  <si>
    <t>(příloha - souhrnný přehled)</t>
  </si>
  <si>
    <t xml:space="preserve">Souhrnný přehled o stavu rozpočtu MĚSTA Štíty : </t>
  </si>
  <si>
    <r>
      <t>I.</t>
    </r>
    <r>
      <rPr>
        <b/>
        <sz val="7"/>
        <color rgb="FF000080"/>
        <rFont val="Times New Roman"/>
        <family val="1"/>
        <charset val="238"/>
      </rPr>
      <t xml:space="preserve">             </t>
    </r>
    <r>
      <rPr>
        <b/>
        <u/>
        <sz val="12.5"/>
        <color rgb="FF000080"/>
        <rFont val="Arial"/>
        <family val="2"/>
        <charset val="238"/>
      </rPr>
      <t>ROZPOČTOVÉ PŘÍJMY</t>
    </r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</si>
  <si>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>CELKEM rozpočtové příjmy:</t>
    </r>
  </si>
  <si>
    <r>
      <t>II.</t>
    </r>
    <r>
      <rPr>
        <b/>
        <sz val="7"/>
        <color rgb="FF000080"/>
        <rFont val="Times New Roman"/>
        <family val="1"/>
        <charset val="238"/>
      </rPr>
      <t xml:space="preserve">           </t>
    </r>
    <r>
      <rPr>
        <b/>
        <u/>
        <sz val="12.5"/>
        <color rgb="FF000080"/>
        <rFont val="Arial"/>
        <family val="2"/>
        <charset val="238"/>
      </rPr>
      <t>ROZPOČTOVÉ VÝDAJE</t>
    </r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</si>
  <si>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>CELKEM rozpočtové výdaje :</t>
    </r>
  </si>
  <si>
    <r>
      <t>III.</t>
    </r>
    <r>
      <rPr>
        <b/>
        <sz val="7"/>
        <color rgb="FF000080"/>
        <rFont val="Times New Roman"/>
        <family val="1"/>
        <charset val="238"/>
      </rPr>
      <t xml:space="preserve">          </t>
    </r>
    <r>
      <rPr>
        <b/>
        <u/>
        <sz val="12.5"/>
        <color rgb="FF000080"/>
        <rFont val="Arial"/>
        <family val="2"/>
        <charset val="238"/>
      </rPr>
      <t>FINANCOVÁNÍ – třída 8</t>
    </r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</si>
  <si>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</si>
  <si>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</si>
  <si>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rgb="FF000000"/>
        <rFont val="Symbol"/>
        <family val="1"/>
        <charset val="2"/>
      </rPr>
      <t>;</t>
    </r>
    <r>
      <rPr>
        <b/>
        <sz val="8"/>
        <color rgb="FF000000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</si>
  <si>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</si>
  <si>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</si>
  <si>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</si>
  <si>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rgb="FF000000"/>
        <rFont val="Calibri"/>
        <family val="2"/>
        <charset val="238"/>
      </rPr>
      <t>±</t>
    </r>
    <r>
      <rPr>
        <sz val="8"/>
        <color rgb="FF000000"/>
        <rFont val="Times New Roman"/>
        <family val="1"/>
        <charset val="238"/>
      </rPr>
      <t xml:space="preserve">)                 </t>
    </r>
    <r>
      <rPr>
        <sz val="7"/>
        <color rgb="FF000000"/>
        <rFont val="Times New Roman"/>
        <family val="1"/>
        <charset val="238"/>
      </rPr>
      <t>(+) = zapojení vlastních fin. prostředků ze ZBÚ</t>
    </r>
    <r>
      <rPr>
        <sz val="7"/>
        <color rgb="FF000000"/>
        <rFont val="Symbol"/>
        <family val="1"/>
        <charset val="2"/>
      </rPr>
      <t>;</t>
    </r>
    <r>
      <rPr>
        <sz val="7"/>
        <color rgb="FF000000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</si>
  <si>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</si>
  <si>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</si>
  <si>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</si>
  <si>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rgb="FF000000"/>
        <rFont val="Calibri"/>
        <family val="2"/>
        <charset val="238"/>
      </rPr>
      <t>±)</t>
    </r>
  </si>
  <si>
    <r>
      <t>FINANCOVÁNÍ celkem (</t>
    </r>
    <r>
      <rPr>
        <b/>
        <sz val="10"/>
        <color rgb="FF000000"/>
        <rFont val="Calibri"/>
        <family val="2"/>
        <charset val="238"/>
      </rPr>
      <t>±</t>
    </r>
    <r>
      <rPr>
        <b/>
        <sz val="10"/>
        <color rgb="FF00000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</si>
  <si>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</si>
  <si>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</si>
  <si>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</si>
  <si>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Zpracovala : Pavlína Minářová</t>
  </si>
  <si>
    <t>I. ROZPOČTOVÉ PŘÍJMY</t>
  </si>
  <si>
    <t>Paragraf</t>
  </si>
  <si>
    <t>Položka</t>
  </si>
  <si>
    <t>Text</t>
  </si>
  <si>
    <t>Daň z příjmů fyzických osob placená plátci</t>
  </si>
  <si>
    <t>Daň z příjmů fyzických osob placená poplatníky</t>
  </si>
  <si>
    <t>Daň z příjmů fyzických osob vybíraná srážkou</t>
  </si>
  <si>
    <t>Daň z příjmů právnických osob</t>
  </si>
  <si>
    <t>Daň z příjmů právnických osob za obce</t>
  </si>
  <si>
    <t>Daň z přidané hodnoty</t>
  </si>
  <si>
    <t>Odvody za odnětí půdy ze zemědělského půdního fond</t>
  </si>
  <si>
    <t>Poplatek za provoz, shrom.,.. a odstr. kom. odpadu</t>
  </si>
  <si>
    <t>Poplatek ze psů</t>
  </si>
  <si>
    <t>Poplatek za lázeňský nebo rekreační pobyt</t>
  </si>
  <si>
    <t>Poplatek za užívání veřejného prostranství</t>
  </si>
  <si>
    <t>Poplatek ze vstupného</t>
  </si>
  <si>
    <t>Poplatek z ubytovací kapacity</t>
  </si>
  <si>
    <t>Správní poplatky</t>
  </si>
  <si>
    <t>Daň z hazardních her</t>
  </si>
  <si>
    <t>Zrušený odvod z výherních hracích přístrojů</t>
  </si>
  <si>
    <t>Daň z nemovitých věcí</t>
  </si>
  <si>
    <t>Neinv.př.transfery ze SR v rámci souhr.dot.vztahu</t>
  </si>
  <si>
    <t>Neinvestiční přijaté transfery od krajů</t>
  </si>
  <si>
    <t>Bez ODPA</t>
  </si>
  <si>
    <t>Příjmy z poskytování služeb a výrobků</t>
  </si>
  <si>
    <t>Příjmy z pronájmu pozemků</t>
  </si>
  <si>
    <t>Sankční platby přijaté od jiných subjektů</t>
  </si>
  <si>
    <t>Přijaté nekapitálové příspěvky a náhrady</t>
  </si>
  <si>
    <t>Podpora ostatních produkčních činností</t>
  </si>
  <si>
    <t>Příjmy z prod. zboží (již nakoup. za úč. prodeje)</t>
  </si>
  <si>
    <t>Ostatní nedaňové příjmy jinde nezařazené</t>
  </si>
  <si>
    <t>Cestovní ruch</t>
  </si>
  <si>
    <t>Pitná voda</t>
  </si>
  <si>
    <t>Odvádění a čištění odpadních vod a nakl.s kaly</t>
  </si>
  <si>
    <t>Činnosti knihovnické</t>
  </si>
  <si>
    <t>Přijmy z pronájmu ost. nemovit. a jejich částí</t>
  </si>
  <si>
    <t>Příjmy z pronájmu movitých věcí</t>
  </si>
  <si>
    <t>Přijaté neinvestiční dary</t>
  </si>
  <si>
    <t>Ostatní záležitosti kultury</t>
  </si>
  <si>
    <t>Ostatní zdravotnická zaříz.a služby pro zdravot.</t>
  </si>
  <si>
    <t>Bytové hospodářství</t>
  </si>
  <si>
    <t>Nebytové hospodářství</t>
  </si>
  <si>
    <t>Pohřebnictví</t>
  </si>
  <si>
    <t>Výstavba a údržba místních inženýrských sítí</t>
  </si>
  <si>
    <t>Ostatní příjmy z vlastní činnosti</t>
  </si>
  <si>
    <t>Příjmy z prodeje pozemků</t>
  </si>
  <si>
    <t>Komunální služby a územní rozvoj j.n.</t>
  </si>
  <si>
    <t>Sběr a svoz komunálních odpadů</t>
  </si>
  <si>
    <t>Využívání a zneškodňování nebezpečných odpadů</t>
  </si>
  <si>
    <t>Využívání a zneškodňování komun.odpadů</t>
  </si>
  <si>
    <t>Ostatní nakládání s odpady</t>
  </si>
  <si>
    <t>Přijaté pojistné náhrady</t>
  </si>
  <si>
    <t>Požární ochrana - dobrovolná část</t>
  </si>
  <si>
    <t>Činnost místní správy</t>
  </si>
  <si>
    <t>Příjmy z úroků (část)</t>
  </si>
  <si>
    <t>Obecné příjmy a výdaje z finančních operací</t>
  </si>
  <si>
    <t>Převody z rozpočtových účtů</t>
  </si>
  <si>
    <t>Převody vlastním fondům v rozpočtech územní úrovně</t>
  </si>
  <si>
    <t>Ostatní činnosti j.n.</t>
  </si>
  <si>
    <t>ROZPOČTOVÉ PŘÍJMY CELKEM</t>
  </si>
  <si>
    <t>FINANCOVÁNÍ</t>
  </si>
  <si>
    <t>0000</t>
  </si>
  <si>
    <t>8115</t>
  </si>
  <si>
    <t>Změna stavu krátkodobých prostředků na bankovních účtech (+/-) Zapojení vlastních finančních prostředků ze ZBÚ Města Štíty (část)</t>
  </si>
  <si>
    <t>PŘÍJMY vč. FINANCOVÁNÍ CELKEM</t>
  </si>
  <si>
    <t xml:space="preserve">PŘÍJMY </t>
  </si>
  <si>
    <t>Příjmy</t>
  </si>
  <si>
    <r>
      <t xml:space="preserve">běžné                      </t>
    </r>
    <r>
      <rPr>
        <b/>
        <sz val="13"/>
        <color rgb="FF000000"/>
        <rFont val="Times New Roman"/>
        <family val="1"/>
        <charset val="238"/>
      </rPr>
      <t>daňové</t>
    </r>
    <r>
      <rPr>
        <sz val="13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(položky 1xxx)        </t>
    </r>
    <r>
      <rPr>
        <sz val="13"/>
        <color rgb="FF000000"/>
        <rFont val="Times New Roman"/>
        <family val="1"/>
        <charset val="238"/>
      </rPr>
      <t xml:space="preserve">             </t>
    </r>
  </si>
  <si>
    <r>
      <t xml:space="preserve">                               </t>
    </r>
    <r>
      <rPr>
        <b/>
        <sz val="13"/>
        <color rgb="FF000000"/>
        <rFont val="Times New Roman"/>
        <family val="1"/>
        <charset val="238"/>
      </rPr>
      <t xml:space="preserve"> nedaňové</t>
    </r>
    <r>
      <rPr>
        <sz val="13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(položky 2xxx)   </t>
    </r>
    <r>
      <rPr>
        <sz val="13"/>
        <color rgb="FF000000"/>
        <rFont val="Times New Roman"/>
        <family val="1"/>
        <charset val="238"/>
      </rPr>
      <t xml:space="preserve">  </t>
    </r>
  </si>
  <si>
    <r>
      <t xml:space="preserve">kapitálové </t>
    </r>
    <r>
      <rPr>
        <sz val="10"/>
        <color rgb="FF000000"/>
        <rFont val="Times New Roman"/>
        <family val="1"/>
        <charset val="238"/>
      </rPr>
      <t>(položky  3xxx)</t>
    </r>
  </si>
  <si>
    <r>
      <t>přijaté transfery</t>
    </r>
    <r>
      <rPr>
        <sz val="13"/>
        <color rgb="FF000000"/>
        <rFont val="Times New Roman"/>
        <family val="1"/>
        <charset val="238"/>
      </rPr>
      <t xml:space="preserve">               dotace a příspěvky                neinvestiční </t>
    </r>
    <r>
      <rPr>
        <sz val="10"/>
        <color rgb="FF000000"/>
        <rFont val="Times New Roman"/>
        <family val="1"/>
        <charset val="238"/>
      </rPr>
      <t>(položky 41xx)</t>
    </r>
  </si>
  <si>
    <r>
      <t xml:space="preserve">                                                                                             </t>
    </r>
    <r>
      <rPr>
        <sz val="13"/>
        <color rgb="FF000000"/>
        <rFont val="Times New Roman"/>
        <family val="1"/>
        <charset val="238"/>
      </rPr>
      <t>investiční</t>
    </r>
    <r>
      <rPr>
        <sz val="12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(položky 42xx)       </t>
    </r>
    <r>
      <rPr>
        <sz val="12"/>
        <color rgb="FF000000"/>
        <rFont val="Times New Roman"/>
        <family val="1"/>
        <charset val="238"/>
      </rPr>
      <t xml:space="preserve">                                </t>
    </r>
  </si>
  <si>
    <r>
      <t xml:space="preserve">Daňové příjmy </t>
    </r>
    <r>
      <rPr>
        <sz val="10"/>
        <color rgb="FF000000"/>
        <rFont val="Times New Roman"/>
        <family val="1"/>
        <charset val="238"/>
      </rPr>
      <t xml:space="preserve">= jedná se o příjmy z daní a poplatků. </t>
    </r>
  </si>
  <si>
    <t>§</t>
  </si>
  <si>
    <t>Daně</t>
  </si>
  <si>
    <r>
      <t xml:space="preserve">• </t>
    </r>
    <r>
      <rPr>
        <sz val="7"/>
        <color rgb="FF000000"/>
        <rFont val="Times New Roman"/>
        <family val="1"/>
        <charset val="238"/>
      </rPr>
      <t xml:space="preserve">  pol.</t>
    </r>
  </si>
  <si>
    <t>Daň z příjmů fyzických osob placená plátci (předčíslí 2612, 4634).</t>
  </si>
  <si>
    <t>Daň z příjmů fyzických osob placená poplatníky (předčíslí 1652, 1628).</t>
  </si>
  <si>
    <t>Daň z příjmů fyzických osob vybíraná srážkou (předčíslí 1660).</t>
  </si>
  <si>
    <t>Daň z příjmů právnických osob (předčíslí 641).</t>
  </si>
  <si>
    <r>
      <t xml:space="preserve">• </t>
    </r>
    <r>
      <rPr>
        <strike/>
        <sz val="7"/>
        <color rgb="FF000000"/>
        <rFont val="Times New Roman"/>
        <family val="1"/>
        <charset val="238"/>
      </rPr>
      <t xml:space="preserve">  pol.</t>
    </r>
  </si>
  <si>
    <r>
      <t xml:space="preserve">Daň z příjmů právnických osob za obce </t>
    </r>
    <r>
      <rPr>
        <i/>
        <sz val="10"/>
        <color rgb="FF000000"/>
        <rFont val="Symbol"/>
        <family val="1"/>
        <charset val="2"/>
      </rPr>
      <t>®</t>
    </r>
    <r>
      <rPr>
        <i/>
        <sz val="10"/>
        <color rgb="FF000000"/>
        <rFont val="Times New Roman"/>
        <family val="1"/>
        <charset val="238"/>
      </rPr>
      <t xml:space="preserve"> bude rozpočtováno až na základě známé skutečnosti.</t>
    </r>
  </si>
  <si>
    <t>Daň z přidané hodnoty (předčíslí 1679).</t>
  </si>
  <si>
    <t>Daň z nemovitých věcí (předčíslí 633).</t>
  </si>
  <si>
    <t>Daně a poplatky z vybraných činností a služeb</t>
  </si>
  <si>
    <t xml:space="preserve">Poplatek za provoz systému shromažď., sběru, přepr., třídění, využ. a odstaň.komunálních odpadů = místní poplatek za komunální odpad. </t>
  </si>
  <si>
    <t>Poplatek ze psů.</t>
  </si>
  <si>
    <t>Poplatek za lázeňský nebo rekreační pobyt.</t>
  </si>
  <si>
    <t>Poplatek za užívání veřejného prostranství.</t>
  </si>
  <si>
    <t>Poplatek ze vstupného.</t>
  </si>
  <si>
    <t>Poplatek z ubytovací kapacity.</t>
  </si>
  <si>
    <t>Daň z hazardních her (předčíslí 9814, 9822) - od 01.01.2017 nahrazuje obě zrušené položky 1351 a 1355 - daň z hazardních her podle nového zákona č. 187/2016, o dani z hazardních her.</t>
  </si>
  <si>
    <t>Zrušený odvod z loterií a podobných her kromě z VHP (předčíslí 3690) - dobíhající příjmy z účtu s předč. 3690.</t>
  </si>
  <si>
    <t>Zrušený odvod z výherních hracích přístrojů (předčíslí 3682) - dobíhající příjmy z účtu s předčíslím 3682.</t>
  </si>
  <si>
    <r>
      <t xml:space="preserve">Správní poplatky </t>
    </r>
    <r>
      <rPr>
        <sz val="10"/>
        <color rgb="FF000000"/>
        <rFont val="Times New Roman"/>
        <family val="1"/>
        <charset val="238"/>
      </rPr>
      <t>- poplatky stanovené zákonem o správních poplatcích za správní úkony a správní řízení, jehož výsledkem jsou vydaná povolení, rozhodnutí apod. - např.  některé výkony matriky - např. ověřování podpisů, evidence obyvatel - změna TP, projekt Czech POINT - výpisy z rejstříku trestů, katastru nemovitostí, obchodního a živnostenského rejstříku.</t>
    </r>
  </si>
  <si>
    <r>
      <t xml:space="preserve">Nedaňové příjmy </t>
    </r>
    <r>
      <rPr>
        <b/>
        <sz val="10"/>
        <color rgb="FF000000"/>
        <rFont val="Times New Roman"/>
        <family val="1"/>
        <charset val="238"/>
      </rPr>
      <t>=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zahrnují především příjmy z poskytování služeb, nájemné atd. - viz rozpis na jednotlivých § rozp.skladby.</t>
    </r>
  </si>
  <si>
    <r>
      <t>Kapitálové příjmy</t>
    </r>
    <r>
      <rPr>
        <sz val="10"/>
        <color rgb="FF000000"/>
        <rFont val="Times New Roman"/>
        <family val="1"/>
        <charset val="238"/>
      </rPr>
      <t xml:space="preserve"> = jedná se zejména o příjmy související s prodejem dlouhodobého majetku - především § 3639.</t>
    </r>
  </si>
  <si>
    <t>Přijaté transfery - dotace a příspěvky</t>
  </si>
  <si>
    <t xml:space="preserve">Poznámka : </t>
  </si>
  <si>
    <t>Lesní hospodářství</t>
  </si>
  <si>
    <t>Podpora ostatních produkčních činností = (LES)</t>
  </si>
  <si>
    <t>Příjmy spojené s činností v lesích, například příjmy spojené s těžbou dřeva → zejména příjmy od Města Lanškroun za vytěžené dříví, prodej dřeva - především palivového dříví, případně i poplatek za sběr semen.</t>
  </si>
  <si>
    <t>Vnitřní obchod, služby a cestovní ruch</t>
  </si>
  <si>
    <t>Cestovní ruch = (TURISTICKÉ A INFORMAČNÍ CENTRUM Štíty)</t>
  </si>
  <si>
    <t>TIC Štíty - za služby - kopírování, skenování a tisk, předprodej vstupenek - zprostředkovaný prodej 8% provize.</t>
  </si>
  <si>
    <t xml:space="preserve">TIC Štíty - prodej zboží - např. prodej kartografického zboží, prodej pohlednic, prodej knih, prodej suvenýrů a reklamních předmětů, prodej poštovních známek. </t>
  </si>
  <si>
    <t xml:space="preserve">Poznámka  - pozor : prodej vstupenek na akce pořádané Městem Štíty jsou zařazeny na § 3319. </t>
  </si>
  <si>
    <t>Vodní hospodářství</t>
  </si>
  <si>
    <t>Pitná voda = (VEŘEJNÉ VODOVODY, zdroje pitné vody, VODOJEM)</t>
  </si>
  <si>
    <t>Příjmy související se zásobováním pitnou vodou - VODNÉ.</t>
  </si>
  <si>
    <t>Odvádění a čištění odpadních vod a nakládání s kaly = (KANALIZACE a ČOV)</t>
  </si>
  <si>
    <t>Příjmy za odvádění odpadních vod - STOČNÉ.</t>
  </si>
  <si>
    <t>Kultura</t>
  </si>
  <si>
    <t>Činnosti knihovnické (KNIHOVNY)</t>
  </si>
  <si>
    <t>Příjmy knihovny za poskytované služby - za regionální činnost asi 45.000,- Kč.</t>
  </si>
  <si>
    <t>KNIHOVNA - prodej vyřazených knih.</t>
  </si>
  <si>
    <t>Ostatní záležitosti kultury = (KULTURNÍ DOMY A KULTURNÍ AKCE)</t>
  </si>
  <si>
    <t>KD - příjmy za služby související s pronájmem - např. vodné, stočné, el.energie, topení.</t>
  </si>
  <si>
    <t>KD - tržby z prodeje zboží na kulturních akcích pořádaných MĚSTEM Štíty.</t>
  </si>
  <si>
    <t>KD - příjmy z pronájmu. Poznámka : vč. příjmů z pronájmu společenské místnosti v Crhově.</t>
  </si>
  <si>
    <t>KD - příjmy z pronájmu movitých věcí - zapůjčení nádobí apod.</t>
  </si>
  <si>
    <t>KD - náhrady za rozbité nádobí a za poškozené vybavení v KD.</t>
  </si>
  <si>
    <t>Zdravotnictví</t>
  </si>
  <si>
    <t>Ostatní zdravotnická zaříz.a služby pro zdravot. = (ZDRAVOTNÍ STŘEDISKO)</t>
  </si>
  <si>
    <t>Bytové hospodářství = (pronajímané BYTY)</t>
  </si>
  <si>
    <t>Nebytové hospodářství = (pronajímané NEBYTOVÉ PROSTORY)</t>
  </si>
  <si>
    <t>Pohřebnictví = (HŘBITOVY)</t>
  </si>
  <si>
    <t>Komunální služby a územní rozvoj j.n. = (TECHNICKÉ SLUŽBY MĚSTA Štíty a MAJETEK OBCE)</t>
  </si>
  <si>
    <t>Příjmy z poskytovaných služeb - Technické služby obce - MH (místní hospodářství) - služby pro odběratele.</t>
  </si>
  <si>
    <t>Příjmy z pronájmu pozemků.</t>
  </si>
  <si>
    <t>Příjmy z pronájmu ostatních nemovitostí a jejich částí - jiných než zařazených na § 3319, § 3539, § 3612,  § 3613, § 6171 - např. Řáholec, chata Pastviny.</t>
  </si>
  <si>
    <t>Příjmy z pronájmu movitých věcí MH - např. zapůjčení laviček, stolů, lešení, nářadí.</t>
  </si>
  <si>
    <t>Příjmy z prodeje pozemků.</t>
  </si>
  <si>
    <t xml:space="preserve">Sběr a svoz komunálních odpadů </t>
  </si>
  <si>
    <t>Příjmy z prodeje tašek na odpad a popelnic.</t>
  </si>
  <si>
    <t>Zajištění zpětného odběru elektrozařízení - ASEKOL a.s.</t>
  </si>
  <si>
    <t xml:space="preserve">Přijaté nekapitálové příspěvky a náhrady -  Elektrowin a.s. (zpětný odběr elektrozařízení) - příspěvek na provozní náklady sběrného místa.  </t>
  </si>
  <si>
    <t>Úplata za právo umístit 4 kontejnery na textil, párovanou nositelnou obuv a funkční hračky na pozemku Města Štíty - platba od DIMATEX CS, spol. s r.o. (4 x 1.500,- Kč + DPH, 2 x fakturace, tj. 7.260,- Kč).</t>
  </si>
  <si>
    <t>Ostatní příjmy za odpady - prodej kovového odpadu.</t>
  </si>
  <si>
    <t>Požární ochrana</t>
  </si>
  <si>
    <t>5512</t>
  </si>
  <si>
    <t>Požární ochrana “ dobrovolná část = (JSDH Štíty)</t>
  </si>
  <si>
    <t>Všeobecná veřejná správa a služby</t>
  </si>
  <si>
    <t>Činnost místní správy = (MĚSTSKÝ ÚŘAD Štíty a SPRÁVNÍ ČINNOST OBCE)</t>
  </si>
  <si>
    <t>Příjmy související s poskytování služeb - např. poplatky za kopírování, za fax, za hlášení místního rozhlasu, poplatek za veřejné WC.</t>
  </si>
  <si>
    <t xml:space="preserve">Režijní poplatky - při prodeji pozemků za vystavení smlouvy. </t>
  </si>
  <si>
    <t>Štítecký list - inzerce.</t>
  </si>
  <si>
    <t>Finanční operace</t>
  </si>
  <si>
    <t>Přijaté úroky - základní běžný účet (účet 231 = 1.600,- Kč)</t>
  </si>
  <si>
    <t>Změna stavu krátkodobých prostředků na bankovních účtech - zapojení vlastních finačních prostředků - ZBÚ.</t>
  </si>
  <si>
    <t>®</t>
  </si>
  <si>
    <t>Silnice</t>
  </si>
  <si>
    <t>Dopravní obslužnost</t>
  </si>
  <si>
    <t>Mateřské školy</t>
  </si>
  <si>
    <t>Základní školy</t>
  </si>
  <si>
    <t>Ostatní záležitosti základního vzdělání</t>
  </si>
  <si>
    <t>Ostatní zál.ochrany památek a péče o kult.dědictví</t>
  </si>
  <si>
    <t>Ostatní záležitosti kultury,církví a sděl.prostř.</t>
  </si>
  <si>
    <t>Ostatní tělovýchovná činnost</t>
  </si>
  <si>
    <t>Využití volného času dětí a mládeže</t>
  </si>
  <si>
    <t>Veřejné osvětlení</t>
  </si>
  <si>
    <t>Územní plánování</t>
  </si>
  <si>
    <t>Ostatní činnosti k ochraně ovzduší</t>
  </si>
  <si>
    <t>Sběr a svoz nebezpečných odpadů</t>
  </si>
  <si>
    <t>Péče o vzhled obcí a veřejnou zeleň</t>
  </si>
  <si>
    <t>Ost. činnosti souvis. se službami pro obyvatelstvo</t>
  </si>
  <si>
    <t>Ostatní záležitosti ochrany obyvatelstva</t>
  </si>
  <si>
    <t>Ostatní záležitosti požární ochrany</t>
  </si>
  <si>
    <t>Zastupitelstva obcí</t>
  </si>
  <si>
    <t>Mezinárodní spolupráce (jinde nezařazená)</t>
  </si>
  <si>
    <t>Pojištění funkčně nespecifikované</t>
  </si>
  <si>
    <t>Ostatní finanční operace</t>
  </si>
  <si>
    <t>Finanční vypořádání minulých let</t>
  </si>
  <si>
    <t>ROZPOČTOVÉ VÝDAJE CELKEM</t>
  </si>
  <si>
    <t>8124</t>
  </si>
  <si>
    <t>Uhrazené splátky dlouhod. přijatých půjček (-)</t>
  </si>
  <si>
    <t>VÝDAJE vč. FINANCOVÁNÍ CELKEM</t>
  </si>
  <si>
    <t>VÝDAJE</t>
  </si>
  <si>
    <t>Výdaje</t>
  </si>
  <si>
    <t>Pořízení dlouhodobého nehmotného majetku = pořizovací cena nad 60 tis. Kč a doba použitelnosti 1 rok.</t>
  </si>
  <si>
    <t>•</t>
  </si>
  <si>
    <t>Nákup software, technické zhodnocení software nad 60 tis. Kč - (položka 6111).</t>
  </si>
  <si>
    <t>Pořízení a technické zhodnocení územního plánu (Tzh - né změny - viz výklad RS) - (položka 6119).</t>
  </si>
  <si>
    <t>Pořízení dlouhodobého hmotného majetku = pořizovací cena nad 40 tis. Kč a doba použitelnosti 1 rok.</t>
  </si>
  <si>
    <t>Pořízení projektové dokumentace zpracované pro účely návrhu na vydání územního rozhodnutí k žádosti o stavební povolení a skutečného povolení stavby - (položka 6121).</t>
  </si>
  <si>
    <t>Pořízení budov, hal a staveb - včetně jejich technického zhodnocení - (položka 6121). Poznámka : od 1.1.2014 na položku 6121 patří i výdaje vynakládané na pořízení staveb s pozemky, na nichž stojí, tzn. pořízení pozemku i stavby na p. 6121.</t>
  </si>
  <si>
    <t xml:space="preserve">Úhrada za zřízení věcného břemene, pokud věcné břemeno vzniká v souvislosti s pořizováním jiného dlouhodobého majetku po dobu jeho pořizování - (položka 6121). </t>
  </si>
  <si>
    <t>Pořízení strojů, přístrojů a zařízení - včetně např. dopravného a montáže - (položka 6122).</t>
  </si>
  <si>
    <t>Pořízení dopravních prostředků - včetně nákupu transportních zařízení - (položka 6123).</t>
  </si>
  <si>
    <t>Pořízení výpočetní techniky - včetně příslušenství datových sítí - tj. součástí hardware je i software, který je nedílnou součástí vybavení počítače - (položka 6125).</t>
  </si>
  <si>
    <t>1032</t>
  </si>
  <si>
    <t>2143</t>
  </si>
  <si>
    <t>Cestovní ruch = (TURISTICKÉ A INFORMAČNÍ CENTRUM Štíty a MEIS = EUROPE DIRECT)</t>
  </si>
  <si>
    <t>Doprava</t>
  </si>
  <si>
    <t>2212</t>
  </si>
  <si>
    <t>Silnice = (KOMUNIKACE včetně jejich součástí - CHODNÍKY, AUTOBUSOVÉ ZASTÁVKY)</t>
  </si>
  <si>
    <t>2292</t>
  </si>
  <si>
    <t>Dopravní obslužnost = (AUTOBUSOVÁ DOPRAVA)</t>
  </si>
  <si>
    <t>2310</t>
  </si>
  <si>
    <t>2321</t>
  </si>
  <si>
    <t>Odvádění a čištění odpadních vod a nakl.s kaly = (ČOV, kanalizace, septiky)</t>
  </si>
  <si>
    <t>Vzdělávání</t>
  </si>
  <si>
    <t>3111</t>
  </si>
  <si>
    <t>Mateřské školy = (MŠ Štíty)</t>
  </si>
  <si>
    <t>3113</t>
  </si>
  <si>
    <t>Základní školy = (ZŠ Štíty)</t>
  </si>
  <si>
    <t>3119</t>
  </si>
  <si>
    <t>Ostatní záležitosti základního vzdělávání = (Základní škola a Mateřská škola Štíty)</t>
  </si>
  <si>
    <t>3314</t>
  </si>
  <si>
    <t>Činnosti knihovnické = (KNIHOVNY)</t>
  </si>
  <si>
    <t>3319</t>
  </si>
  <si>
    <t>Ochrana památek a péče o kulturní dědictví a národní a historické povědomí</t>
  </si>
  <si>
    <t>3326</t>
  </si>
  <si>
    <t>3329</t>
  </si>
  <si>
    <t>Ostatní záležitosti ochrany památek a péče o kulturní dědictví (KOSTEL)</t>
  </si>
  <si>
    <t>Činnost sboru pro občanské záležitosti</t>
  </si>
  <si>
    <t>3399</t>
  </si>
  <si>
    <t>Ostatní záležitosti kultury,církví a sděl.prostř. = (SPOZ)</t>
  </si>
  <si>
    <t>Tělovýchova a zájmová činnost</t>
  </si>
  <si>
    <t>3419</t>
  </si>
  <si>
    <t>3421</t>
  </si>
  <si>
    <t>Využití volného času dětí a mládeže = (dotace na volnočasové aktivity dětí a mládeže - poskytovatel Město Štíty)</t>
  </si>
  <si>
    <t>3539</t>
  </si>
  <si>
    <t>3612</t>
  </si>
  <si>
    <t>3613</t>
  </si>
  <si>
    <t>Komunální služby a územní rozvoj</t>
  </si>
  <si>
    <t>3631</t>
  </si>
  <si>
    <t>Veřejné osvětlení = (VEŘEJNÉ OSVĚTLENÍ)</t>
  </si>
  <si>
    <t>3632</t>
  </si>
  <si>
    <t>3635</t>
  </si>
  <si>
    <t>Územní plánování = (ÚZEMNÍ PLÁN MĚSTA Štíty)</t>
  </si>
  <si>
    <t>3639</t>
  </si>
  <si>
    <t>Ochrana ovzduší a klimatu</t>
  </si>
  <si>
    <t>3719</t>
  </si>
  <si>
    <t>Ostatní činnosti k ochraně ovzduší = (OCHRANA OVZDUŠÍ a BOKIMOBIL)</t>
  </si>
  <si>
    <t>Nakládání s odpady</t>
  </si>
  <si>
    <t>3721</t>
  </si>
  <si>
    <t>Sběr a svoz nebezpečných odpadů = (NEBEZPEČNÝ ODPAD)</t>
  </si>
  <si>
    <t>3722</t>
  </si>
  <si>
    <t>Sběr a svoz komunálních odpadů = (KOMUNÁLNÍ ODPAD)</t>
  </si>
  <si>
    <t>3724</t>
  </si>
  <si>
    <t>Využívání a zneškodňování nebezpečných odpadů = (NEBEZPEČNÝ ODPAD)</t>
  </si>
  <si>
    <t>3729</t>
  </si>
  <si>
    <t>Ostatní nakládání s odpady = (SKLÁDKA)</t>
  </si>
  <si>
    <t>Péče o vzhled obce a veřejnou zeleň, veřejně prospěšné práce</t>
  </si>
  <si>
    <t>3745</t>
  </si>
  <si>
    <t>Péče o vzhled obcí a veřejnou zeleň = (městské zelené plochy, VPP - veřejně prospěšné práce)</t>
  </si>
  <si>
    <t>Ostatní činnosti související se službami pro obavatelstvo</t>
  </si>
  <si>
    <t>3900</t>
  </si>
  <si>
    <t>Ostatní činnosti související se službami pro obyvatelstvo = (ostatní dotace - poskytovatel Město Štíty)</t>
  </si>
  <si>
    <t>Ochrana obyvatelstva</t>
  </si>
  <si>
    <t>5219</t>
  </si>
  <si>
    <t>Ostatní záležitosti ochrany obyvatelstva = (BOZP)</t>
  </si>
  <si>
    <t>Požární ochrana - dobrovolná část = (JSDH Štíty, SDH Březná, SDH Heroltice, požární zbrojnice)</t>
  </si>
  <si>
    <t>5519</t>
  </si>
  <si>
    <t>Ostatní záležitosti požární ochrany = (PO nemající souvislost s HASIČI)</t>
  </si>
  <si>
    <t>6112</t>
  </si>
  <si>
    <t>Zastupitelstva obcí = (ZASTUPITELÉ a členové komisí a výborů)</t>
  </si>
  <si>
    <t>6171</t>
  </si>
  <si>
    <t>6223</t>
  </si>
  <si>
    <t>Mezinárodní spolupráce (jinde nezařazená) = (PARTNERSTVÍ Polsko, Itálie a Francie)</t>
  </si>
  <si>
    <t>6310</t>
  </si>
  <si>
    <t>6320</t>
  </si>
  <si>
    <t>6330</t>
  </si>
  <si>
    <t>6399</t>
  </si>
  <si>
    <t>Ostatní činnosti</t>
  </si>
  <si>
    <t>6402</t>
  </si>
  <si>
    <t>6409</t>
  </si>
  <si>
    <t>Ostatní kapitálové výdaje j.n. - dočasně nezařazené INVESTIČNÍ výdaje - rezerva na INVESTIČNÍ výdaje.</t>
  </si>
  <si>
    <t>Splátky úvěrů.</t>
  </si>
  <si>
    <t>1111</t>
  </si>
  <si>
    <t>1112</t>
  </si>
  <si>
    <t>1113</t>
  </si>
  <si>
    <t>1121</t>
  </si>
  <si>
    <t>1122</t>
  </si>
  <si>
    <t>1211</t>
  </si>
  <si>
    <t>1334</t>
  </si>
  <si>
    <t>1340</t>
  </si>
  <si>
    <t>1341</t>
  </si>
  <si>
    <t>1342</t>
  </si>
  <si>
    <t>1343</t>
  </si>
  <si>
    <t>1344</t>
  </si>
  <si>
    <t>1345</t>
  </si>
  <si>
    <t>1356</t>
  </si>
  <si>
    <t>Příjmy úhrad za dobývání nerostů a popl.za geol.pr</t>
  </si>
  <si>
    <t>1361</t>
  </si>
  <si>
    <t>1381</t>
  </si>
  <si>
    <t>1382</t>
  </si>
  <si>
    <t>Zrušený odvod z loterií a pod.her kromě výh.hr.př.</t>
  </si>
  <si>
    <t>1383</t>
  </si>
  <si>
    <t>1511</t>
  </si>
  <si>
    <t>4111</t>
  </si>
  <si>
    <t>4112</t>
  </si>
  <si>
    <t>4116</t>
  </si>
  <si>
    <t>4121</t>
  </si>
  <si>
    <t>4122</t>
  </si>
  <si>
    <t>4216</t>
  </si>
  <si>
    <t>Ostatní invest.přijaté transf.ze státního rozpočtu</t>
  </si>
  <si>
    <t>2111</t>
  </si>
  <si>
    <t>2131</t>
  </si>
  <si>
    <t>2324</t>
  </si>
  <si>
    <t>2112</t>
  </si>
  <si>
    <t>2329</t>
  </si>
  <si>
    <t>2322</t>
  </si>
  <si>
    <t>2132</t>
  </si>
  <si>
    <t>2133</t>
  </si>
  <si>
    <t>3633</t>
  </si>
  <si>
    <t>2119</t>
  </si>
  <si>
    <t>Příjmy z prodeje ostatního hmotného dlouhodob.maje</t>
  </si>
  <si>
    <t>3725</t>
  </si>
  <si>
    <t>2211</t>
  </si>
  <si>
    <t>Sankční platby přijaté od státu, obcí a krajů</t>
  </si>
  <si>
    <t>2141</t>
  </si>
  <si>
    <t>4134</t>
  </si>
  <si>
    <t>II. ROZPOČTOVÉ VÝDAJE</t>
  </si>
  <si>
    <t>5139</t>
  </si>
  <si>
    <t>Nákup materiálu j.n.</t>
  </si>
  <si>
    <t>5169</t>
  </si>
  <si>
    <t>Nákup ostatních služeb</t>
  </si>
  <si>
    <t>5171</t>
  </si>
  <si>
    <t>Opravy a udržování</t>
  </si>
  <si>
    <t>5192</t>
  </si>
  <si>
    <t>Poskytnuté náhrady</t>
  </si>
  <si>
    <t>5137</t>
  </si>
  <si>
    <t>Drobný hmotný dlouhodobý majetek</t>
  </si>
  <si>
    <t>5138</t>
  </si>
  <si>
    <t>Nákup zboží (za účelem dalšího prodeje)</t>
  </si>
  <si>
    <t>5161</t>
  </si>
  <si>
    <t>Poštovní služby</t>
  </si>
  <si>
    <t>5162</t>
  </si>
  <si>
    <t>Služby telekomunikací a radiokomunikací</t>
  </si>
  <si>
    <t>5167</t>
  </si>
  <si>
    <t>Služby školení a vzdělávání</t>
  </si>
  <si>
    <t>5172</t>
  </si>
  <si>
    <t>Programové vybavení</t>
  </si>
  <si>
    <t>5173</t>
  </si>
  <si>
    <t>Cestovné (tuzemské i zahraniční)</t>
  </si>
  <si>
    <t>5175</t>
  </si>
  <si>
    <t>Pohoštění</t>
  </si>
  <si>
    <t>5194</t>
  </si>
  <si>
    <t>Věcné dary</t>
  </si>
  <si>
    <t>5229</t>
  </si>
  <si>
    <t>Ostatní neinv.transfery nezisk.a podob.organizacím</t>
  </si>
  <si>
    <t>5909</t>
  </si>
  <si>
    <t>Ostatní neinvestiční výdaje j.n.</t>
  </si>
  <si>
    <t>5156</t>
  </si>
  <si>
    <t>Pohonné hmoty a maziva</t>
  </si>
  <si>
    <t>5164</t>
  </si>
  <si>
    <t>Nájemné</t>
  </si>
  <si>
    <t>6121</t>
  </si>
  <si>
    <t>Budovy, haly a stavby</t>
  </si>
  <si>
    <t>6122</t>
  </si>
  <si>
    <t>Stroje, přístroje a zařízení</t>
  </si>
  <si>
    <t>5193</t>
  </si>
  <si>
    <t>Výdaje na dopravní územní obslužnost</t>
  </si>
  <si>
    <t>5011</t>
  </si>
  <si>
    <t>Platy zaměst. v pr.poměru vyjma zaměst. na služ.m.</t>
  </si>
  <si>
    <t>5031</t>
  </si>
  <si>
    <t>Povinné poj.na soc.zab.a přísp.na st.pol.zaměstnan</t>
  </si>
  <si>
    <t>5032</t>
  </si>
  <si>
    <t>Povinné poj.na veřejné zdravotní pojištění</t>
  </si>
  <si>
    <t>5154</t>
  </si>
  <si>
    <t>Elektrická energie</t>
  </si>
  <si>
    <t>5166</t>
  </si>
  <si>
    <t>Konzultační, poradenské a právní služby</t>
  </si>
  <si>
    <t>5168</t>
  </si>
  <si>
    <t>Zpracování dat a služby souv. s inf. a kom.technol</t>
  </si>
  <si>
    <t>5365</t>
  </si>
  <si>
    <t>Platby daní a poplatků krajům, obcím a st.fondům</t>
  </si>
  <si>
    <t>5331</t>
  </si>
  <si>
    <t>Neinvestiční příspěvky zřízeným příspěvkovým organ</t>
  </si>
  <si>
    <t>5336</t>
  </si>
  <si>
    <t>5021</t>
  </si>
  <si>
    <t>Ostatní osobní výdaje</t>
  </si>
  <si>
    <t>5136</t>
  </si>
  <si>
    <t>Knihy, učební pomůcky a tisk</t>
  </si>
  <si>
    <t>5151</t>
  </si>
  <si>
    <t>Studená voda</t>
  </si>
  <si>
    <t>5153</t>
  </si>
  <si>
    <t>Plyn</t>
  </si>
  <si>
    <t>6111</t>
  </si>
  <si>
    <t>5041</t>
  </si>
  <si>
    <t>Odměny za užití duševního vlastnictví</t>
  </si>
  <si>
    <t>5155</t>
  </si>
  <si>
    <t>Pevná paliva</t>
  </si>
  <si>
    <t>Pořízení,zachování a obnova hodnot nár hist.povědo</t>
  </si>
  <si>
    <t>5222</t>
  </si>
  <si>
    <t>Neinvestiční transfery spolkům</t>
  </si>
  <si>
    <t>Ostatní neinv. transfery podnikatelským subjektům</t>
  </si>
  <si>
    <t>6119</t>
  </si>
  <si>
    <t>Ostatní nákupy dlouhodobého nehmotného majetku</t>
  </si>
  <si>
    <t>5132</t>
  </si>
  <si>
    <t>Ochranné pomůcky</t>
  </si>
  <si>
    <t>5142</t>
  </si>
  <si>
    <t>Kursové rozdíly ve výdajích</t>
  </si>
  <si>
    <t>5179</t>
  </si>
  <si>
    <t>Ostatní nákupy j.n.</t>
  </si>
  <si>
    <t>5362</t>
  </si>
  <si>
    <t>Platby daní a poplatků státnímu rozpočtu</t>
  </si>
  <si>
    <t>5424</t>
  </si>
  <si>
    <t>Náhrady mezd v době nemoci</t>
  </si>
  <si>
    <t>6123</t>
  </si>
  <si>
    <t>Dopravní prostředky</t>
  </si>
  <si>
    <t>6130</t>
  </si>
  <si>
    <t>Pozemky</t>
  </si>
  <si>
    <t>5163</t>
  </si>
  <si>
    <t>Služby peněžních ústavů</t>
  </si>
  <si>
    <t>5363</t>
  </si>
  <si>
    <t>Úhrady sankcí jiným rozpočtům</t>
  </si>
  <si>
    <t>5223</t>
  </si>
  <si>
    <t>Neinv.transfery církvím a naboženským společnostem</t>
  </si>
  <si>
    <t>5019</t>
  </si>
  <si>
    <t>Ostatní platy</t>
  </si>
  <si>
    <t>5039</t>
  </si>
  <si>
    <t>Ostatní povinné pojistné placené zaměstnavatelem</t>
  </si>
  <si>
    <t>5023</t>
  </si>
  <si>
    <t>Odměny členů zastupitelstva obcí a krajů</t>
  </si>
  <si>
    <t>6114</t>
  </si>
  <si>
    <t>Volby do Parlamentu ČR</t>
  </si>
  <si>
    <t>6118</t>
  </si>
  <si>
    <t>Volba prezidenta republiky</t>
  </si>
  <si>
    <t>5038</t>
  </si>
  <si>
    <t>Povinné pojistné na úrazové pojištění</t>
  </si>
  <si>
    <t>5133</t>
  </si>
  <si>
    <t>Léky a zdravotnický materiál</t>
  </si>
  <si>
    <t>5221</t>
  </si>
  <si>
    <t>Neinvestiční transf.obecně prospěšným společnostem</t>
  </si>
  <si>
    <t>5321</t>
  </si>
  <si>
    <t>Neinvestiční transfery obcím</t>
  </si>
  <si>
    <t>5329</t>
  </si>
  <si>
    <t>Ostatní neinv.transfery veř.rozp.územní úrovně</t>
  </si>
  <si>
    <t>5361</t>
  </si>
  <si>
    <t>Nákup kolků</t>
  </si>
  <si>
    <t>5499</t>
  </si>
  <si>
    <t>Ostatní neinvestiční transfery obyvatelstvu</t>
  </si>
  <si>
    <t>5141</t>
  </si>
  <si>
    <t>Úroky vlastní</t>
  </si>
  <si>
    <t>5342</t>
  </si>
  <si>
    <t>Převody FKSP a sociálnímu fondu obcí a krajů</t>
  </si>
  <si>
    <t>5345</t>
  </si>
  <si>
    <t>Převody vlastním rozpočtovým účtům</t>
  </si>
  <si>
    <t>5364</t>
  </si>
  <si>
    <t>Vratky VRÚÚ transferů poskyt. v minulých rozp.obd.</t>
  </si>
  <si>
    <t>6909</t>
  </si>
  <si>
    <t>Ostatní kapitálové výdaje j.n.</t>
  </si>
  <si>
    <t>Úpravený rozpočet  2017</t>
  </si>
  <si>
    <t>Stav k 31.12.2017 (skutečnost)</t>
  </si>
  <si>
    <t>ROZPOČET na ROK 2018</t>
  </si>
  <si>
    <r>
      <t>Tzv. sdílené daně se do rozpočtu obcí přelozdělují dle zákona č. 243/2000 Sb., o rozpočtovém určení výnosů některých daní územním samosprávným celkům a některým státním fondům (zákon o rozpočtovém určení daní), ve znění pozdějších předpisů. Např. ve Sbírce zákonů byla v září 2012 zveřejněna novela zákona o rozpočtovém určení daní  (295/2012 Sb.), která obsahovala nové parametry sdílení daní pro obce. Nová pravidla se již od roku 2013 v rozpočtu Města Štíty promítají pozitivně. Do rozpočtu roku 2018 byly daňové příjmy (kromě p. 1122)</t>
    </r>
    <r>
      <rPr>
        <sz val="10"/>
        <color rgb="FF000000"/>
        <rFont val="Times New Roman"/>
        <family val="1"/>
        <charset val="238"/>
      </rPr>
      <t xml:space="preserve"> zařazeny cca dle skutečnosti roku 2017. Navýšení (případně snížení) daňových příjmů bude řešeno rozpočtovou změnou.</t>
    </r>
  </si>
  <si>
    <t>Příjmy úhrad za dobývání nerostů a poplatků za geologické práce - od 01.01.2017 nahrazuje (2119-2343) - OBVODNÍ BÁŇSKÝ ÚŘAD - úhrada z dobývacího prostoru za rok 2018.</t>
  </si>
  <si>
    <t>Neinvestiční přijaté transfery ze státního rozpočtu v rámci souhrnného dotačního vztahu / celkem 792.900,- Kč. Součástí příspěvku na výkon státní správy je příspěvek na opatrovnictví ve výši 116.000,- Kč. Poznámka : dotační titul vymezený zákonem o státním rozpočtu.</t>
  </si>
  <si>
    <t>Ostatní přijaté dotace budou rozpočtovány rozpočtovým opatřením v průběhu roku 2018, poté co bude známa jejich výše - např. na základě rozpočtového opatření KrÚ Olomouc - v případě dotace z rozpočtu Olomouckého kraje, apod.</t>
  </si>
  <si>
    <t>Tělovýchova</t>
  </si>
  <si>
    <t>Ostatní tělovýchovná činnost = (TJ SOKOL ŠTÍTY, spolek; Sportovní klub Štíty; sportoviště)</t>
  </si>
  <si>
    <t>Pronajaté BYTY - příjmy za nájem - (předběžný, raději podhodnocený odhad dle skutečnosti roku 2017, jelikož předpis 2018 BH se bude v průběhu roku měnit a v rámci bytového hospodářství vznikají každoročně nedoplatky).</t>
  </si>
  <si>
    <t xml:space="preserve">Příjmy z pronájmu hrobových míst - hřbitovy Štíty, Heroltice, Crhov - zatím rozpočtován pouze předpis dluhu za rok 2017 ve výši 9.000,- Kč. Předpis roku 2018 bude řešen na základě známé skutečnosti rozpočtovou změnou. </t>
  </si>
  <si>
    <t>Příjmy z pronájmu movitých věcí - RWE GasNet, s.r.o. - nájem plynárenského zařízení za rok 2017 dle Smlouvy č. 9414002461/182321. Poznámka : DUZP 31.12.2017, tzn. výnos roku 2017, ale příjem až roku 2018.</t>
  </si>
  <si>
    <r>
      <t xml:space="preserve">Ostatní příjmy z vlastní činnosti </t>
    </r>
    <r>
      <rPr>
        <sz val="10"/>
        <color rgb="FF000000"/>
        <rFont val="Symbol"/>
        <family val="1"/>
        <charset val="2"/>
      </rPr>
      <t>®</t>
    </r>
    <r>
      <rPr>
        <sz val="10"/>
        <color rgb="FF000000"/>
        <rFont val="Times New Roman"/>
        <family val="1"/>
        <charset val="238"/>
      </rPr>
      <t xml:space="preserve"> rok 2018 - AKTIVACE - práce provedené pracovníky MH pro Město Štíty.</t>
    </r>
  </si>
  <si>
    <t xml:space="preserve">Příjmy za odpady - podnikatelský odpad 2018. </t>
  </si>
  <si>
    <t>Přijaté pojistné náhrady - zatím rozpočtována pouze pohledávka roku 2017 za vyžádáné náhrady nákladů za zásah JSDH u dopravních nehod v roce 2017 ve výši 33.600,- Kč. Případné přijaté náhrady nákladů za zásah JSDH u dopravních nehod v roce 2018 budou řešeny rozpočtovou změnou.</t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</si>
  <si>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 xml:space="preserve">Rozpočet schválený - ZMě Štíty dne 21.03.2018: </t>
    </r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</si>
  <si>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 xml:space="preserve">Rozpočet schválený (8115 - zapojení vl.fin.zdrojů) - ZMě Štíty dne 21.03.2018: </t>
    </r>
  </si>
  <si>
    <r>
      <t>·</t>
    </r>
    <r>
      <rPr>
        <sz val="7"/>
        <color rgb="FF000080"/>
        <rFont val="Times New Roman"/>
        <family val="1"/>
        <charset val="238"/>
      </rPr>
      <t xml:space="preserve">         </t>
    </r>
    <r>
      <rPr>
        <b/>
        <sz val="10"/>
        <color rgb="FF000080"/>
        <rFont val="Arial"/>
        <family val="2"/>
        <charset val="238"/>
      </rPr>
      <t xml:space="preserve">Rozpočet schválený (8124 - splatky úvěrů) - ZMě Štíty dne 21.03.2018: </t>
    </r>
  </si>
  <si>
    <t>PŘÍJMY 2018 celkem (+)</t>
  </si>
  <si>
    <t>VÝDAJE 2018 celkem (-)</t>
  </si>
  <si>
    <t>Rozpočet  schválený 2018</t>
  </si>
  <si>
    <r>
      <t xml:space="preserve">běžné </t>
    </r>
    <r>
      <rPr>
        <sz val="10"/>
        <color indexed="8"/>
        <rFont val="Times New Roman"/>
        <family val="1"/>
        <charset val="1"/>
      </rPr>
      <t xml:space="preserve">(položky 5xxx)        </t>
    </r>
    <r>
      <rPr>
        <sz val="13"/>
        <color indexed="8"/>
        <rFont val="Times New Roman"/>
        <family val="1"/>
        <charset val="1"/>
      </rPr>
      <t xml:space="preserve">             </t>
    </r>
  </si>
  <si>
    <r>
      <t xml:space="preserve">kapitálové </t>
    </r>
    <r>
      <rPr>
        <sz val="10"/>
        <color indexed="8"/>
        <rFont val="Times New Roman"/>
        <family val="1"/>
        <charset val="1"/>
      </rPr>
      <t>(položky  6xxx)</t>
    </r>
  </si>
  <si>
    <r>
      <t xml:space="preserve">Běžné výdaje = </t>
    </r>
    <r>
      <rPr>
        <sz val="10"/>
        <color indexed="8"/>
        <rFont val="Times New Roman"/>
        <family val="1"/>
        <charset val="1"/>
      </rPr>
      <t>zahrnují především personální výdaje (platy, odměny a související výdaje), materiální výdaje, výdaje za nákup služeb, výdaje na opravy, platby úroků, různé neinvestiční transfery, atd.  - viz podrobnější rozpis na jednotlivých § rozpočtové skladby. Jedná se o výdaje, které nezhodnocují dlouhodobý majetek (nezvyšují jeho hodnotu).</t>
    </r>
  </si>
  <si>
    <r>
      <t>Kapitálové výdaje</t>
    </r>
    <r>
      <rPr>
        <sz val="10"/>
        <color indexed="8"/>
        <rFont val="Times New Roman"/>
        <family val="1"/>
        <charset val="1"/>
      </rPr>
      <t xml:space="preserve"> = jedná se zejména o výdaje související s pořízením  a zhodnocením dlouhodobého majetku.</t>
    </r>
  </si>
  <si>
    <r>
      <t xml:space="preserve">• </t>
    </r>
    <r>
      <rPr>
        <sz val="7"/>
        <color indexed="8"/>
        <rFont val="Times New Roman"/>
        <family val="1"/>
        <charset val="1"/>
      </rPr>
      <t xml:space="preserve">  pol.</t>
    </r>
  </si>
  <si>
    <r>
      <t xml:space="preserve">• </t>
    </r>
    <r>
      <rPr>
        <strike/>
        <sz val="7"/>
        <color indexed="8"/>
        <rFont val="Times New Roman"/>
        <family val="1"/>
        <charset val="1"/>
      </rPr>
      <t xml:space="preserve">  pol.</t>
    </r>
  </si>
  <si>
    <t>TIC - zboží nakoupené za účelem dalšího prodeje - např. turistické známky, mapy, magnety, pohlednice, keramika, turistické vizitky a sběratelské karty, komisní prodej zboží atd. vč. výdajů na vyhotovení zboží.</t>
  </si>
  <si>
    <t>TIC - nákup spotřebního materiálu.</t>
  </si>
  <si>
    <t xml:space="preserve">TIC - nákup materiálu na reprezentaci - např. nákup propagačních materiálů vč. vyhotovení propag.materiálů  a tisk letáků. </t>
  </si>
  <si>
    <t>TIC - poštovné.</t>
  </si>
  <si>
    <t>TIC - telefon.</t>
  </si>
  <si>
    <t>TIC - služby školení a vzdělávání.</t>
  </si>
  <si>
    <t>TIC - pohoštění.</t>
  </si>
  <si>
    <r>
      <t xml:space="preserve">• </t>
    </r>
    <r>
      <rPr>
        <b/>
        <sz val="7"/>
        <color indexed="8"/>
        <rFont val="Times New Roman"/>
        <family val="1"/>
        <charset val="1"/>
      </rPr>
      <t xml:space="preserve">  pol.</t>
    </r>
  </si>
  <si>
    <t>Pohonné hmoty a maziva.</t>
  </si>
  <si>
    <t>Nájemné - Lesy České republiky, s.p. - pronájem pozemku (studny).</t>
  </si>
  <si>
    <t>Konzultační, poradenské a právní služby - tři podmínky - nevzniká nehmotný majetek, výdaj není pro obec povinný, výstupy slouží k rozhodování - poradenská činnost v oblasti životního prostředí - pitná voda - Ing. Jaroslav Benk.</t>
  </si>
  <si>
    <t>Poskytnuté neinvestiční příspěvky a náhrady (část) - soudní poplatky - žaloby (dluh - voda).</t>
  </si>
  <si>
    <t>PHM - ČOV - centrála.</t>
  </si>
  <si>
    <t>Služby telekomunikací a radiokomunikací - dobíjení kreditu - HLÁSIČ PORUCH - PŘEČERPÁVACÍ STANICE ODPADNÍCH VOD.</t>
  </si>
  <si>
    <t>Poradenská činnost v oblasti životního prostředí - ČOV - Ing. Jaroslav Benk.</t>
  </si>
  <si>
    <t>Služby - např. rozbory kaly, revize ČOV, čištění kanalizace, práce provedené fekálem, atd.</t>
  </si>
  <si>
    <t xml:space="preserve">Opravy a udržování - ČOV a kanalizace.  </t>
  </si>
  <si>
    <t>Studená voda - knihovny.</t>
  </si>
  <si>
    <t>Poštovné.</t>
  </si>
  <si>
    <t>Telefony - knihovna - mobil.</t>
  </si>
  <si>
    <t>Školení - knihovnice.</t>
  </si>
  <si>
    <t>Služby - regionální činnost knihovny - např. rozvoz knih;  služby MH - knihovna, renovace toneru atd.</t>
  </si>
  <si>
    <t>Služby - obědy.</t>
  </si>
  <si>
    <t>Cestovné - knihovnice.</t>
  </si>
  <si>
    <t>Pohoštění - setkání knihovníků.</t>
  </si>
  <si>
    <t>Provozní záloha pro knihovnu Štíty = 500,- Kč - NEROZPOČTUJE SE NA KONCI ROKU VŽDY 0,- Kč.</t>
  </si>
  <si>
    <t>Věcné dary - knihovna - odměny za různé soutěže.</t>
  </si>
  <si>
    <t>Nákup zboží určeného k prodeji při kulturních akcích pořádaných MĚSTEM Štíty.</t>
  </si>
  <si>
    <t>Pevná paliva - kulturní domy.</t>
  </si>
  <si>
    <t xml:space="preserve">Služby - např. revize komínů, hromosvodů v KD, praní ubrusů, vstupenky na kulturní vystoupení, apod., ostatní služby související s KD a kulturními akcemi.  </t>
  </si>
  <si>
    <t>Správní poplatek - užívání silnice - jarmark.</t>
  </si>
  <si>
    <r>
      <t>Pořízení,zachování a obnova hodnot nár hist.povědomí =</t>
    </r>
    <r>
      <rPr>
        <b/>
        <sz val="8"/>
        <color indexed="8"/>
        <rFont val="Times New Roman"/>
        <family val="1"/>
        <charset val="1"/>
      </rPr>
      <t xml:space="preserve"> (</t>
    </r>
    <r>
      <rPr>
        <b/>
        <sz val="7"/>
        <color indexed="8"/>
        <rFont val="Times New Roman"/>
        <family val="1"/>
        <charset val="1"/>
      </rPr>
      <t>památky místního významu, které nejsou vyhlášeny za kulturní památky)</t>
    </r>
  </si>
  <si>
    <t>Nákup materiálu - materiál na opravy hodnot (památek) místního významu.</t>
  </si>
  <si>
    <t>Pohoštění - SPOZ - občerstvení např. při vítání nových občánků.</t>
  </si>
  <si>
    <t>Věcné dary - činnost SPOZ (sbor pro občanské záležitosti)  - vítání nových občánků, dary k životním výročím.</t>
  </si>
  <si>
    <r>
      <t>Ostatní tělovýchovná činnost = (TJ SOKOL ŠTÍTY, spolek</t>
    </r>
    <r>
      <rPr>
        <b/>
        <sz val="10"/>
        <color indexed="8"/>
        <rFont val="Symbol"/>
        <family val="1"/>
        <charset val="2"/>
      </rPr>
      <t>;</t>
    </r>
    <r>
      <rPr>
        <b/>
        <sz val="10"/>
        <color indexed="8"/>
        <rFont val="Times New Roman"/>
        <family val="1"/>
        <charset val="1"/>
      </rPr>
      <t xml:space="preserve"> Sportovní klub Štíty</t>
    </r>
    <r>
      <rPr>
        <b/>
        <sz val="10"/>
        <color indexed="8"/>
        <rFont val="Symbol"/>
        <family val="1"/>
        <charset val="2"/>
      </rPr>
      <t>;</t>
    </r>
    <r>
      <rPr>
        <b/>
        <sz val="10"/>
        <color indexed="8"/>
        <rFont val="Times New Roman"/>
        <family val="1"/>
        <charset val="1"/>
      </rPr>
      <t xml:space="preserve"> sportoviště)</t>
    </r>
  </si>
  <si>
    <t>Studená voda - sokolovna.</t>
  </si>
  <si>
    <t>Plyn - hřiště.</t>
  </si>
  <si>
    <t>Elektrická energie - hřiště.</t>
  </si>
  <si>
    <t>Pevná paliva - sokolovna.</t>
  </si>
  <si>
    <t>TJ SOKOL Štíty, spolek - dotace na činnost 420.000,- Kč.</t>
  </si>
  <si>
    <t>Materiál - např. dezinfekční prostředky, čistící prostředky, materiál na opravy a údržbu zdrav.střediska atd.</t>
  </si>
  <si>
    <t>Studená voda - zdravotní středisko.</t>
  </si>
  <si>
    <t>Plyn - zdravotní středisko.</t>
  </si>
  <si>
    <t>Elektrická energie - zdravotní středisko.</t>
  </si>
  <si>
    <t xml:space="preserve">Služby školení a vzdělávání - školení BOZP. </t>
  </si>
  <si>
    <t>Služby - revize - komínů, výtahů, hromosvodů, úklidové práce - ALFA-BETA servis atd.</t>
  </si>
  <si>
    <t>Ostatní neinvestiční výdaje j.n. - vratky přeplatků z vyúčtování služeb (odhad) - ZDRAVOTNÍ STŘEDISKO.</t>
  </si>
  <si>
    <t>Nákup materiálu - zejména stavební materiál na opravy a údržbu bytů.</t>
  </si>
  <si>
    <t>Studená voda - byty.</t>
  </si>
  <si>
    <t>Plyn - byty.</t>
  </si>
  <si>
    <t>Elektrická energie - byty.</t>
  </si>
  <si>
    <r>
      <t>Služby - např. revize - komínů, hromosvodů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odměna SIPO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úhrady za služby provedené v bytech - zejména práce provedené pracovníky MH atd.</t>
    </r>
  </si>
  <si>
    <t>Příspěvek do fondu oprav - č.p. 235 (4 x 2.619,- Kč = 10.476,- Kč)</t>
  </si>
  <si>
    <t>Ostatní neinvestiční výdaje j.n. -  vyúčtování služeb BH - vratky přeplatků  BH (předpoklad).</t>
  </si>
  <si>
    <t>Nákup materiálu - zejména stavební materiál na opravy a údržbu nebytových prostor.</t>
  </si>
  <si>
    <t>Plyn - pronajímané nebytové prostory.</t>
  </si>
  <si>
    <t>Elektrická energie - pronajímané nebytové prostory.</t>
  </si>
  <si>
    <r>
      <t>Služby - např. revize - komínů, hromosvodů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 úhrady za služby provedené v nebyt.prostorech - zejména práce provedené pracovníky MH.</t>
    </r>
  </si>
  <si>
    <t>Ostatní neinvestiční výdaje j.n. -  vyúčtování služeb NBH - vratky přeplatků  NBH (předpoklad).</t>
  </si>
  <si>
    <t>Elektrická energie - veřejné osvětlení.</t>
  </si>
  <si>
    <t>Nájemné - např. zapůjčení plošiny pro práci na VO.</t>
  </si>
  <si>
    <t>Služby - zejména služby pracovníků MH - VO.</t>
  </si>
  <si>
    <t>Opravy a udržování - veřejného osvětlení.</t>
  </si>
  <si>
    <t>Nákup materiálu - materiál na opravu a údržbu hřbitovů.</t>
  </si>
  <si>
    <t>Studená voda - hřbitovy.</t>
  </si>
  <si>
    <t>Nákup ostatních služeb - zejména práce pracovíku MH - např. sečení trávy, vývoz hřbitov.vleku, apod.</t>
  </si>
  <si>
    <t xml:space="preserve">Opravy a udržování - hřbitovy. </t>
  </si>
  <si>
    <t>Výdaje na pohřby zesnulých, o které se nemá kdo postarat.</t>
  </si>
  <si>
    <t>Ochranné pomůcky pro pracovníky MH -  např. pracovní rukavice, pracovní oděv a obuv.</t>
  </si>
  <si>
    <t>Nákup materiálu potřebného pro výkon pracovníků MH -  např. různé nařadí, spotřební materiál.</t>
  </si>
  <si>
    <t>Studená voda - např. dílny, chata Pastviny.</t>
  </si>
  <si>
    <t>Plyn - MH dílny.</t>
  </si>
  <si>
    <t>Elektrická energie - např. dílny, sklad, garáže, budova školy - Crhov 100, chata Pastviny.</t>
  </si>
  <si>
    <t>Pohonné hmoty a maziva - stroje MH, auto MH.</t>
  </si>
  <si>
    <t>Služby telekomunikací a radiokomunikací - služební mobil pracovníka MH.</t>
  </si>
  <si>
    <t>Nájemné - např. Pozemkový fond, LINDE GAS, Würth, spol. s r.o. - ORSY systém (MH dílna).</t>
  </si>
  <si>
    <t>Školení  pracovníků MH.</t>
  </si>
  <si>
    <t>Služby - obědy pracovníků MH, lékařské prohlídky.</t>
  </si>
  <si>
    <r>
      <t>Služby - technické služby obce - MH - revize, různé práce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vyhotovení geometrických plánů.</t>
    </r>
  </si>
  <si>
    <t>Opravy a udržování - zejména strojů MH, MH dílny.</t>
  </si>
  <si>
    <t>Cestovné pracovníků MH.</t>
  </si>
  <si>
    <t>MH - kolky - prodej majetku - NEROZPOČTUJE SE - NA KONCI ROKU by měla být 0,- Kč.</t>
  </si>
  <si>
    <t>Daň silniční.</t>
  </si>
  <si>
    <t>Daň z převodu nemovitostí .</t>
  </si>
  <si>
    <t>Ostatní daně a poplatky, kromě DPH - např.správní poplatky - katastr.</t>
  </si>
  <si>
    <t>Nákup materiálu - BOKIMOBIL.</t>
  </si>
  <si>
    <t>Pohonné hmoty a maziva - BOKIMOBIL.</t>
  </si>
  <si>
    <t>Služby peněžních ústavů - pojištění majetku - BOKIMOBIL.</t>
  </si>
  <si>
    <t>Poradenská činnost v oblasti životního prostředí - OVZDUŠÍ - Ing. Jaroslav Benk.</t>
  </si>
  <si>
    <t>Služby - práce pracovníků MH - BOKIMOBIL.</t>
  </si>
  <si>
    <t>Opravy a údržba - BOKIMOBIL.</t>
  </si>
  <si>
    <t>NEBEZPEČNÝ ODPAD - zejména EKOLA České Libchavy - návoz.</t>
  </si>
  <si>
    <t>Nákup zboží (za účelem dalšího prodeje) - popelnice.</t>
  </si>
  <si>
    <t>Nákup materiálu j.n. - materiál související s odpady - např. materiál na opravy, pytle na odpady apod.</t>
  </si>
  <si>
    <t>Nájemné - např. kontejnery na odpady, pronájem plochy např. v souvislosti s vážením odpadů apod.</t>
  </si>
  <si>
    <t>Poradenská činnost v oblasti životního prostředí - ODPADY - Ing. Jaroslav Benk.</t>
  </si>
  <si>
    <t xml:space="preserve">Školení - seminář : odpady. </t>
  </si>
  <si>
    <t>Zpracování dat a služby souv. s inf. a kom.technologií - servisní odborná podpora k programovým produktům - odpady.</t>
  </si>
  <si>
    <t>Služby - sběr a svoz komunálních odpadů, tj. veškerý odpad vznikající na území obce z domácností, dále vznikající např. při čištění veřejných komunikací a prostranství a při údržbě veřejné zeleně - zejména dodavatelské služby EKOLA České Libchavy, Michal Víra s.r.o., SITA CZ a.s., ZEAS Březná, práce pracovníků MH.</t>
  </si>
  <si>
    <t>Opravy - např. kontejnerů.</t>
  </si>
  <si>
    <t>Služby - TASY s.r.o. - ekologické využití pneum. - odpady - likvidace pneu (nebezpečný odpad).</t>
  </si>
  <si>
    <t>Nájem pozemku - zřízení sjezdu, nájezdu - skládka.</t>
  </si>
  <si>
    <t>Ochranné pomůcky - OPP pro pracovníky VPP - např. reflexní vesty, rukavice.</t>
  </si>
  <si>
    <t>Nákup materiálu j.n. - zejména na údržbu veřejné zeleně, městských ploch a materiál pro pracovníky VPP. Rok 2017 - také materiál na revitalizace městského parku.</t>
  </si>
  <si>
    <t>PHM - veřejná zeleň Crhov.</t>
  </si>
  <si>
    <t>Služby - obědy pracovníků VPP, lékařské prohlídky pracovníků VPP.</t>
  </si>
  <si>
    <t>Nákup ostatních služeb - např. sečení, úklid trávy, kácení stromů, prořezávky keřů, úklid veř.prostranství apod.</t>
  </si>
  <si>
    <t>BOZP - nákup materiálu - např. bezpečnostní značení apod.</t>
  </si>
  <si>
    <t>BOZP - školení.</t>
  </si>
  <si>
    <t>BOZP - různé služby - např. aktualizace osnov školení nebo Knihy úrazů apod.</t>
  </si>
  <si>
    <t>Předplatné časopisu 112 - odborný časopis požární ochrany.</t>
  </si>
  <si>
    <t>Nákup materiálu - materiál na opravu a údržbu hasičské techniky, požárních zbrojnic. Další materiál nutný pro činnost hasičů - např. hadice, apod.</t>
  </si>
  <si>
    <t>Elektrická energie ČEZ - požární zbrojnice Štíty, Crhov, Březná.</t>
  </si>
  <si>
    <t>Pohonné hmoty a maziva - požární auta, technika.</t>
  </si>
  <si>
    <t xml:space="preserve">Služby peněžních ústavů - pojištění hasičů JSDH pro případ úrazu - roční pojistné pro všechny členy a Havarijní pojištění vozidel PARTNER - (JSDH Štíty - TATRA T815).
Služby peněžních ústavů - pojištění hasičů JSDH pro případ úrazu - roční pojistné pro všechny členy a Havarijní pojištění vozidel PARTNER - (JSDH Štíty - TATRA T815).
</t>
  </si>
  <si>
    <t>Školení - členové JSDH Štíty.</t>
  </si>
  <si>
    <t>Zpracování dat a služby souv. s inf. a kom.technologiemi - Evidsoft s.r.o. - Program KPO 6 - AKTUALIZACE a hosting na 1 rok a FRP Services, s.r.o. - FIREPORT Komplet - provoz (14.520,- Kč).</t>
  </si>
  <si>
    <r>
      <t>Služby - různé revize hasičské techniky - např. technická prohlídka, emise apod.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další služby - např. přezutí pneu, zdravotní prohlídka hasičů atd. Služby - různé revize hasičské techniky - např. technická prohlídka, emise apod.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další služby - např. přezutí pneu, zdravotní prohlídka hasičů atd. </t>
    </r>
  </si>
  <si>
    <t>Nákup materiálu - PO (není to pro hasiče) - materiál na opravu a údržbu hydrantů, výstražné tabulky apod.</t>
  </si>
  <si>
    <t>Školení PO - Jiří Seidl - odborná příprava a proškolení zaměstnanců.</t>
  </si>
  <si>
    <r>
      <t xml:space="preserve">Nákup ostatních služeb PO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1"/>
      </rPr>
      <t xml:space="preserve"> služby týkající se požární ochrany nemající souvislost s HASIČI - např. revize HP, kontrola hydrantů, vypracování nebo aktualizace požárních směrnic apod.</t>
    </r>
  </si>
  <si>
    <t>Opravy a udržování - např. opravy HP.</t>
  </si>
  <si>
    <t>5xxx</t>
  </si>
  <si>
    <r>
      <t>Volby do Parlamentu ČR konané v roce 2017</t>
    </r>
    <r>
      <rPr>
        <sz val="10"/>
        <color indexed="8"/>
        <rFont val="Symbol"/>
        <family val="1"/>
        <charset val="2"/>
      </rPr>
      <t>®</t>
    </r>
    <r>
      <rPr>
        <i/>
        <sz val="10"/>
        <color indexed="8"/>
        <rFont val="Times New Roman"/>
        <family val="1"/>
        <charset val="1"/>
      </rPr>
      <t xml:space="preserve"> rok 2018 nerozpočtováno.</t>
    </r>
  </si>
  <si>
    <r>
      <t xml:space="preserve">• </t>
    </r>
    <r>
      <rPr>
        <sz val="7"/>
        <color indexed="8"/>
        <rFont val="Calibri Light"/>
        <family val="2"/>
        <charset val="238"/>
      </rPr>
      <t xml:space="preserve">  pol.</t>
    </r>
  </si>
  <si>
    <t>Vybavení lekárničky.</t>
  </si>
  <si>
    <t>Odborné knihy a tisk, různé metodické materiály, věstníky, finanční zpravodaje apod.</t>
  </si>
  <si>
    <t>Drobný hmotný dlouhodobý majetek - např. výpočetní technika, apod.</t>
  </si>
  <si>
    <t>Nákup materiálu - kancelářské potřeby, čistící prostředky, tonery, ostatní materiál - MěÚ Štíty.</t>
  </si>
  <si>
    <t>Nákup materiálu - VEDUTA - tisk Štíteckého listu.</t>
  </si>
  <si>
    <t>Studená voda - MěÚ Štíty.</t>
  </si>
  <si>
    <t>Plyn - MěÚ Štíty.</t>
  </si>
  <si>
    <t>Elektrická energie - MěÚ Štíty.</t>
  </si>
  <si>
    <t>Pohonné hmoty a maziva - auto Octavia.</t>
  </si>
  <si>
    <t>Služby pošt - zejména poštovné.</t>
  </si>
  <si>
    <t>Telefony - MěÚ Štíty, služební mobily.</t>
  </si>
  <si>
    <t>Nájemné - pronájem videotechniky - Rozkvetlé okno.</t>
  </si>
  <si>
    <t>Právní služby - Mgr. Jan Urban, daňové poradenství - Ing. Dagmar Oravová.</t>
  </si>
  <si>
    <t>Školení a vzdělávání zaměstnanců MěÚ Štíty.</t>
  </si>
  <si>
    <t xml:space="preserve">Zpracování dat a služby související s informačními a komunikačními technologiemi - položka se od roku 2014 používá na platby za technické, zákaznické podpory, servisy pravidelných aktualizací (údržby funkčnosti programů) a ostatní služby související s počítačovými programy nebo IT systémy - pravidelné servisy a služby firem týkající se výpočetní techniky včetně programového vybavení na MěÚ Štíty -  zajišťují  firmy jako např. ASI Mohelnice, GORDIC, ALIS, HANZELKA (KEO), WEBHOUSE (provoz vismo Registr oznámení), Wpublisher (pronájem publikačního systému WPublisher), QCM, s.r.o. (správa portálu www.stity.cz), Česká pošta (komerční a kvalifikovaný osobní certifikát - zam.), atd. </t>
  </si>
  <si>
    <t>Služby - obědy zaměstnanců MěÚ Štíty.</t>
  </si>
  <si>
    <t xml:space="preserve">Opravy a udržování - MěÚ Štíty. </t>
  </si>
  <si>
    <t>Programové vybavení - SW - správa.</t>
  </si>
  <si>
    <t>Cestovné (tuzemské i zahraniční).</t>
  </si>
  <si>
    <t>Provozní záloha vlastní pokladně - NEROZPOČTUJE SE NA KONCI ROKU VŽDY 0,- Kč.</t>
  </si>
  <si>
    <t>Věcné dary.</t>
  </si>
  <si>
    <r>
      <t xml:space="preserve">Neinvestiční transfery obcím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1"/>
      </rPr>
      <t xml:space="preserve"> Město Zábřeh - za řešení přestupků.</t>
    </r>
  </si>
  <si>
    <r>
      <t xml:space="preserve">Nákup kolků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1"/>
      </rPr>
      <t xml:space="preserve"> kolky - správní poplatky.</t>
    </r>
  </si>
  <si>
    <t>Platba daní a poplatků SR - nákup dálničních známek v tuzemsku.</t>
  </si>
  <si>
    <t>Výdaje hrazené ze sociálního fondu zaměstnancům.</t>
  </si>
  <si>
    <t>*</t>
  </si>
  <si>
    <t>Nákup materiálu - materiál související s partnerstvím.</t>
  </si>
  <si>
    <t>Kursové rozdíly ve výdajích - PARTNERSTVÍ - zahraniční cesta - kurzová ztráta.</t>
  </si>
  <si>
    <t>Pohonné hmoty a maziva - PARTNERSTVÍ - zahraniční cesta - PHM.</t>
  </si>
  <si>
    <t>Služby pošt - zejména poštovné - PARTNERSTVÍ.</t>
  </si>
  <si>
    <t>Služby peněžních ústavů - PARTNERSTVÍ - bankovní poplatky.</t>
  </si>
  <si>
    <t>Nákup ostatních služeb - např. práce pracovníků MH - příprava na partnerství, přeprava osob, apod.</t>
  </si>
  <si>
    <t>Cestovné (tuzemské i zahraniční) - Partnerství Polsko.</t>
  </si>
  <si>
    <t>Pohoštění - PARTNERSTVÍ.</t>
  </si>
  <si>
    <t>Věcné dary - PARTNERSTVÍ.</t>
  </si>
  <si>
    <t>Pojištění majetku obce vč. Pojistného z úvěru Škoda Octavia (12 x 1.337,- Kč,tj. celkem 16.044,- Kč).</t>
  </si>
  <si>
    <t>Převody prostředků do sociálního fondu.</t>
  </si>
  <si>
    <t>Ostatní neinvestiční výdaje j.n. - dočasně nezařazené neinvestiční výdaje - rezerva na neinvestiční výdaje.</t>
  </si>
  <si>
    <t>Sadební materiál, materiál na opravu a údržbu lesních cest atd.</t>
  </si>
  <si>
    <t>Práce v lese - pěstební práce - výsadba stromků, ožínání, prořezávky, úklid klestu, oplocenky, kácení, stahování dřeva atd.</t>
  </si>
  <si>
    <t>Služby - např. přepravné materiálu a manipulace s materiálem určeným na opravu lesních cest a další služby vykonané v souvislosti s lesy, poplatek  - certifikace lesů systémem PEFC.</t>
  </si>
  <si>
    <t>Ing. Roman Bureš - mandátní smlouva - za výkon funkce odborného lesního hospodáře.</t>
  </si>
  <si>
    <t xml:space="preserve">Oprava a údržba lesních cest - např. zemní práce, opravy komunikací - výtluky. </t>
  </si>
  <si>
    <t>TIC - cestovné.</t>
  </si>
  <si>
    <t>TIC - věcné dary - odměny do soutěží.</t>
  </si>
  <si>
    <t>Pohonné hmoty a maziva - např. vibrační deska použitá při údržbě komunikací.</t>
  </si>
  <si>
    <t>KOMUNIKACE - nájemné - např. pronájem pily - komunikace - chodníky.</t>
  </si>
  <si>
    <t>Nákup materiálu - např. chlornan, vodoměry, skruže, materiál na opr. a údržbu  vodojemu, vodovod. řádů apod.</t>
  </si>
  <si>
    <t>Elektrická energie - ČEZ - VS 4272886700 - čerpadlo u cihelny, vodojem Štíty.</t>
  </si>
  <si>
    <t>Služby školení a vzdělávání - vodní hospodářství - PITNÁ VODA.</t>
  </si>
  <si>
    <t>Zpracování dat a služby souv. s inf. a kom.technologiemi - KOCMAN envimonitoring s.r.o. - služby serveru - monitoring - pitná voda.</t>
  </si>
  <si>
    <t>Opravy a udržování - např. potrubí, vodoměrů, vodojemu,vodovodních řádů.</t>
  </si>
  <si>
    <t>Ostatní neinvestiční výdaje j.n. - vyúčtování vodného - vratky přeplatků (předpoklad).</t>
  </si>
  <si>
    <t xml:space="preserve">Nákup materiálu - filtrační tkanina, flokulant, náhradní díly na čerpadla, materiál na opravy a údržbu kanalizace a ČOV apod. </t>
  </si>
  <si>
    <r>
      <t>Elektrická energie - ČEZ - VS 4272886700 - odběrné místo 0002232550 - Říční 9000 - ČOV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přečerpávací stanice ČOV - VS 4702950700.</t>
    </r>
  </si>
  <si>
    <t>Služby školení a vzdělávání - vodní hospodářství - KANALIZACE a ČOV.</t>
  </si>
  <si>
    <r>
      <t xml:space="preserve">Zpracování dat a služby souv. s inf. a kom.technologiemi - KOCMAN envimonitoring s.r.o. - </t>
    </r>
    <r>
      <rPr>
        <sz val="9"/>
        <color indexed="8"/>
        <rFont val="Times New Roman"/>
        <family val="1"/>
        <charset val="1"/>
      </rPr>
      <t>služby serveru - monitoring - ČOV.</t>
    </r>
  </si>
  <si>
    <t>Nákup zejména spotřebního materiálu pro knihovny.</t>
  </si>
  <si>
    <t>Elektrická energie - knihovny.</t>
  </si>
  <si>
    <t>Nákup materiálu - drobný materiál do kulturních domů, drobný materiál pro kronikáře, materiál na opravy a údržbu KD, materiál potřebný na zajištění kulturních akcí apod. vč. tisku letáků, plakátů.</t>
  </si>
  <si>
    <t>Studená voda - kulturní domy.</t>
  </si>
  <si>
    <t>Elektrická energie - kulturní domy.</t>
  </si>
  <si>
    <t>Pohoštění související s kulturními akcemi - náklady na reprezentaci.</t>
  </si>
  <si>
    <t>Nákup ostatních služeb - např. drobné služby provedené pracovníky MH - hodnoty místního významu, jeřábnické práce a přepravné, restaurátorský průzkum, ladění varhan apod.</t>
  </si>
  <si>
    <t xml:space="preserve">Například: </t>
  </si>
  <si>
    <r>
      <t>Služby - např. laboratorní rozbor vody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čištění studen;  vodní zdroje - geodetické zaměření, vyhotovení různých dokumentací a hlášení; další služby na základě mandátních smluv.Služby - např. laboratorní rozbor vody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čištění studen;  vodní zdroje - geodetické zaměření, vyhotovení různých dokumentací a hlášení; další služby na základě mandátních smluv.</t>
    </r>
  </si>
  <si>
    <r>
      <t xml:space="preserve">Neinvest.transfery zřízeným příspěvkovým organizacím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1"/>
      </rPr>
      <t xml:space="preserve"> rok 2018 - Průtokový transfer pro ZŠ a MŠ Štíty na realizaci projektu v rámci Operačního programu Výzkum, vývoj a vzdělávání - projekty využívající zjednodušené vykazování nákladů.</t>
    </r>
  </si>
  <si>
    <t xml:space="preserve">Opravy týkající se knihoven - v roce 2018 - drobné opravy.  </t>
  </si>
  <si>
    <r>
      <t>Odměny za užití duševního vlastnictví - OSA (případně jiný správce práv) - autorská odměna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odměny umělcům a jejich zástupcům (uměleckým agenturám) za vystoupení - poznámka : vstupenky na představení však patří na p. 5169</t>
    </r>
    <r>
      <rPr>
        <sz val="10"/>
        <color indexed="8"/>
        <rFont val="Times New Roman"/>
        <family val="1"/>
        <charset val="1"/>
      </rPr>
      <t>.</t>
    </r>
  </si>
  <si>
    <t xml:space="preserve">Pohonné hmoty a maziva - do elektrocentrály - na akci "Setkání na pomezí Čech a Moravy 2018". </t>
  </si>
  <si>
    <t>Služby pošt - např. roznáška propagačních materiálů na kulturní akce pořádané v roce 2018.</t>
  </si>
  <si>
    <t>Pronájem pódia, laviček, chemického WC, atrakcí pro děti apod. - kulturní akce pořádané v roce 2018.</t>
  </si>
  <si>
    <t>Opravy a udržování - zdravotní středisko - v roce 2018 pouze běžné opravy zdravotního střediska.</t>
  </si>
  <si>
    <t>Plyn - knihovna.</t>
  </si>
  <si>
    <t>Členský příspěvek 2018 - SKIP - Svaz knihovníků a informačních pracovníků.</t>
  </si>
  <si>
    <r>
      <t xml:space="preserve">Budovy, haly a stavby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</t>
    </r>
    <r>
      <rPr>
        <i/>
        <sz val="10"/>
        <rFont val="Times New Roman"/>
        <family val="1"/>
        <charset val="238"/>
      </rPr>
      <t>: v roce 2017 - INVESTICE - KNIHOVNA na č.p. 12.</t>
    </r>
  </si>
  <si>
    <t>Studená voda - nebytové prostory.</t>
  </si>
  <si>
    <t>INVESTICE - "Uzemní plán Štíty" - Stavoprojekt Šumperk, spol. s r. o. - 2. dílčí plnění projekt konceptu s návrhem (září 2017-neproběhlo)  + závěrečná fakturace - předání projektového návrhu (květen 2018).</t>
  </si>
  <si>
    <t xml:space="preserve">Členský příspěvek 2018 (Habermann, Brabec)  - Český elektro svaz, Zábřeh = cca 600,- Kč. </t>
  </si>
  <si>
    <t>Pozemky -  nákup v roce 2018.</t>
  </si>
  <si>
    <t>Neinvestiční transfery spolkům - Neinvestiční dotace na pořádání společenských, kulturních a sportovních akcí v roce 2018 (Crhovská chasa).</t>
  </si>
  <si>
    <t>Neinv.transfery církvím a naboženským společnostem - Charita Zábřeh - Finanční dar - sociální služby 2018.</t>
  </si>
  <si>
    <t>Převody vlastním rozpočtovým účtům - převody z účtu ČNB, příp. ČSOB na ZBÚ u České spořitelny, a.s.</t>
  </si>
  <si>
    <t>Bytové družstvo - úhrady dle nájemních smluv - nájemné (27.937,- Kč x 12 měsíců = 335.244,- Kč)</t>
  </si>
  <si>
    <t>Bytové družstvo - úhrady dle nájemních smluv - úhrady za služby spojené s nájmem (13.106,- Kč x 12 měsíců = 157.272,- Kč).</t>
  </si>
  <si>
    <r>
      <t>Pronájem honiteb - honební poplatek - (Lesy ČR = 7.928,- Kč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238"/>
      </rPr>
      <t xml:space="preserve"> </t>
    </r>
    <r>
      <rPr>
        <sz val="9"/>
        <rFont val="Times New Roman"/>
        <family val="1"/>
        <charset val="238"/>
      </rPr>
      <t>Honební společenstvo Štíty = 3.613,- Kč a Honební spol. Jedlí = 163,- K</t>
    </r>
    <r>
      <rPr>
        <sz val="10"/>
        <rFont val="Times New Roman"/>
        <family val="1"/>
        <charset val="238"/>
      </rPr>
      <t>).</t>
    </r>
  </si>
  <si>
    <t>Nákup knižních fondů - nákup knih a časopisů - celkem = 73.000,- Kč, z toho knihy pro knihovnu ve Štítech = 40.000,- Kč, časopisy pro knihovnu ve Štítech = 13.000,- Kč, ostatní placený tisk pro knihovnu ve Štítech = 500,- Kč, knihy a časopisy pro střediskové knihovny = 19.500,- Kč.</t>
  </si>
  <si>
    <r>
      <t xml:space="preserve">Přijaté nekapitálové příspěvky a 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vratka duplicitní úhrady poplatku za podanou a schválenou žádost o účast v regionální certifikaci lesů systémem PEFC.</t>
    </r>
  </si>
  <si>
    <r>
      <t>CÚ Šumperk (Česká inspekce životního prostředí)  - vrátitelný přeplatek - zúčtování zálohy poplatku za odebrané množství podzemní vody za rok 2017 ze zdrojů Město Štíty - vrt ST2, Heroltice. Skutečné náklady = 214.496,- Kč</t>
    </r>
    <r>
      <rPr>
        <sz val="10"/>
        <rFont val="Times New Roman"/>
        <family val="1"/>
        <charset val="238"/>
      </rPr>
      <t xml:space="preserve"> / uhrazené zálohy v roce 2017 = 473.600,- Kč, tz</t>
    </r>
    <r>
      <rPr>
        <sz val="10"/>
        <color rgb="FF000000"/>
        <rFont val="Times New Roman"/>
        <family val="1"/>
        <charset val="238"/>
      </rPr>
      <t>n. vrátitelný přeplatek = 259.104,- Kč.</t>
    </r>
  </si>
  <si>
    <r>
      <t xml:space="preserve">• </t>
    </r>
    <r>
      <rPr>
        <strike/>
        <sz val="7"/>
        <rFont val="Times New Roman"/>
        <family val="1"/>
        <charset val="238"/>
      </rPr>
      <t xml:space="preserve">  pol.</t>
    </r>
  </si>
  <si>
    <r>
      <t xml:space="preserve">Přijaté pojistné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Kooperativa pojišťovna, a.s. - přijaté pojistné plnění - poškození čerpadel ČOV zkrate.</t>
    </r>
  </si>
  <si>
    <r>
      <t xml:space="preserve">• </t>
    </r>
    <r>
      <rPr>
        <sz val="7"/>
        <rFont val="Times New Roman"/>
        <family val="1"/>
        <charset val="238"/>
      </rPr>
      <t xml:space="preserve">  pol.</t>
    </r>
  </si>
  <si>
    <t>Příjmy knihovny za poskytované služby - knihovní poplatky asi 11.000,- Kč.</t>
  </si>
  <si>
    <r>
      <t xml:space="preserve">Přijaté neinvestiční dary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 finanční dary na akci "Setkání na pomezí Čech a Moravy".</t>
    </r>
  </si>
  <si>
    <r>
      <t xml:space="preserve">Ostatní nedaňové příjmy j.n.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KD kauce.</t>
    </r>
  </si>
  <si>
    <r>
      <t xml:space="preserve">Přijaté nekapitálové příspěvky a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Fotbalové kabiny - doraz (dveře přísl.) - dobropis z roku 2015.</t>
    </r>
  </si>
  <si>
    <t>ZDRAVOTNÍ STŘEDISKO - příjmy za služby související s nájmem - zálohy, paušály (předpis roku 2018 =  84.000,- Kč předpoklad).</t>
  </si>
  <si>
    <r>
      <t xml:space="preserve">ZDRAVOTNÍ STŘEDISKO - příjmy za pronájem nebytových prostor (předpis roku 2018 = 65.220,- Kč </t>
    </r>
    <r>
      <rPr>
        <sz val="5"/>
        <rFont val="Times New Roman"/>
        <family val="1"/>
        <charset val="238"/>
      </rPr>
      <t>předpoklad</t>
    </r>
    <r>
      <rPr>
        <sz val="10"/>
        <rFont val="Times New Roman"/>
        <family val="1"/>
        <charset val="238"/>
      </rPr>
      <t>).</t>
    </r>
  </si>
  <si>
    <r>
      <t xml:space="preserve">ZDRAVOTNÍ STŘEDISKO - příjmy za pronájem vybavení doktorům (předpis roku 2018 = 9.012,- Kč </t>
    </r>
    <r>
      <rPr>
        <sz val="7"/>
        <rFont val="Times New Roman"/>
        <family val="1"/>
        <charset val="238"/>
      </rPr>
      <t>předpoklad</t>
    </r>
    <r>
      <rPr>
        <sz val="10"/>
        <rFont val="Times New Roman"/>
        <family val="1"/>
        <charset val="238"/>
      </rPr>
      <t>).</t>
    </r>
  </si>
  <si>
    <t>ZDRAVOTNÍ STŘEDISKO - příjmy za služby související s nájmem - vyúčtování služeb (10.000, Kč - odhad).</t>
  </si>
  <si>
    <t>Pronajaté nebytové prostory - příjmy za služby související s nájmem - vyúčtování služeb (do rozpočtu zahrnuto 100.000,- Kč = pouze předběžný, raději podhodnocený odhad - bude upraveno dle provedeného vyúčtování služeb NBH v průběhu roku 2018.</t>
  </si>
  <si>
    <t>Pronajaté nebytové prostory - příjmy za služby související s nájmem - zálohy, paušály (předpis roku 2018 = 45.900,- Kč předpoklad).</t>
  </si>
  <si>
    <t>Pronajaté nebytové prostory - příjmy za pronájem nebytových prostor (předpis roku 2018 = 428.371,- Kč předpoklad).</t>
  </si>
  <si>
    <r>
      <t xml:space="preserve">Pronajaté nebytové prostory - příjmy za pronájem vybavení - kadeřnictví (předpis roku 2018 = 1.859,- Kč </t>
    </r>
    <r>
      <rPr>
        <sz val="4"/>
        <rFont val="Times New Roman"/>
        <family val="1"/>
        <charset val="238"/>
      </rPr>
      <t>předpokl.</t>
    </r>
    <r>
      <rPr>
        <sz val="10"/>
        <rFont val="Times New Roman"/>
        <family val="1"/>
        <charset val="238"/>
      </rPr>
      <t xml:space="preserve">). </t>
    </r>
  </si>
  <si>
    <t>Přijaté nekapitálové příspěvky a náhrady - náhrada za umístění televizního převaděče za rok 2018 ve výši 500,- Kč (České Radiokomunikace a.s.) + úhrada za umístění zařízení za rok 2018 ve výši 20.528,62 Kč (Vodafone Czech Republic, a.s.).</t>
  </si>
  <si>
    <r>
      <t xml:space="preserve">Přijaté nekapitálové příspěvky a náhrady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Vyúčtování služeb za rok 2016 - BYTOVÉ DRUŽSTVO - vratky přeplatků + vymožená plnění BH - náhrady nad rámec pohledávky.</t>
    </r>
  </si>
  <si>
    <t xml:space="preserve">Pronajaté BYTY - příjmy za služby související s nájmem, vyúčtování služeb (předběžný, raději podhodnocený odhad dle skutečnosti roku 2017, jelikož předpis 2018 BH se bude v průběhu roku měnit a v rámci bytového hospodářství vznikají každoročně nedoplatky, vyúčtování služeb BH bude provedeno až v průběhu r. 2018). </t>
  </si>
  <si>
    <t xml:space="preserve">Příjmy z různých kulturních akcí, slavností - např. příjmy ze vstupného apod.  (hlavní kulturní akce roku 2018 u kterých se vybírá vstupné - "MDŽ - divadlo - Škeble Lanškroun - Klobouky" - 08.03.2018, "Setkání na pomezí Čech a Moravy" - 30.06.2018, "Divadlo Ve středu Lanškroun - Jan vyloupit banku" - 21.09.2018, "Vánoční koncert" - 12/2018 a další). </t>
  </si>
  <si>
    <t>Odpadové hospodářství</t>
  </si>
  <si>
    <r>
      <t xml:space="preserve">Příjmy z prodeje ostatního DHM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prodej služebního vozidla Ranault Kangoo.</t>
    </r>
  </si>
  <si>
    <t>Příjmy související s tříděním odpadů - platby od EKO-KOMU (cca 250.000,- Kč).</t>
  </si>
  <si>
    <r>
      <t xml:space="preserve">Přijaté nekapitálové příspěvky a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 podíl na opravě fasády bytového domu č.p. 41.</t>
    </r>
  </si>
  <si>
    <r>
      <t xml:space="preserve">Sankční platby přijaté od státu, obcí a krajů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MĚSTO ŠUMPERK - MěÚ Šumperk, Oddělení daní a vymáhání pohledávek - podíl z pokuty (50%) za porušení zákona o odpadech (č. 185/2001 Sb.).</t>
    </r>
  </si>
  <si>
    <r>
      <t xml:space="preserve">Přijaté pojistné náhrady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úhrada plnění z havarijního pojištění - vozidlo Škoda Octavia.</t>
    </r>
  </si>
  <si>
    <r>
      <t xml:space="preserve">• </t>
    </r>
    <r>
      <rPr>
        <sz val="7"/>
        <rFont val="Times New Roman"/>
        <family val="1"/>
        <charset val="1"/>
      </rPr>
      <t xml:space="preserve">  pol.</t>
    </r>
  </si>
  <si>
    <r>
      <t xml:space="preserve">Poskytnuté náhrady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v roce 2017 - Náhrada za neoprávněně vytěžené dřevo - dle dohody o náhradě.</t>
    </r>
  </si>
  <si>
    <t>TIC - různé služby - např. za ubytování  pracovnice TIC a další služby.</t>
  </si>
  <si>
    <t>TIC - opravy a údržba - zejména techniky.</t>
  </si>
  <si>
    <r>
      <t xml:space="preserve">Programové vybavení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Microsoft Windows 7 Profesional.</t>
    </r>
  </si>
  <si>
    <r>
      <t xml:space="preserve">TIC - ostatní neinvestiční výdaje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1"/>
      </rPr>
      <t xml:space="preserve"> Zábřežská kulturní s.r.o. - tržba za vstupné 12/2017.</t>
    </r>
  </si>
  <si>
    <r>
      <t>Členské příspěvky - SDRUŽENÍ CESTOVNÍHO RUCHU - SCR Jeseníky = 10.085,- Kč (5,- Kč / 1 obyvatel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k 1.1.2018 </t>
    </r>
    <r>
      <rPr>
        <sz val="6"/>
        <rFont val="Times New Roman"/>
        <family val="1"/>
        <charset val="238"/>
      </rPr>
      <t xml:space="preserve">dle naší evidence </t>
    </r>
    <r>
      <rPr>
        <sz val="10"/>
        <rFont val="Times New Roman"/>
        <family val="1"/>
        <charset val="1"/>
      </rPr>
      <t>= 2017 obyvatel)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Asociace turistických informačních center - A.T.I.C. = </t>
    </r>
    <r>
      <rPr>
        <sz val="10"/>
        <rFont val="Times New Roman"/>
        <family val="1"/>
        <charset val="238"/>
      </rPr>
      <t xml:space="preserve">4.000,- Kč. </t>
    </r>
  </si>
  <si>
    <t>Pro výpočet roční výše příspěvku v letech 2018 až 2019 bude rozhodný počet obyvatel poskytovatele k 01.01.2017 dle údajů zveřejněných Českým statistickým úřadem, tj. 2 023 obyvatel.</t>
  </si>
  <si>
    <t>Výdaje na zajištění dopravní (autobusové) obslužnosti - Olomoucký kraj (2 023 x 70 = 141.610,- Kč).</t>
  </si>
  <si>
    <t>Nákup materiálu - např. asfalt, štěrk, posypová sůl, dopravní značení, materiál na opravy a údržbu komunikací v roce 2018.</t>
  </si>
  <si>
    <t>Služby spojené se správou a údržbou silnic - včetně zimní údržby - např. čištění, odklízení sněhu, sypání, solení, dále např. revize mostů a lávek atd. a také služby související s opravou komunikací roku 2018.</t>
  </si>
  <si>
    <t>Oprava komunikací včetně jejich součástí. Rok 2018 - zejména oprava komunikace ke KD Heroltice vč. točny, komunikace Heroltice - Mlýnský Dvůr, chodník Mateřská škola Štíty, komunikace Štíty k domu M.Knápka, komunikace Heroltice k domu O.Vrzala.</t>
  </si>
  <si>
    <t>INVESTICE - "Štíty - úpravy na silnici I/43 pro zvýšení bezpečnosti chodců" - přechody pro chodce a nové čekárny Štíty škola - autoservis.</t>
  </si>
  <si>
    <r>
      <t xml:space="preserve">• </t>
    </r>
    <r>
      <rPr>
        <strike/>
        <sz val="7"/>
        <rFont val="Times New Roman"/>
        <family val="1"/>
        <charset val="1"/>
      </rPr>
      <t xml:space="preserve">  pol.</t>
    </r>
  </si>
  <si>
    <r>
      <t xml:space="preserve">Stroje, přístroje a zařízení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MAJETEK - DHM - informační panely pro měření rychlosti vozidel RMR10 - 2 ks vč. přídavných panelů "ZPOMAL" a kamer bez záznámu.</t>
    </r>
  </si>
  <si>
    <t>Česká inspekce životního prostředí - Celní úřad Šumperk - poplatky za odběr podzemní vody pro rok 2018, tj.   4 x 71.900,- Kč = 287.600, - Kč (Heroltice - Buková hora) a 4 x 46.500,- Kč = 186.000,- Kč (studna ST2).</t>
  </si>
  <si>
    <r>
      <t xml:space="preserve">Věcné dary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forma sádra, tužba popisovací - dar pro ZŠ Štíty (keramický kroužek).</t>
    </r>
  </si>
  <si>
    <r>
      <t xml:space="preserve">Drobný hmotný dlouhodobý majetek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DDHM - zejména vybavení interiéru nové knihovny na č.p. 12.</t>
    </r>
  </si>
  <si>
    <r>
      <t xml:space="preserve">Zpracování dat a služby souv. s inf. a kom.technologií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 xml:space="preserve">v roce 2017 - převod dat, instalace, konfigurace v rámci projektu "Veřejné informační služby knihoven". </t>
    </r>
  </si>
  <si>
    <r>
      <t xml:space="preserve">Programové vybavení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 xml:space="preserve">v roce 2017 - SW v rámci projektu "Veřejné informační služby knihoven". </t>
    </r>
  </si>
  <si>
    <r>
      <t xml:space="preserve">Programové vybavení </t>
    </r>
    <r>
      <rPr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</t>
    </r>
    <r>
      <rPr>
        <i/>
        <sz val="10"/>
        <rFont val="Times New Roman"/>
        <family val="1"/>
        <charset val="238"/>
      </rPr>
      <t xml:space="preserve">: v roce 2017 - Knihovní SW Verbis AKV 2už. v rámci projektu "Veřejné informační služby knihoven". </t>
    </r>
  </si>
  <si>
    <t>*Hlavní kulturní akce roku 2018: "MDŽ - divadlo - Škeble Lanškroun - Klobouky" - 08.03.2018, "Beseda s M.Kobzou - Putování Zábřežskem" - 28.03.2018, "Štítecký jarmark" - 26.05.2018, "Setkání na pomezí Čech a Moravy" - 30.06.2018, "Štítecká pouť - oslavy 740 let Štítů" - 11.-12.8.2018, "Divadlo Ve středu Lanškroun - Jan vyloupit banku" - 21.09.2018, "Vánoční koncert" - 12/2018 a další)</t>
  </si>
  <si>
    <t>Ostatní neinvestiční výdaje j.n. - KD - vratka kauce z roku 2017 (ZO OS KOVO Klein automotive Štíty).</t>
  </si>
  <si>
    <t>Opravy a udržování histor.hodnot - rok 2018 - oprava pomníku padlých Štíty a oprava Největější trojice u Pily.</t>
  </si>
  <si>
    <r>
      <t xml:space="preserve">Zpracování dat a služby souv. s inf. a kom.technologií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úprava vnitřní sítě, zřízení telekomunikační služby - kabiny.</t>
    </r>
  </si>
  <si>
    <r>
      <t>Služby - zajištění konání sportovních akcí a závodů</t>
    </r>
    <r>
      <rPr>
        <sz val="10"/>
        <color indexed="8"/>
        <rFont val="Symbol"/>
        <family val="1"/>
        <charset val="2"/>
      </rPr>
      <t>;</t>
    </r>
    <r>
      <rPr>
        <sz val="10"/>
        <color indexed="8"/>
        <rFont val="Times New Roman"/>
        <family val="1"/>
        <charset val="1"/>
      </rPr>
      <t xml:space="preserve"> služby - péče o sportoviště - např. - regenerace travní plochy, pískování apod. a služby související s opravami.</t>
    </r>
  </si>
  <si>
    <t>Materiál - nákup materiálu na zajištění sportovních akcí a závodů vč. tisku letáků a plakátů; materiál na péči o sportoviště -  např. písek, atd. a materiál na opravy.</t>
  </si>
  <si>
    <r>
      <t>Ostatní neinv.transfery nezisk.a podob.organizacím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v roce 2017 - Finanční dar na financování sportovního projektu na podporu onkologicky nemocných dětí "Na kole dětem".</t>
    </r>
  </si>
  <si>
    <t>Ostatní neinv. transfery podnikatelským subjektům - dotace na výdaje taneční skupiny Ing. H.Gálové.</t>
  </si>
  <si>
    <r>
      <t>Neinvestiční transfery spolkům - dotace na táborového dovybavení pro Junák -</t>
    </r>
    <r>
      <rPr>
        <sz val="8"/>
        <rFont val="Times New Roman"/>
        <family val="1"/>
        <charset val="1"/>
      </rPr>
      <t xml:space="preserve"> svaz skautů a skatek ČR.</t>
    </r>
  </si>
  <si>
    <t>Opravy a udržování -  rok 2018 - oprava fasády věže kostela Nanebevzetí Panny Marie Štíty a vitráž čelní strany kostela Štíty.</t>
  </si>
  <si>
    <t>Nákup ostatních služeb - např. drobné služby provedené pracovníky MH a služby v souv. s opravami.</t>
  </si>
  <si>
    <r>
      <t xml:space="preserve">Pohonné hmoty a maziva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PHM v souv. s BH.</t>
    </r>
  </si>
  <si>
    <t>Opravy a udržování - bytů. V roce 2018 - zejména oprava střechy na objektu č.p. 231 ul. Okružní, oprava bytu 1+kk v objektu č.p. 3 nám. Míru, oprava dvou bytů 2+1 v objektu č.p. 235 ul. Nákladní, oprava fasád domů č.p. 344 a č.p. 345 ul. Nákladní.</t>
  </si>
  <si>
    <r>
      <t xml:space="preserve">Pohonné hmoty a maziva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PHM - NBH č.p. 38.</t>
    </r>
  </si>
  <si>
    <t>Nájemné - např. pronájem lešení v souv. s opravami nebytových prostor apod.</t>
  </si>
  <si>
    <t>Tvorba sociálního fondu - převod prostředků ze základního běžného účtu 231 na účet 236 = SF, ve výdajích je stejná částka rozpočtována na 6330-5342 (120.000,- Kč).</t>
  </si>
  <si>
    <t>MĚSTO Štíty - převod prostředků z účtu ČNB příp. z účtu ČSOB na ZBÚ u České spořitelny, a.s., ve výdajích bude stejná částka rozpočtována na 6330-5345 (zatím 1.880.000,- Kč).</t>
  </si>
  <si>
    <t>Materiál na opravu osvětlení + vánoční osvětlení do 1.500,- Kč za ks.</t>
  </si>
  <si>
    <t>Opravy a udržování nebytových prostor. V roce 2018 zejména oprava střechy a fasády č.p. 5 a oprava bývalé knihovny - nové učebny LŠU Zábřeh.</t>
  </si>
  <si>
    <t>Drobný hmotný dlouhodobý majetek - např. různé nářadí, atd. Rok 2018 - herní prvky do přírodního areálu Řáholec Březná.</t>
  </si>
  <si>
    <r>
      <t xml:space="preserve">Kursové rozdíly ve výdajích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kurzový rozdíl v souvislosti s pořízením auta ze zahraničí - VW T5 Caravelle.</t>
    </r>
  </si>
  <si>
    <r>
      <t xml:space="preserve">Poštovní služby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poštovné - zaslání servočerpadla na Kangoo do opravy.</t>
    </r>
  </si>
  <si>
    <r>
      <t xml:space="preserve">Ostatní nákupy j.n.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poplatky v zahraničí v souvislosti ze zahraniční služební cestou za účelem pořízení auta VW T5 Caravelle.</t>
    </r>
  </si>
  <si>
    <r>
      <t xml:space="preserve">Stroje, přístroje a zařízení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v roce 2017 - MAJETEK - DHM - vibrační deska vč. podvozků s sklápění. </t>
    </r>
  </si>
  <si>
    <r>
      <t>Dopravní prostředky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v roce 2017 - auto ze zahraničí - VW T5 Caravelle. </t>
    </r>
  </si>
  <si>
    <r>
      <t>Poskytnuté náhrady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v roce 2017 - Paušální částka nákladů správního řízení v souvislosti s uloženou pokutou za správní delikt dle ust. § 66 odst. 4 písm. b) zákona o odpadech - SKLÁDKA.</t>
    </r>
  </si>
  <si>
    <r>
      <t>Úhrady sankcí jiným rozpočtům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v roce 2017 - Pokuta za správní delikt dle ust. § 66 odst. 4 písm. b) zákona o odpadech - SKLÁDKA.</t>
    </r>
  </si>
  <si>
    <t>Studená voda - fontány.</t>
  </si>
  <si>
    <t>Opravy a udržování - např. opravy sekaček apod., údržba veřejného prostranství, parku apod. V roce 2018 je plánována také revitalizace městského parku 3.etapa.</t>
  </si>
  <si>
    <t>Ocharanné pomůcky - pro JSDH Štíty.</t>
  </si>
  <si>
    <t>Cestovné - členové JSDH Štíty.</t>
  </si>
  <si>
    <t>Daň z přidané hodnoty (DPH)  - na tuto položku patří daň, kterou MĚSTO Štíty odvede FÚ, ale i v případě vratky od FÚ se tato položka použije v záporné hodnotě. Poznámka: daň z příjmů právnických osob za obce (odvod) - na základě vypočtené daně z příjmů MĚSTA Štíty za obce za rok 2017 - souvztažná položka v příjmu je 1122 bude do rozpočtu zahrnuta až rozpočtovou změnou na základě známé skutečnosti.</t>
  </si>
  <si>
    <t>Veřejné osvětlení - DDHM vč. podrozvahové evidence od 1.500,- Kč za ks - vánoční osvětlení.</t>
  </si>
  <si>
    <t>Drobný hmotný dlouhodobý majetek - věcné vybavení pro JSDH Štíty. Rok 2018 - jídelní sety do hasičské zbrojnice na Březné.</t>
  </si>
  <si>
    <t>Bankovní poplatky - sociální fond (účet 236 = 2.000,- Kč).</t>
  </si>
  <si>
    <r>
      <t>Úroky - úroky z úvěrů: Škoda Octavia = 12.234,01 Kč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 BJ "B" = cca 20.000, Kč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BJ "A" = 66.518,62 Kč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Investiční akce = 297.031,50 Kč, tj. celkem 395.784,13 Kč. Do rozpočtu zaokrouhleno na 396.000,- Kč. Poznámka : U úvěru č. 282246489 je splácení degresivní, tzn. splátka je konstantní, ale úroky se odvíjí od úrokové sazby.</t>
    </r>
  </si>
  <si>
    <r>
      <t>Bankovní poplatky: BJ "B" = 3.948,- Kč; BJ "A" = 4.800,- Kč; Investiční akce = 2.748,- Kč, tj. celkem z úvěrů 11.496,- Kč</t>
    </r>
    <r>
      <rPr>
        <sz val="10"/>
        <rFont val="Symbol"/>
        <family val="1"/>
        <charset val="2"/>
      </rPr>
      <t>;</t>
    </r>
    <r>
      <rPr>
        <sz val="10"/>
        <rFont val="Times New Roman"/>
        <family val="1"/>
        <charset val="1"/>
      </rPr>
      <t xml:space="preserve"> ZBÚ (ČS, a.s., ČSOB, ČNB = 35.000,- Kč). Účet 231 celkem = 46.496,- Kč.</t>
    </r>
  </si>
  <si>
    <r>
      <t xml:space="preserve">Nájemné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Partnerství Francie - nájem vozidla Peugeot.</t>
    </r>
  </si>
  <si>
    <r>
      <t xml:space="preserve">Ostatní nákupy j.n. - platby daní a poplatků vůči cizím státům vč. dálniční známky </t>
    </r>
    <r>
      <rPr>
        <sz val="8"/>
        <rFont val="Times New Roman"/>
        <family val="1"/>
        <charset val="1"/>
      </rPr>
      <t>(i když jsou nakupovány v ČR)</t>
    </r>
    <r>
      <rPr>
        <sz val="10"/>
        <rFont val="Times New Roman"/>
        <family val="1"/>
        <charset val="1"/>
      </rPr>
      <t>.</t>
    </r>
  </si>
  <si>
    <t xml:space="preserve">Služby - rozhlasové a televizní poplatky, různé revize, STK - auta, útulek pro psy, pravidelné servisy - revize techniky (ne výpočetní, např. kopírky, tiskárny). </t>
  </si>
  <si>
    <r>
      <t xml:space="preserve">Poskytnuté náhrady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náhrada škody za rozbité sklo na autě (povinná spoluúčast).</t>
    </r>
  </si>
  <si>
    <t>Pohoštění - správa.</t>
  </si>
  <si>
    <r>
      <t xml:space="preserve">Ostatní neinv.transfery veř.rozp.územní úrovně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Times New Roman"/>
        <family val="1"/>
        <charset val="1"/>
      </rPr>
      <t xml:space="preserve"> Mikroregion Zábřežsko - členský příspěvek (10.070,- Kč). </t>
    </r>
  </si>
  <si>
    <t xml:space="preserve">Refundace mzdy - ZP a SP - VOLBA prezidenta ČR </t>
  </si>
  <si>
    <t>Refundace mzdy - VOLBA prezidenta ČR.</t>
  </si>
  <si>
    <t>Nákup materiálu - kancelářské potřeby, čistící prostředky, …. - VOLBA prezidenta ČR.</t>
  </si>
  <si>
    <t>Pohonné hmoty a maziva - VOLBA prezidenta ČR..</t>
  </si>
  <si>
    <t>Poštovní služby - VOLBA prezidenta ČR.</t>
  </si>
  <si>
    <t>Služby telekomunikací - VOLBA prezidenta ČR.</t>
  </si>
  <si>
    <t>Ostatní služby - VOLBA prezidenta ČR.</t>
  </si>
  <si>
    <t>Cestovné - VOLBA prezidenta ČR.</t>
  </si>
  <si>
    <t>Pohoštění - VOLBA prezidenta ČR.</t>
  </si>
  <si>
    <t>Ostatní neinvestiční výdaje j.n. - VOLBA prezidenta ČR.</t>
  </si>
  <si>
    <r>
      <t>Opravy a udržování - sportoviště.</t>
    </r>
    <r>
      <rPr>
        <sz val="10"/>
        <rFont val="Times New Roman"/>
        <family val="1"/>
        <charset val="238"/>
      </rPr>
      <t xml:space="preserve"> Rok 2018 - zejména oprava sálu SOKOLOVNY vč. podlahy, nátěr fasády kabiny Štíty.</t>
    </r>
  </si>
  <si>
    <r>
      <t xml:space="preserve">Ostatní nedaňové příjmy jinde nezařazené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238"/>
      </rPr>
      <t xml:space="preserve"> rok 2018 - nerozpočtováno. Poznámka : v roce 2017 - TIC - prodej vstupenek (zprostředkování) = Tržba za vstupné 12/2017.</t>
    </r>
  </si>
  <si>
    <r>
      <t xml:space="preserve">Odvody za odnětí půdy ze zemědělského půdního fondu - obec přijímá 10% vybraných odvodů od plátců formou převodu od celního úřadu (předčíslí 676). Rok 2018 </t>
    </r>
    <r>
      <rPr>
        <sz val="10"/>
        <color rgb="FF000000"/>
        <rFont val="Symbol"/>
        <family val="1"/>
        <charset val="2"/>
      </rPr>
      <t>®</t>
    </r>
    <r>
      <rPr>
        <sz val="10"/>
        <color rgb="FF000000"/>
        <rFont val="Times New Roman"/>
        <family val="1"/>
        <charset val="238"/>
      </rPr>
      <t xml:space="preserve"> odvod za dočasné odnětí půdy ze ZPF-popl.Winerberger</t>
    </r>
    <r>
      <rPr>
        <sz val="8"/>
        <color rgb="FF000000"/>
        <rFont val="Times New Roman"/>
        <family val="1"/>
        <charset val="238"/>
      </rPr>
      <t xml:space="preserve"> (cihlář prům.) </t>
    </r>
    <r>
      <rPr>
        <sz val="10"/>
        <color rgb="FF000000"/>
        <rFont val="Times New Roman"/>
        <family val="1"/>
        <charset val="238"/>
      </rPr>
      <t xml:space="preserve">ve výši 168,- Kč + odvody za trvalé odnětí půdy ze ZPF  </t>
    </r>
    <r>
      <rPr>
        <sz val="8"/>
        <color rgb="FF000000"/>
        <rFont val="Times New Roman"/>
        <family val="1"/>
        <charset val="238"/>
      </rPr>
      <t>celkem ve výši</t>
    </r>
    <r>
      <rPr>
        <sz val="10"/>
        <color rgb="FF000000"/>
        <rFont val="Times New Roman"/>
        <family val="1"/>
        <charset val="238"/>
      </rPr>
      <t xml:space="preserve"> 791,40Kč.</t>
    </r>
  </si>
  <si>
    <t>Lesní hospodářský plán (cca 160.000,- Kč).</t>
  </si>
  <si>
    <t>TIC - drobný hmotný dlouhodobý majetek - v roce 2018 - sčítač navštěvnosti.</t>
  </si>
  <si>
    <t>INVESTICE - ČOV kalolis.</t>
  </si>
  <si>
    <r>
      <t xml:space="preserve">Nákup materiálu j.n.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zejména nákup materiálu na opravu střechy MŠ Štíty a na fásádu MŠ Štíty.</t>
    </r>
  </si>
  <si>
    <r>
      <t>Nákup ostatních služeb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práce pracovníků MH v souvislosti s MŠ Štíty.</t>
    </r>
  </si>
  <si>
    <r>
      <t xml:space="preserve">Opravy a udržování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oprava střechy MŠ Štíty, oprava fasády a dodávka a montáž plastových výrobků na budovu MŠ Štíty.</t>
    </r>
  </si>
  <si>
    <r>
      <t>Nákup ostatních služeb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práce pracovníků MH v souvislosti se ZŠ Štíty.</t>
    </r>
  </si>
  <si>
    <t>INVESTICE - nová kotelna na plyn v ZŠ Štíty.</t>
  </si>
  <si>
    <t>Příspěvek na provoz ZŠ  a MŠ od zřizovatele = 3.000.000,- Kč / rok.</t>
  </si>
  <si>
    <r>
      <t xml:space="preserve">Činnosti knihovnické = (KNIHOVNY) </t>
    </r>
    <r>
      <rPr>
        <b/>
        <i/>
        <sz val="10"/>
        <color indexed="8"/>
        <rFont val="Times New Roman"/>
        <family val="1"/>
        <charset val="238"/>
      </rPr>
      <t>-</t>
    </r>
    <r>
      <rPr>
        <i/>
        <sz val="10"/>
        <color indexed="8"/>
        <rFont val="Times New Roman"/>
        <family val="1"/>
        <charset val="238"/>
      </rPr>
      <t xml:space="preserve"> pokračování</t>
    </r>
  </si>
  <si>
    <t>Věcné dary - květiny, balíčky účinkujícím na kulturních akcích apod., skleněné ocenění pro oceněné v rámci 740 let výročí MĚSTA Štíty.</t>
  </si>
  <si>
    <r>
      <t xml:space="preserve">Nájemné </t>
    </r>
    <r>
      <rPr>
        <i/>
        <sz val="10"/>
        <rFont val="Symbol"/>
        <family val="1"/>
        <charset val="2"/>
      </rPr>
      <t>®</t>
    </r>
    <r>
      <rPr>
        <i/>
        <sz val="10"/>
        <rFont val="Times New Roman"/>
        <family val="1"/>
        <charset val="1"/>
      </rPr>
      <t xml:space="preserve"> rok 2018 - nerozpočtováno. Poznámka : </t>
    </r>
    <r>
      <rPr>
        <i/>
        <sz val="10"/>
        <rFont val="Times New Roman"/>
        <family val="1"/>
        <charset val="238"/>
      </rPr>
      <t>v roce 2017 - pronájem lešení - památník I.svět.války.</t>
    </r>
  </si>
  <si>
    <t>Nájemné - pronájem lešení v souvislosti opravama kostela.</t>
  </si>
  <si>
    <t>Pohoštění - sportovní akce.</t>
  </si>
  <si>
    <t>Věcné dary - TJ Sokol Štíty, sportovní akce.</t>
  </si>
  <si>
    <t>INVESTICE - SPORTOVNÍ HALA - projekt.</t>
  </si>
  <si>
    <t>INVESTICE - projekt - příprava stavebních parcel na Pilníku.</t>
  </si>
  <si>
    <t>Drobný hmotný dlouhodobý majetek - např. kontejnery na tříděný odpad.</t>
  </si>
  <si>
    <t>Drobný hmotný dlouhodobý majetek - na údržbu veřejné zeleně - křovinořez.</t>
  </si>
  <si>
    <t>Platy zaměst. v pr.poměru vyjma zam. na služ.m. - vlastní</t>
  </si>
  <si>
    <t>Povinné poj.na SZ a přísp.na st.pol.zaměstnan - vlastní</t>
  </si>
  <si>
    <t>Povinné poj.na veřejné zdravotní pojištění - vlastní</t>
  </si>
  <si>
    <t>Opravy a udržování kulturních domů. V roce 2018 - oprava šatny KD Štíty.</t>
  </si>
  <si>
    <t>INVESTICE - požární zbrojnice Březná a projekt na novou hasičárnu ve Štítech.</t>
  </si>
  <si>
    <t>Opravy a udržování - zejména opravy hasičské techniky - zejména oprava auta Scania. Rok 2018 - nátěr fasády hasičárny na Březné.</t>
  </si>
  <si>
    <r>
      <t xml:space="preserve">Ostatní osobní výdaje </t>
    </r>
    <r>
      <rPr>
        <i/>
        <sz val="10"/>
        <color indexed="8"/>
        <rFont val="Symbol"/>
        <family val="1"/>
        <charset val="2"/>
      </rPr>
      <t>®</t>
    </r>
    <r>
      <rPr>
        <i/>
        <sz val="10"/>
        <color indexed="8"/>
        <rFont val="Times New Roman"/>
        <family val="1"/>
        <charset val="1"/>
      </rPr>
      <t xml:space="preserve"> rok 2018 - nerozpočtováno. Poznámka : v roce 2017 - dohody na tlumočení.</t>
    </r>
  </si>
  <si>
    <t>Rok 2018 :  PARTNERSTVÍ - Štíty - Belvedere Ostrense (Štíty - Itálie) - duben 2018 (návštěva partnerského města v Itálii) a srpen 2018 návštěva Italské delegace v rámci 740 let založení Města Štíty, PARTNERSTVÍ Štíty - Niemodlin (Štíty - Polsko) - srpen 2018 - tenisový turnaj ve Štítech a listopad 2018 -  KARPIK - Svátek kapra - Niemodlin.</t>
  </si>
  <si>
    <r>
      <t>Činnost místní správy = (MĚSTSKÝ ÚŘAD Štíty a SPRÁVNÍ ČINNOST OBCE) -</t>
    </r>
    <r>
      <rPr>
        <i/>
        <sz val="10"/>
        <color indexed="8"/>
        <rFont val="Times New Roman"/>
        <family val="1"/>
        <charset val="238"/>
      </rPr>
      <t xml:space="preserve"> pokračování</t>
    </r>
  </si>
  <si>
    <t>Mzdové výdaje - plat zaměstnance vodního hospodářství - včetně odměn.</t>
  </si>
  <si>
    <t>Mzdové výdaje - sociální pojištění - za zaměstnance vodního hospodářství.</t>
  </si>
  <si>
    <t>Mzdové výdaje - zdravotní pojištění - za zaměstnance vodního hospodářství.</t>
  </si>
  <si>
    <t>Mzdové výdaje - plat zaměstnance (ČOV, kanalizace) - včetně odměn.</t>
  </si>
  <si>
    <t>Mzdové výdaje - sociální pojištění - za zaměstnance (ČOV, kanalizace).</t>
  </si>
  <si>
    <t>Mzdové výdaje - zdravotní pojištění - za zaměstnance (ČOV, kanalizace).</t>
  </si>
  <si>
    <t>Mzdové výdaje - platy knihovnice + uklízečky v knihovně ve Štítech - včetně odměn.</t>
  </si>
  <si>
    <t>Mzdové výdaje - dohody mimo pracovní poměr - DPP - knihovna v Crhově vč. zástupu v knihovně Štíty.</t>
  </si>
  <si>
    <t>Mzdové výdaje - sociální pojištění - za zaměstnance knihovny Štíty - knihovnice + uklízečka.</t>
  </si>
  <si>
    <t>Mzdové výdaje - zdravotní pojištění - za zaměstnance knihovny Štíty - knihovnice + uklížečka.</t>
  </si>
  <si>
    <t>Mzdové výdaje - odměny - dohody mimo pracovní poměr - správci KD, úklid KD, kronika, zvukař na kulturní akce, moderátorka kulturních akcí.</t>
  </si>
  <si>
    <t>Mzdové výdaje - odměny SPOZ.</t>
  </si>
  <si>
    <t>Mzdové výdaje - dohody mimo pracovní poměr - správa a údržba sportovního areálu.</t>
  </si>
  <si>
    <t>Mzdové výdaje - zdravotní středisko - plat zaměstnance za úklid - včetně odměn.</t>
  </si>
  <si>
    <t>Mzdové výdaje - sociální pojištění - za zaměstnance na zdravotním středisku.</t>
  </si>
  <si>
    <t>Mzdové výdaje - zdravotní pojištění - za zaměstnance na zdravotním středisku.</t>
  </si>
  <si>
    <t>Mzdové výdaje - plat zaměstnance BH - včetně odměn.</t>
  </si>
  <si>
    <t>Mzdové výdaje - sociální pojištění - za zaměstnance BH.</t>
  </si>
  <si>
    <t>Mzdové výdaje - zdravotní pojištění - za zaměstnance BH.</t>
  </si>
  <si>
    <t>Mzdové výdaje - platy zaměstnanců MH - včetně odměn.</t>
  </si>
  <si>
    <t>Mzdové výdaje - dohody mimo pracovní poměr.</t>
  </si>
  <si>
    <t>Mzdové výdaje - sociální pojištění - za zaměstnance MH.</t>
  </si>
  <si>
    <t>Mzdové výdaje - zdravotní pojištění - za zaměstnance MH.</t>
  </si>
  <si>
    <r>
      <t xml:space="preserve">Mzdové výdaje - náhrady mezd v době nemoci </t>
    </r>
    <r>
      <rPr>
        <sz val="8"/>
        <color indexed="8"/>
        <rFont val="Times New Roman"/>
        <family val="1"/>
        <charset val="238"/>
      </rPr>
      <t>- náhrada DPN MH.</t>
    </r>
  </si>
  <si>
    <t>Mzdové výdaje - platy zaměstnanců VPP - prostředky MĚSTA Štíty (cca 140.000,- Kč) + dotace ÚP.</t>
  </si>
  <si>
    <r>
      <t xml:space="preserve">Mzdové výdaje - sociální pojištění - za zaměstnance VPP - prostředky MĚSTA Štíty </t>
    </r>
    <r>
      <rPr>
        <sz val="5"/>
        <rFont val="Times New Roman"/>
        <family val="1"/>
        <charset val="1"/>
      </rPr>
      <t>(cca 35.000,- Kč)</t>
    </r>
    <r>
      <rPr>
        <sz val="10"/>
        <rFont val="Times New Roman"/>
        <family val="1"/>
        <charset val="1"/>
      </rPr>
      <t>+ dotace ÚP.</t>
    </r>
  </si>
  <si>
    <r>
      <t xml:space="preserve">Mzdové výdaje - zdravotní pojištění - za zaměstnance VPP - prostředky MĚSTA Štíty </t>
    </r>
    <r>
      <rPr>
        <sz val="4"/>
        <rFont val="Times New Roman"/>
        <family val="1"/>
        <charset val="1"/>
      </rPr>
      <t>(cca 12.600,- Kč)</t>
    </r>
    <r>
      <rPr>
        <sz val="10"/>
        <rFont val="Times New Roman"/>
        <family val="1"/>
        <charset val="1"/>
      </rPr>
      <t xml:space="preserve"> + dotace ÚP.</t>
    </r>
  </si>
  <si>
    <t>Mzdové výdaje - náhrady mezd v době nemoci - náhrada DPN zaměstnanec VPP.</t>
  </si>
  <si>
    <t>Mzdové výdaje - refundace mezd - JSDH Štíty - za výjezd hasičů, odborná příprava.</t>
  </si>
  <si>
    <t>Mzdové výdaje - dohody - JSDH Štíty - odměny pro hasiče.</t>
  </si>
  <si>
    <t>Mzdové výdaje - refundace SP a ZP - JSDH Štíty - za výjezd hasičů, odborná příprava.</t>
  </si>
  <si>
    <t>Mzdové výdaje - odměny členům výborů zastupitelstva a komisí rady - mimo odměn samotných zastupitelů.</t>
  </si>
  <si>
    <t>Mzdové výdaje - odměny členům zastupitelstva MĚSTA Štíty včetně odměn za členství v komisi rady a výborech zastupitelstva, pokud se vyplácí zastupiteli vč. případné výplaty odměny při ukončení funkce starosty či místostarosty.</t>
  </si>
  <si>
    <t>Mzdové výdaje - sociální pojištění.</t>
  </si>
  <si>
    <t>Mzdové výdaje - zdravotní pojištění vč. případného odvodu z výplaty odměny při ukončení funkce starosty či místostarosty.</t>
  </si>
  <si>
    <t>Mzdové výdaje - dohody - VOLBA prezidenta ČR.</t>
  </si>
  <si>
    <t>Mzdové výdaje - plat zaměstnanců MěÚ Štíty - včetně odměn.</t>
  </si>
  <si>
    <t>Mzdové výdaje - dohody - např. překlady, úklid, pomocné administrativní práce, apod.</t>
  </si>
  <si>
    <t>Mzdové výdaje - sociální pojištění - za zaměstnance MěÚ Šíty.</t>
  </si>
  <si>
    <t>Mzdové výdaje - zdravotní pojištění - za zaměstnance MěÚ Štíty.</t>
  </si>
  <si>
    <t>Mzdové výdaje - povinné pojistné na úrazové pojištění - za zaměstnance MěÚ Štíty.</t>
  </si>
  <si>
    <t>Mzdové výdaje - náhrady mezd v době nemoci - náhrada DPN - správa.</t>
  </si>
  <si>
    <t>CÚ pro Olomoucký kraj - 1601 - podíl z pokuty. Pokuta ŽP - TEXTRON CONSULTING s.r.o. - ochrana lesa. V roce 2017 splátky pouze ve výši 10.000,- Kč. Do rozpočtu roku 2018 zatím zahrnuta 1 splátka ve výši 5.000,- Kč.</t>
  </si>
  <si>
    <t>Převody vlastním fondům v rozpočtech územní úr.</t>
  </si>
  <si>
    <t>Pořízení,zachování a obnova hodnot nár hist.pov.</t>
  </si>
  <si>
    <t>NEINVESTIČNÍ VÝDAJE 2018</t>
  </si>
  <si>
    <t>INVESTIČNÍ VÝDAJE 2018</t>
  </si>
  <si>
    <t>Stroje, přístroje a zařízení  - např. výpočetní technika nad 40.tis. Kč.</t>
  </si>
  <si>
    <t>Mezinárodní spolupráce</t>
  </si>
  <si>
    <t>Neinvestiční transfery obecně prospěšným společnostem - Členský příspěvek v MAS Horní Pomoraví, o.p.s. za rok 2018 ve výši 1,- Kč/obyvatele ve výši 2.022,- Kč + pevná částka 20.000,- Kč.</t>
  </si>
  <si>
    <t>NEINVESTIČNÍ VÝDAJE roku 2018</t>
  </si>
  <si>
    <t>INVESTIČNÍ VÝDAJE roku 2018</t>
  </si>
  <si>
    <r>
      <t xml:space="preserve">Neinvestiční přijaté transf.z všeob.pokl.správy SR </t>
    </r>
    <r>
      <rPr>
        <b/>
        <sz val="6"/>
        <rFont val="Arial"/>
        <family val="2"/>
        <charset val="238"/>
      </rPr>
      <t>(ÚZ 98008)</t>
    </r>
  </si>
  <si>
    <r>
      <t xml:space="preserve">Ostatní neinv.přijaté transfery ze st. rozpočtu </t>
    </r>
    <r>
      <rPr>
        <b/>
        <sz val="6"/>
        <rFont val="Arial"/>
        <family val="2"/>
        <charset val="238"/>
      </rPr>
      <t xml:space="preserve">(rozlišení dle ÚZ) </t>
    </r>
  </si>
  <si>
    <r>
      <t xml:space="preserve">Neinvestiční přijaté transfery od obcí </t>
    </r>
    <r>
      <rPr>
        <b/>
        <sz val="8.9499999999999993"/>
        <rFont val="Arial"/>
        <family val="2"/>
        <charset val="238"/>
      </rPr>
      <t>(rozlišení dle org.)</t>
    </r>
  </si>
  <si>
    <t>Přijaté úroky - sociální fond (účet 236 = 50,- Kč)</t>
  </si>
  <si>
    <r>
      <t xml:space="preserve">Neinvestiční přijaté transfery z všeobecné pokladní správy státního rozpočtu. Do rozpočtu roku 2018 je zahrnuta částka ve výši 103.548,- Kč = dotace na VOLBU PREZIDENTA ČR </t>
    </r>
    <r>
      <rPr>
        <sz val="10"/>
        <color rgb="FF000000"/>
        <rFont val="Symbol"/>
        <family val="1"/>
        <charset val="2"/>
      </rPr>
      <t>®</t>
    </r>
    <r>
      <rPr>
        <sz val="10"/>
        <color rgb="FF000000"/>
        <rFont val="Times New Roman"/>
        <family val="1"/>
        <charset val="238"/>
      </rPr>
      <t xml:space="preserve"> ÚZ 98008.</t>
    </r>
  </si>
  <si>
    <t>Neinvestiční přijaté transfery od obcí - příspěvky na knihy do knihoven  - 19.500,- Kč dle org.obcí (rok 2018).</t>
  </si>
  <si>
    <t>Stroje, přístroje a zařízení  - myčka skla a nádobí - KD Štíty</t>
  </si>
  <si>
    <t>Stroje, přístroje a zařízení  - myčka skla a nádobí - KD Štíty.</t>
  </si>
  <si>
    <t>Drobný hmotný dlouhodobý majetek - kávovar - KD Štíty.</t>
  </si>
  <si>
    <r>
      <t xml:space="preserve">Volba prezidenta republiky </t>
    </r>
    <r>
      <rPr>
        <b/>
        <sz val="8.9499999999999993"/>
        <rFont val="Symbol"/>
        <family val="1"/>
        <charset val="2"/>
      </rPr>
      <t>®</t>
    </r>
    <r>
      <rPr>
        <b/>
        <sz val="8.9499999999999993"/>
        <rFont val="Arial"/>
        <family val="2"/>
        <charset val="238"/>
      </rPr>
      <t xml:space="preserve"> ÚZ 98008</t>
    </r>
  </si>
  <si>
    <r>
      <t xml:space="preserve">Ostatní neinv.přijaté transfery ze st. rozpočtu - dotace od Úřadu práce na veřejně prospěšné práce - do rozpočtu je zahrnuta částka ve výši </t>
    </r>
    <r>
      <rPr>
        <sz val="10"/>
        <rFont val="Times New Roman"/>
        <family val="1"/>
        <charset val="238"/>
      </rPr>
      <t xml:space="preserve">121.862,- Kč s ÚZ 13101 </t>
    </r>
    <r>
      <rPr>
        <sz val="10"/>
        <color rgb="FF000000"/>
        <rFont val="Times New Roman"/>
        <family val="1"/>
        <charset val="238"/>
      </rPr>
      <t xml:space="preserve">(z toho: dluh za 11/2017 = 31.862,- Kč + dluh za 12/2017 = 30.000,- Kč + úhrada za 1-2/2018 ve výši </t>
    </r>
    <r>
      <rPr>
        <sz val="10"/>
        <rFont val="Times New Roman"/>
        <family val="1"/>
        <charset val="238"/>
      </rPr>
      <t xml:space="preserve">60.000,- Kč) + dotace MŠMT - průtokový transfer pro ZŠ a MŠ Štíty ve výši 420.403,60 Kč </t>
    </r>
    <r>
      <rPr>
        <sz val="10"/>
        <rFont val="Symbol"/>
        <family val="1"/>
        <charset val="2"/>
      </rPr>
      <t>®</t>
    </r>
    <r>
      <rPr>
        <sz val="10"/>
        <rFont val="Times New Roman"/>
        <family val="1"/>
        <charset val="238"/>
      </rPr>
      <t xml:space="preserve"> 63.060,53 Kč s ÚZ 103133063 + 357.343, 07 Kč s ÚZ 103533063), tj. celkem p. 4116 = 542.265,60 Kč.</t>
    </r>
  </si>
  <si>
    <r>
      <t xml:space="preserve">Neinvest.transfery zřízeným PO </t>
    </r>
    <r>
      <rPr>
        <sz val="8.9499999999999993"/>
        <rFont val="Symbol"/>
        <family val="1"/>
        <charset val="2"/>
      </rPr>
      <t>®</t>
    </r>
    <r>
      <rPr>
        <sz val="8.9499999999999993"/>
        <rFont val="Arial"/>
        <family val="2"/>
      </rPr>
      <t xml:space="preserve"> </t>
    </r>
    <r>
      <rPr>
        <b/>
        <sz val="8.9499999999999993"/>
        <rFont val="Arial"/>
        <family val="2"/>
        <charset val="238"/>
      </rPr>
      <t>ÚZ 103133063</t>
    </r>
  </si>
  <si>
    <r>
      <t xml:space="preserve">Neinvest.transfery zřízeným PO </t>
    </r>
    <r>
      <rPr>
        <sz val="8.9499999999999993"/>
        <rFont val="Symbol"/>
        <family val="1"/>
        <charset val="2"/>
      </rPr>
      <t>®</t>
    </r>
    <r>
      <rPr>
        <sz val="8.9499999999999993"/>
        <rFont val="Arial"/>
        <family val="2"/>
      </rPr>
      <t xml:space="preserve"> </t>
    </r>
    <r>
      <rPr>
        <b/>
        <sz val="8.9499999999999993"/>
        <rFont val="Arial"/>
        <family val="2"/>
        <charset val="238"/>
      </rPr>
      <t>ÚZ 103533063</t>
    </r>
  </si>
  <si>
    <r>
      <t xml:space="preserve">Platy zaměst. v pr.poměru vyjma zam. na služ.m. </t>
    </r>
    <r>
      <rPr>
        <sz val="6"/>
        <rFont val="Symbol"/>
        <family val="1"/>
        <charset val="2"/>
      </rPr>
      <t>®</t>
    </r>
    <r>
      <rPr>
        <sz val="6"/>
        <rFont val="Arial"/>
        <family val="2"/>
      </rPr>
      <t xml:space="preserve"> </t>
    </r>
    <r>
      <rPr>
        <b/>
        <sz val="6"/>
        <rFont val="Arial"/>
        <family val="2"/>
        <charset val="238"/>
      </rPr>
      <t>ÚZ 13101</t>
    </r>
  </si>
  <si>
    <r>
      <t xml:space="preserve">Povinné poj.na SZ a přísp.na st.pol.zaměstnan </t>
    </r>
    <r>
      <rPr>
        <sz val="8.9499999999999993"/>
        <rFont val="Symbol"/>
        <family val="1"/>
        <charset val="2"/>
      </rPr>
      <t>®</t>
    </r>
    <r>
      <rPr>
        <sz val="8.9499999999999993"/>
        <rFont val="Arial"/>
        <family val="2"/>
      </rPr>
      <t xml:space="preserve"> </t>
    </r>
    <r>
      <rPr>
        <b/>
        <sz val="6"/>
        <rFont val="Arial"/>
        <family val="2"/>
        <charset val="238"/>
      </rPr>
      <t>ÚZ 13101</t>
    </r>
  </si>
  <si>
    <r>
      <t xml:space="preserve">Povinné poj.na veřejné zdravotní pojištění </t>
    </r>
    <r>
      <rPr>
        <sz val="8.9499999999999993"/>
        <rFont val="Symbol"/>
        <family val="1"/>
        <charset val="2"/>
      </rPr>
      <t>®</t>
    </r>
    <r>
      <rPr>
        <sz val="8.9499999999999993"/>
        <rFont val="Arial"/>
        <family val="2"/>
      </rPr>
      <t xml:space="preserve"> </t>
    </r>
    <r>
      <rPr>
        <b/>
        <sz val="8.9499999999999993"/>
        <rFont val="Arial"/>
        <family val="2"/>
        <charset val="238"/>
      </rPr>
      <t>ÚZ 13101</t>
    </r>
  </si>
  <si>
    <t>Finanční vypořádání - vratka nevyčerpané části dotace roku 2017 - VOLBY do Poslanecké sněmovny Parlamentu ČR - vazba na ÚZ 98071.</t>
  </si>
  <si>
    <t xml:space="preserve">Nákup materiálu - SPOZ - spotřební materiál - např. pamětní knihy, květiny, pozvánky na vítání občánků apod. </t>
  </si>
  <si>
    <t>Platby daní a poplatků  státnímu rozpočtu</t>
  </si>
  <si>
    <t>Platby daní a poplatků  státnímu rozpočtu - JSDH - správní poplatek za vydání řidičského průkazu a oprávnění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</si>
</sst>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Kč&quot;"/>
    <numFmt numFmtId="165" formatCode="#,##0&quot; Kč&quot;"/>
    <numFmt numFmtId="166" formatCode="#,##0.00\ &quot;Kč&quot;"/>
  </numFmts>
  <fonts count="144">
    <font>
      <sz val="10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Times New Roman CE"/>
    </font>
    <font>
      <sz val="8"/>
      <color rgb="FF000000"/>
      <name val="Times New Roman"/>
      <family val="1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sz val="10"/>
      <color rgb="FF000080"/>
      <name val="Symbol"/>
      <family val="1"/>
      <charset val="2"/>
    </font>
    <font>
      <b/>
      <sz val="10"/>
      <color rgb="FF000000"/>
      <name val="Times New Roman CE"/>
    </font>
    <font>
      <b/>
      <sz val="10"/>
      <color rgb="FFFF0000"/>
      <name val="Arial"/>
      <family val="2"/>
      <charset val="238"/>
    </font>
    <font>
      <sz val="8"/>
      <color rgb="FF000000"/>
      <name val="Times New Roman CE"/>
    </font>
    <font>
      <sz val="10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i/>
      <sz val="4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6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trike/>
      <sz val="10"/>
      <color rgb="FF000000"/>
      <name val="Times New Roman"/>
      <family val="1"/>
      <charset val="238"/>
    </font>
    <font>
      <b/>
      <strike/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7"/>
      <color rgb="FF000000"/>
      <name val="Times New Roman"/>
      <family val="1"/>
      <charset val="238"/>
    </font>
    <font>
      <b/>
      <sz val="12"/>
      <color rgb="FF000000"/>
      <name val="Times New Roman CE"/>
    </font>
    <font>
      <sz val="8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5"/>
      <color rgb="FF000000"/>
      <name val="Symbol"/>
      <family val="1"/>
      <charset val="2"/>
    </font>
    <font>
      <sz val="7"/>
      <color rgb="FF000000"/>
      <name val="Arial"/>
      <family val="2"/>
      <charset val="238"/>
    </font>
    <font>
      <b/>
      <sz val="9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7"/>
      <color rgb="FF000080"/>
      <name val="Times New Roman"/>
      <family val="1"/>
      <charset val="238"/>
    </font>
    <font>
      <sz val="7"/>
      <color rgb="FF000080"/>
      <name val="Times New Roman"/>
      <family val="1"/>
      <charset val="238"/>
    </font>
    <font>
      <b/>
      <sz val="10"/>
      <color rgb="FF000080"/>
      <name val="Arial"/>
      <family val="2"/>
      <charset val="238"/>
    </font>
    <font>
      <b/>
      <sz val="8"/>
      <color rgb="FF000000"/>
      <name val="Symbol"/>
      <family val="1"/>
      <charset val="2"/>
    </font>
    <font>
      <sz val="8"/>
      <color rgb="FF000000"/>
      <name val="Calibri"/>
      <family val="2"/>
      <charset val="238"/>
    </font>
    <font>
      <sz val="7"/>
      <color rgb="FF000000"/>
      <name val="Times New Roman"/>
      <family val="1"/>
      <charset val="238"/>
    </font>
    <font>
      <sz val="7"/>
      <color rgb="FF000000"/>
      <name val="Symbol"/>
      <family val="1"/>
      <charset val="2"/>
    </font>
    <font>
      <b/>
      <sz val="10"/>
      <color rgb="FF000000"/>
      <name val="Calibri"/>
      <family val="2"/>
      <charset val="238"/>
    </font>
    <font>
      <strike/>
      <sz val="7"/>
      <color rgb="FF000000"/>
      <name val="Times New Roman"/>
      <family val="1"/>
      <charset val="238"/>
    </font>
    <font>
      <i/>
      <sz val="10"/>
      <color rgb="FF000000"/>
      <name val="Symbol"/>
      <family val="1"/>
      <charset val="2"/>
    </font>
    <font>
      <sz val="10"/>
      <color rgb="FF000000"/>
      <name val="Symbol"/>
      <family val="1"/>
      <charset val="2"/>
    </font>
    <font>
      <b/>
      <sz val="8.9499999999999993"/>
      <name val="Arial"/>
      <family val="2"/>
    </font>
    <font>
      <sz val="8.9499999999999993"/>
      <name val="Arial"/>
      <family val="2"/>
    </font>
    <font>
      <sz val="8.9499999999999993"/>
      <name val="Times New Roman"/>
      <family val="1"/>
    </font>
    <font>
      <b/>
      <sz val="10.65"/>
      <color rgb="FF000080"/>
      <name val="Arial"/>
      <family val="2"/>
    </font>
    <font>
      <sz val="10"/>
      <color rgb="FF000000"/>
      <name val="Arial"/>
      <family val="2"/>
      <charset val="238"/>
    </font>
    <font>
      <b/>
      <sz val="8.9499999999999993"/>
      <name val="Arial"/>
      <family val="2"/>
      <charset val="238"/>
    </font>
    <font>
      <sz val="8.9499999999999993"/>
      <name val="Arial"/>
      <family val="2"/>
      <charset val="238"/>
    </font>
    <font>
      <sz val="10"/>
      <name val="Times New Roman"/>
      <family val="1"/>
      <charset val="238"/>
    </font>
    <font>
      <b/>
      <sz val="10.65"/>
      <color rgb="FF00008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1"/>
    </font>
    <font>
      <b/>
      <sz val="10"/>
      <color indexed="8"/>
      <name val="Times New Roman"/>
      <family val="1"/>
      <charset val="1"/>
    </font>
    <font>
      <sz val="10"/>
      <color indexed="8"/>
      <name val="Times New Roman"/>
      <family val="1"/>
      <charset val="1"/>
    </font>
    <font>
      <b/>
      <sz val="16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b/>
      <sz val="13"/>
      <color indexed="8"/>
      <name val="Times New Roman"/>
      <family val="1"/>
      <charset val="1"/>
    </font>
    <font>
      <sz val="13"/>
      <color indexed="8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b/>
      <u/>
      <sz val="10"/>
      <color indexed="8"/>
      <name val="Times New Roman"/>
      <family val="1"/>
      <charset val="1"/>
    </font>
    <font>
      <b/>
      <sz val="5"/>
      <color indexed="8"/>
      <name val="Times New Roman"/>
      <family val="1"/>
      <charset val="1"/>
    </font>
    <font>
      <b/>
      <sz val="8"/>
      <color indexed="8"/>
      <name val="Times New Roman"/>
      <family val="1"/>
      <charset val="1"/>
    </font>
    <font>
      <b/>
      <u/>
      <sz val="8"/>
      <color indexed="8"/>
      <name val="Times New Roman"/>
      <family val="1"/>
      <charset val="1"/>
    </font>
    <font>
      <b/>
      <sz val="8"/>
      <color indexed="8"/>
      <name val="Calibri"/>
      <family val="2"/>
      <charset val="1"/>
    </font>
    <font>
      <sz val="8"/>
      <color indexed="8"/>
      <name val="Times New Roman CE"/>
      <family val="1"/>
      <charset val="1"/>
    </font>
    <font>
      <sz val="7"/>
      <color indexed="8"/>
      <name val="Times New Roman"/>
      <family val="1"/>
      <charset val="1"/>
    </font>
    <font>
      <strike/>
      <sz val="10"/>
      <color indexed="8"/>
      <name val="Times New Roman"/>
      <family val="1"/>
      <charset val="1"/>
    </font>
    <font>
      <strike/>
      <sz val="7"/>
      <color indexed="8"/>
      <name val="Times New Roman"/>
      <family val="1"/>
      <charset val="1"/>
    </font>
    <font>
      <b/>
      <strike/>
      <sz val="10"/>
      <color indexed="8"/>
      <name val="Times New Roman"/>
      <family val="1"/>
      <charset val="1"/>
    </font>
    <font>
      <i/>
      <sz val="10"/>
      <color indexed="8"/>
      <name val="Times New Roman"/>
      <family val="1"/>
      <charset val="1"/>
    </font>
    <font>
      <b/>
      <sz val="7"/>
      <color indexed="8"/>
      <name val="Times New Roman"/>
      <family val="1"/>
      <charset val="1"/>
    </font>
    <font>
      <sz val="10"/>
      <color indexed="8"/>
      <name val="Symbol"/>
      <family val="1"/>
      <charset val="2"/>
    </font>
    <font>
      <sz val="7"/>
      <color indexed="10"/>
      <name val="Times New Roman"/>
      <family val="1"/>
      <charset val="1"/>
    </font>
    <font>
      <b/>
      <sz val="10"/>
      <color indexed="10"/>
      <name val="Times New Roman"/>
      <family val="1"/>
      <charset val="1"/>
    </font>
    <font>
      <sz val="10"/>
      <color indexed="54"/>
      <name val="Times New Roman"/>
      <family val="1"/>
      <charset val="1"/>
    </font>
    <font>
      <i/>
      <sz val="9"/>
      <color indexed="8"/>
      <name val="Times New Roman"/>
      <family val="1"/>
      <charset val="1"/>
    </font>
    <font>
      <sz val="10"/>
      <color indexed="10"/>
      <name val="Times New Roman"/>
      <family val="1"/>
      <charset val="1"/>
    </font>
    <font>
      <b/>
      <sz val="10"/>
      <color indexed="8"/>
      <name val="Symbol"/>
      <family val="1"/>
      <charset val="2"/>
    </font>
    <font>
      <sz val="8"/>
      <color indexed="8"/>
      <name val="Times New Roman"/>
      <family val="1"/>
      <charset val="1"/>
    </font>
    <font>
      <b/>
      <i/>
      <sz val="10"/>
      <color indexed="8"/>
      <name val="Times New Roman"/>
      <family val="1"/>
      <charset val="1"/>
    </font>
    <font>
      <sz val="10"/>
      <color indexed="8"/>
      <name val="Calibri Light"/>
      <family val="2"/>
      <charset val="238"/>
    </font>
    <font>
      <sz val="7"/>
      <color indexed="8"/>
      <name val="Calibri Light"/>
      <family val="2"/>
      <charset val="238"/>
    </font>
    <font>
      <i/>
      <sz val="10"/>
      <color indexed="10"/>
      <name val="Times New Roman"/>
      <family val="1"/>
      <charset val="1"/>
    </font>
    <font>
      <b/>
      <sz val="10"/>
      <color indexed="8"/>
      <name val="Cambria"/>
      <family val="1"/>
      <charset val="1"/>
    </font>
    <font>
      <strike/>
      <sz val="7"/>
      <color indexed="8"/>
      <name val="Cambria"/>
      <family val="1"/>
      <charset val="1"/>
    </font>
    <font>
      <b/>
      <strike/>
      <sz val="10"/>
      <color indexed="8"/>
      <name val="Cambria"/>
      <family val="1"/>
      <charset val="1"/>
    </font>
    <font>
      <sz val="9"/>
      <color indexed="8"/>
      <name val="Times New Roman"/>
      <family val="1"/>
      <charset val="1"/>
    </font>
    <font>
      <i/>
      <sz val="10"/>
      <color rgb="FFFF0000"/>
      <name val="Times New Roman"/>
      <family val="1"/>
      <charset val="1"/>
    </font>
    <font>
      <i/>
      <sz val="10"/>
      <name val="Times New Roman"/>
      <family val="1"/>
      <charset val="1"/>
    </font>
    <font>
      <sz val="10"/>
      <name val="Symbol"/>
      <family val="1"/>
      <charset val="2"/>
    </font>
    <font>
      <i/>
      <sz val="10"/>
      <name val="Times New Roman"/>
      <family val="1"/>
      <charset val="238"/>
    </font>
    <font>
      <sz val="10"/>
      <name val="Times New Roman"/>
      <family val="1"/>
      <charset val="1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i/>
      <sz val="10"/>
      <name val="Symbol"/>
      <family val="1"/>
      <charset val="2"/>
    </font>
    <font>
      <b/>
      <sz val="10"/>
      <name val="Times New Roman"/>
      <family val="1"/>
      <charset val="238"/>
    </font>
    <font>
      <strike/>
      <sz val="10"/>
      <name val="Times New Roman"/>
      <family val="1"/>
      <charset val="238"/>
    </font>
    <font>
      <strike/>
      <sz val="7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0"/>
      <name val="Times New Roman CE"/>
    </font>
    <font>
      <sz val="7"/>
      <name val="Times New Roman"/>
      <family val="1"/>
      <charset val="238"/>
    </font>
    <font>
      <sz val="5"/>
      <name val="Times New Roman"/>
      <family val="1"/>
      <charset val="238"/>
    </font>
    <font>
      <sz val="9"/>
      <name val="Arial"/>
      <family val="2"/>
      <charset val="238"/>
    </font>
    <font>
      <sz val="4"/>
      <name val="Times New Roman"/>
      <family val="1"/>
      <charset val="238"/>
    </font>
    <font>
      <b/>
      <sz val="10"/>
      <name val="Times New Roman"/>
      <family val="1"/>
      <charset val="1"/>
    </font>
    <font>
      <sz val="7"/>
      <name val="Times New Roman"/>
      <family val="1"/>
      <charset val="1"/>
    </font>
    <font>
      <sz val="6"/>
      <name val="Times New Roman"/>
      <family val="1"/>
      <charset val="238"/>
    </font>
    <font>
      <strike/>
      <sz val="10"/>
      <name val="Times New Roman"/>
      <family val="1"/>
      <charset val="1"/>
    </font>
    <font>
      <strike/>
      <sz val="7"/>
      <name val="Times New Roman"/>
      <family val="1"/>
      <charset val="1"/>
    </font>
    <font>
      <b/>
      <strike/>
      <sz val="10"/>
      <name val="Times New Roman"/>
      <family val="1"/>
      <charset val="1"/>
    </font>
    <font>
      <sz val="8"/>
      <name val="Times New Roman"/>
      <family val="1"/>
      <charset val="1"/>
    </font>
    <font>
      <sz val="8"/>
      <color indexed="8"/>
      <name val="Times New Roman"/>
      <family val="1"/>
      <charset val="238"/>
    </font>
    <font>
      <i/>
      <sz val="10"/>
      <color indexed="8"/>
      <name val="Symbol"/>
      <family val="1"/>
      <charset val="2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7"/>
      <name val="Arial"/>
      <family val="2"/>
      <charset val="238"/>
    </font>
    <font>
      <sz val="5"/>
      <name val="Times New Roman"/>
      <family val="1"/>
      <charset val="1"/>
    </font>
    <font>
      <sz val="4"/>
      <name val="Times New Roman"/>
      <family val="1"/>
      <charset val="1"/>
    </font>
    <font>
      <b/>
      <sz val="7"/>
      <name val="Arial"/>
      <family val="2"/>
      <charset val="238"/>
    </font>
    <font>
      <b/>
      <sz val="7"/>
      <color rgb="FF000000"/>
      <name val="Symbol"/>
      <family val="1"/>
      <charset val="2"/>
    </font>
    <font>
      <sz val="8"/>
      <name val="Arial"/>
      <family val="2"/>
      <charset val="238"/>
    </font>
    <font>
      <b/>
      <sz val="6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.9499999999999993"/>
      <name val="Symbol"/>
      <family val="1"/>
      <charset val="2"/>
    </font>
    <font>
      <sz val="8.9499999999999993"/>
      <name val="Symbol"/>
      <family val="1"/>
      <charset val="2"/>
    </font>
    <font>
      <sz val="6"/>
      <name val="Symbol"/>
      <family val="1"/>
      <charset val="2"/>
    </font>
    <font>
      <sz val="6"/>
      <name val="Arial"/>
      <family val="2"/>
    </font>
    <font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DEADA"/>
      </patternFill>
    </fill>
    <fill>
      <patternFill patternType="solid">
        <fgColor rgb="FFFAC090"/>
        <bgColor rgb="FFFCD5B5"/>
      </patternFill>
    </fill>
    <fill>
      <patternFill patternType="solid">
        <fgColor rgb="FFE3E3E3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2F2F2"/>
      </patternFill>
    </fill>
    <fill>
      <patternFill patternType="solid">
        <fgColor theme="3" tint="0.59996337778862885"/>
        <bgColor indexed="65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59996337778862885"/>
        <bgColor rgb="FFFDEADA"/>
      </patternFill>
    </fill>
    <fill>
      <patternFill patternType="solid">
        <fgColor theme="0"/>
        <bgColor rgb="FFFDEADA"/>
      </patternFill>
    </fill>
  </fills>
  <borders count="7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/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indexed="64"/>
      </top>
      <bottom/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rgb="FF000000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/>
      <diagonal/>
    </border>
    <border>
      <left style="hair">
        <color rgb="FF000000"/>
      </left>
      <right/>
      <top style="hair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/>
      <top style="hair">
        <color indexed="64"/>
      </top>
      <bottom/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indexed="64"/>
      </top>
      <bottom/>
      <diagonal/>
    </border>
    <border>
      <left style="hair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 style="hair">
        <color rgb="FF000000"/>
      </right>
      <top style="hair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0" fontId="65" fillId="2" borderId="0"/>
    <xf numFmtId="0" fontId="1" fillId="2" borderId="0"/>
  </cellStyleXfs>
  <cellXfs count="437"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164" fontId="2" fillId="2" borderId="0" xfId="0" applyNumberFormat="1" applyFont="1" applyFill="1" applyAlignment="1" applyProtection="1">
      <alignment vertical="center"/>
    </xf>
    <xf numFmtId="164" fontId="4" fillId="2" borderId="0" xfId="0" applyNumberFormat="1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64" fontId="7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 applyProtection="1">
      <alignment horizontal="justify" vertical="center"/>
    </xf>
    <xf numFmtId="0" fontId="9" fillId="2" borderId="0" xfId="0" applyFont="1" applyFill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vertical="center"/>
    </xf>
    <xf numFmtId="0" fontId="10" fillId="2" borderId="0" xfId="0" applyFont="1" applyFill="1" applyProtection="1"/>
    <xf numFmtId="0" fontId="9" fillId="2" borderId="0" xfId="0" applyFont="1" applyFill="1" applyAlignment="1" applyProtection="1">
      <alignment horizontal="justify" vertical="center"/>
    </xf>
    <xf numFmtId="164" fontId="11" fillId="2" borderId="0" xfId="0" applyNumberFormat="1" applyFont="1" applyFill="1" applyAlignment="1" applyProtection="1">
      <alignment vertical="center"/>
    </xf>
    <xf numFmtId="0" fontId="12" fillId="2" borderId="0" xfId="0" applyFont="1" applyFill="1" applyProtection="1"/>
    <xf numFmtId="164" fontId="2" fillId="3" borderId="0" xfId="0" applyNumberFormat="1" applyFont="1" applyFill="1" applyAlignment="1" applyProtection="1">
      <alignment vertical="center"/>
    </xf>
    <xf numFmtId="164" fontId="2" fillId="3" borderId="0" xfId="0" applyNumberFormat="1" applyFont="1" applyFill="1" applyProtection="1"/>
    <xf numFmtId="3" fontId="14" fillId="4" borderId="2" xfId="0" applyNumberFormat="1" applyFont="1" applyFill="1" applyBorder="1" applyAlignment="1" applyProtection="1">
      <alignment horizontal="center" vertical="center" wrapText="1"/>
    </xf>
    <xf numFmtId="3" fontId="14" fillId="3" borderId="3" xfId="0" applyNumberFormat="1" applyFont="1" applyFill="1" applyBorder="1" applyAlignment="1" applyProtection="1">
      <alignment horizontal="center" vertical="center" wrapText="1"/>
    </xf>
    <xf numFmtId="3" fontId="14" fillId="3" borderId="0" xfId="0" applyNumberFormat="1" applyFont="1" applyFill="1" applyAlignment="1" applyProtection="1">
      <alignment horizontal="center" vertical="center" wrapText="1"/>
    </xf>
    <xf numFmtId="164" fontId="4" fillId="3" borderId="4" xfId="0" applyNumberFormat="1" applyFont="1" applyFill="1" applyBorder="1" applyAlignment="1" applyProtection="1">
      <alignment vertical="center" wrapText="1"/>
    </xf>
    <xf numFmtId="164" fontId="4" fillId="3" borderId="3" xfId="0" applyNumberFormat="1" applyFont="1" applyFill="1" applyBorder="1" applyAlignment="1" applyProtection="1">
      <alignment vertical="center" wrapText="1"/>
    </xf>
    <xf numFmtId="164" fontId="4" fillId="3" borderId="0" xfId="0" applyNumberFormat="1" applyFont="1" applyFill="1" applyAlignment="1" applyProtection="1">
      <alignment vertical="center" wrapText="1"/>
    </xf>
    <xf numFmtId="164" fontId="4" fillId="3" borderId="5" xfId="0" applyNumberFormat="1" applyFont="1" applyFill="1" applyBorder="1" applyAlignment="1" applyProtection="1">
      <alignment vertical="center" wrapText="1"/>
    </xf>
    <xf numFmtId="164" fontId="15" fillId="4" borderId="2" xfId="0" applyNumberFormat="1" applyFont="1" applyFill="1" applyBorder="1" applyAlignment="1" applyProtection="1">
      <alignment vertical="center" wrapText="1"/>
    </xf>
    <xf numFmtId="164" fontId="15" fillId="3" borderId="3" xfId="0" applyNumberFormat="1" applyFont="1" applyFill="1" applyBorder="1" applyAlignment="1" applyProtection="1">
      <alignment vertical="center" wrapText="1"/>
    </xf>
    <xf numFmtId="164" fontId="15" fillId="3" borderId="0" xfId="0" applyNumberFormat="1" applyFont="1" applyFill="1" applyAlignment="1" applyProtection="1">
      <alignment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 wrapText="1"/>
    </xf>
    <xf numFmtId="164" fontId="4" fillId="3" borderId="8" xfId="0" applyNumberFormat="1" applyFont="1" applyFill="1" applyBorder="1" applyAlignment="1" applyProtection="1">
      <alignment horizontal="right" vertical="center" wrapText="1"/>
    </xf>
    <xf numFmtId="164" fontId="4" fillId="3" borderId="3" xfId="0" applyNumberFormat="1" applyFont="1" applyFill="1" applyBorder="1" applyAlignment="1" applyProtection="1">
      <alignment horizontal="right" vertical="center" wrapText="1"/>
    </xf>
    <xf numFmtId="164" fontId="4" fillId="3" borderId="0" xfId="0" applyNumberFormat="1" applyFont="1" applyFill="1" applyAlignment="1" applyProtection="1">
      <alignment horizontal="right" vertical="center" wrapText="1"/>
    </xf>
    <xf numFmtId="164" fontId="4" fillId="3" borderId="8" xfId="0" applyNumberFormat="1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 wrapText="1"/>
    </xf>
    <xf numFmtId="164" fontId="4" fillId="2" borderId="3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Alignment="1" applyProtection="1">
      <alignment vertical="center"/>
    </xf>
    <xf numFmtId="165" fontId="4" fillId="2" borderId="0" xfId="0" applyNumberFormat="1" applyFont="1" applyFill="1" applyAlignment="1" applyProtection="1">
      <alignment vertical="center"/>
    </xf>
    <xf numFmtId="164" fontId="4" fillId="3" borderId="11" xfId="0" applyNumberFormat="1" applyFont="1" applyFill="1" applyBorder="1" applyAlignment="1" applyProtection="1">
      <alignment vertical="center" wrapText="1"/>
    </xf>
    <xf numFmtId="164" fontId="4" fillId="3" borderId="12" xfId="0" applyNumberFormat="1" applyFont="1" applyFill="1" applyBorder="1" applyAlignment="1" applyProtection="1">
      <alignment vertical="center" wrapText="1"/>
    </xf>
    <xf numFmtId="164" fontId="15" fillId="4" borderId="2" xfId="0" applyNumberFormat="1" applyFont="1" applyFill="1" applyBorder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3" fillId="2" borderId="0" xfId="0" applyFont="1" applyFill="1" applyProtection="1"/>
    <xf numFmtId="0" fontId="17" fillId="2" borderId="0" xfId="0" applyFont="1" applyFill="1" applyProtection="1"/>
    <xf numFmtId="164" fontId="17" fillId="2" borderId="0" xfId="0" applyNumberFormat="1" applyFont="1" applyFill="1" applyAlignment="1" applyProtection="1">
      <alignment horizontal="right"/>
    </xf>
    <xf numFmtId="0" fontId="19" fillId="2" borderId="0" xfId="0" applyFont="1" applyFill="1" applyAlignment="1" applyProtection="1">
      <alignment horizontal="left" vertical="center"/>
    </xf>
    <xf numFmtId="49" fontId="20" fillId="5" borderId="14" xfId="0" applyNumberFormat="1" applyFont="1" applyFill="1" applyBorder="1" applyAlignment="1" applyProtection="1">
      <alignment horizontal="left" vertical="center" wrapText="1"/>
    </xf>
    <xf numFmtId="49" fontId="21" fillId="5" borderId="14" xfId="0" applyNumberFormat="1" applyFont="1" applyFill="1" applyBorder="1" applyAlignment="1" applyProtection="1">
      <alignment vertical="center" wrapText="1"/>
    </xf>
    <xf numFmtId="0" fontId="0" fillId="2" borderId="0" xfId="0" applyFill="1" applyProtection="1"/>
    <xf numFmtId="49" fontId="17" fillId="4" borderId="13" xfId="0" applyNumberFormat="1" applyFont="1" applyFill="1" applyBorder="1" applyAlignment="1" applyProtection="1">
      <alignment horizontal="left" vertical="center" wrapText="1"/>
    </xf>
    <xf numFmtId="49" fontId="18" fillId="4" borderId="14" xfId="0" applyNumberFormat="1" applyFont="1" applyFill="1" applyBorder="1" applyAlignment="1" applyProtection="1">
      <alignment horizontal="left" vertical="center" wrapText="1"/>
    </xf>
    <xf numFmtId="164" fontId="18" fillId="4" borderId="15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Alignment="1" applyProtection="1">
      <alignment vertical="top" wrapText="1"/>
    </xf>
    <xf numFmtId="4" fontId="4" fillId="2" borderId="0" xfId="0" applyNumberFormat="1" applyFont="1" applyFill="1" applyAlignment="1" applyProtection="1">
      <alignment horizontal="right" vertical="top" wrapText="1"/>
    </xf>
    <xf numFmtId="4" fontId="0" fillId="2" borderId="0" xfId="0" applyNumberFormat="1" applyFill="1" applyAlignment="1" applyProtection="1">
      <alignment vertical="top"/>
    </xf>
    <xf numFmtId="0" fontId="23" fillId="2" borderId="0" xfId="0" applyFont="1" applyFill="1" applyAlignment="1" applyProtection="1">
      <alignment vertical="center" wrapText="1"/>
    </xf>
    <xf numFmtId="164" fontId="17" fillId="2" borderId="0" xfId="0" applyNumberFormat="1" applyFont="1" applyFill="1" applyProtection="1"/>
    <xf numFmtId="0" fontId="24" fillId="2" borderId="0" xfId="0" applyFont="1" applyFill="1" applyAlignment="1" applyProtection="1">
      <alignment horizontal="center" vertical="top"/>
    </xf>
    <xf numFmtId="0" fontId="24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horizontal="center" vertical="top"/>
    </xf>
    <xf numFmtId="0" fontId="13" fillId="2" borderId="0" xfId="0" applyFont="1" applyFill="1" applyAlignment="1" applyProtection="1">
      <alignment vertical="top"/>
    </xf>
    <xf numFmtId="0" fontId="25" fillId="3" borderId="0" xfId="0" applyFont="1" applyFill="1" applyAlignment="1" applyProtection="1">
      <alignment vertical="top"/>
    </xf>
    <xf numFmtId="0" fontId="26" fillId="3" borderId="0" xfId="0" applyFont="1" applyFill="1" applyAlignment="1" applyProtection="1">
      <alignment vertical="top"/>
    </xf>
    <xf numFmtId="0" fontId="28" fillId="3" borderId="0" xfId="0" applyFont="1" applyFill="1" applyAlignment="1" applyProtection="1">
      <alignment vertical="top"/>
    </xf>
    <xf numFmtId="0" fontId="28" fillId="3" borderId="0" xfId="0" applyFont="1" applyFill="1" applyAlignment="1" applyProtection="1">
      <alignment horizontal="center" vertical="top"/>
    </xf>
    <xf numFmtId="0" fontId="27" fillId="3" borderId="0" xfId="0" applyFont="1" applyFill="1" applyAlignment="1" applyProtection="1">
      <alignment vertical="top"/>
    </xf>
    <xf numFmtId="0" fontId="30" fillId="3" borderId="0" xfId="0" applyFont="1" applyFill="1" applyAlignment="1" applyProtection="1">
      <alignment horizontal="center" vertical="top"/>
    </xf>
    <xf numFmtId="0" fontId="30" fillId="3" borderId="0" xfId="0" applyFont="1" applyFill="1" applyAlignment="1" applyProtection="1">
      <alignment vertical="top"/>
    </xf>
    <xf numFmtId="49" fontId="24" fillId="3" borderId="0" xfId="0" applyNumberFormat="1" applyFont="1" applyFill="1" applyAlignment="1" applyProtection="1">
      <alignment vertical="top" wrapText="1"/>
    </xf>
    <xf numFmtId="0" fontId="31" fillId="3" borderId="0" xfId="0" applyFont="1" applyFill="1" applyAlignment="1" applyProtection="1">
      <alignment vertical="top" wrapText="1"/>
    </xf>
    <xf numFmtId="0" fontId="31" fillId="3" borderId="0" xfId="0" applyFont="1" applyFill="1" applyAlignment="1" applyProtection="1">
      <alignment horizontal="right" vertical="top" wrapText="1"/>
    </xf>
    <xf numFmtId="0" fontId="32" fillId="3" borderId="0" xfId="0" applyFont="1" applyFill="1" applyAlignment="1" applyProtection="1">
      <alignment horizontal="center" vertical="top" wrapText="1"/>
    </xf>
    <xf numFmtId="49" fontId="24" fillId="3" borderId="0" xfId="0" applyNumberFormat="1" applyFont="1" applyFill="1" applyAlignment="1" applyProtection="1">
      <alignment horizontal="center" vertical="top" wrapText="1"/>
    </xf>
    <xf numFmtId="0" fontId="34" fillId="3" borderId="0" xfId="0" applyFont="1" applyFill="1" applyAlignment="1" applyProtection="1">
      <alignment horizontal="justify" vertical="top" wrapText="1"/>
    </xf>
    <xf numFmtId="0" fontId="13" fillId="3" borderId="0" xfId="0" applyFont="1" applyFill="1" applyAlignment="1" applyProtection="1">
      <alignment horizontal="right" vertical="top" wrapText="1"/>
    </xf>
    <xf numFmtId="0" fontId="24" fillId="3" borderId="0" xfId="0" applyFont="1" applyFill="1" applyAlignment="1" applyProtection="1">
      <alignment horizontal="center" vertical="top" wrapText="1"/>
    </xf>
    <xf numFmtId="0" fontId="13" fillId="3" borderId="0" xfId="0" applyFont="1" applyFill="1" applyProtection="1"/>
    <xf numFmtId="0" fontId="34" fillId="3" borderId="0" xfId="0" applyFont="1" applyFill="1" applyAlignment="1" applyProtection="1">
      <alignment horizontal="justify" vertical="top"/>
    </xf>
    <xf numFmtId="0" fontId="35" fillId="3" borderId="0" xfId="0" applyFont="1" applyFill="1" applyProtection="1"/>
    <xf numFmtId="0" fontId="32" fillId="3" borderId="0" xfId="0" applyFont="1" applyFill="1" applyAlignment="1" applyProtection="1">
      <alignment horizontal="center" vertical="top"/>
    </xf>
    <xf numFmtId="0" fontId="36" fillId="3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vertical="top"/>
    </xf>
    <xf numFmtId="0" fontId="29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top"/>
    </xf>
    <xf numFmtId="0" fontId="13" fillId="2" borderId="0" xfId="0" applyFont="1" applyFill="1" applyAlignment="1" applyProtection="1">
      <alignment vertical="center"/>
    </xf>
    <xf numFmtId="0" fontId="13" fillId="3" borderId="0" xfId="0" applyFont="1" applyFill="1" applyAlignment="1" applyProtection="1">
      <alignment vertical="top"/>
    </xf>
    <xf numFmtId="0" fontId="29" fillId="3" borderId="0" xfId="0" applyFont="1" applyFill="1" applyAlignment="1" applyProtection="1">
      <alignment horizontal="center" vertical="top"/>
    </xf>
    <xf numFmtId="0" fontId="24" fillId="3" borderId="0" xfId="0" applyFont="1" applyFill="1" applyAlignment="1" applyProtection="1">
      <alignment horizontal="center" vertical="top"/>
    </xf>
    <xf numFmtId="0" fontId="3" fillId="3" borderId="0" xfId="0" applyFont="1" applyFill="1" applyProtection="1"/>
    <xf numFmtId="49" fontId="20" fillId="5" borderId="13" xfId="0" applyNumberFormat="1" applyFont="1" applyFill="1" applyBorder="1" applyAlignment="1" applyProtection="1">
      <alignment horizontal="left" vertical="center" wrapText="1"/>
    </xf>
    <xf numFmtId="4" fontId="21" fillId="5" borderId="27" xfId="0" applyNumberFormat="1" applyFont="1" applyFill="1" applyBorder="1" applyAlignment="1" applyProtection="1">
      <alignment horizontal="right" vertical="center" wrapText="1"/>
    </xf>
    <xf numFmtId="0" fontId="22" fillId="5" borderId="15" xfId="0" applyFont="1" applyFill="1" applyBorder="1" applyAlignment="1" applyProtection="1">
      <alignment horizontal="right" vertical="center" wrapText="1"/>
    </xf>
    <xf numFmtId="0" fontId="0" fillId="0" borderId="0" xfId="0"/>
    <xf numFmtId="0" fontId="13" fillId="3" borderId="0" xfId="0" applyFont="1" applyFill="1" applyAlignment="1" applyProtection="1">
      <alignment horizontal="left" vertical="top" wrapText="1"/>
    </xf>
    <xf numFmtId="0" fontId="27" fillId="3" borderId="0" xfId="0" applyFont="1" applyFill="1" applyAlignment="1" applyProtection="1">
      <alignment horizontal="left" vertical="top"/>
    </xf>
    <xf numFmtId="0" fontId="24" fillId="3" borderId="0" xfId="0" applyFont="1" applyFill="1" applyAlignment="1" applyProtection="1">
      <alignment vertical="top" wrapText="1"/>
    </xf>
    <xf numFmtId="0" fontId="24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29" fillId="3" borderId="0" xfId="0" applyFont="1" applyFill="1" applyAlignment="1" applyProtection="1">
      <alignment horizontal="justify" vertical="top" wrapText="1"/>
    </xf>
    <xf numFmtId="166" fontId="19" fillId="2" borderId="0" xfId="0" applyNumberFormat="1" applyFont="1" applyFill="1" applyAlignment="1" applyProtection="1">
      <alignment horizontal="right" vertical="center"/>
    </xf>
    <xf numFmtId="166" fontId="21" fillId="5" borderId="14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Alignment="1" applyProtection="1">
      <alignment vertical="center"/>
    </xf>
    <xf numFmtId="0" fontId="5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6" fontId="61" fillId="9" borderId="0" xfId="0" applyNumberFormat="1" applyFont="1" applyFill="1" applyAlignment="1">
      <alignment horizontal="left" vertical="center"/>
    </xf>
    <xf numFmtId="166" fontId="61" fillId="0" borderId="0" xfId="0" applyNumberFormat="1" applyFont="1" applyAlignment="1">
      <alignment horizontal="left" vertical="center"/>
    </xf>
    <xf numFmtId="166" fontId="59" fillId="9" borderId="0" xfId="0" applyNumberFormat="1" applyFont="1" applyFill="1" applyAlignment="1">
      <alignment vertical="center"/>
    </xf>
    <xf numFmtId="166" fontId="59" fillId="0" borderId="0" xfId="0" applyNumberFormat="1" applyFont="1" applyAlignment="1">
      <alignment vertical="center"/>
    </xf>
    <xf numFmtId="166" fontId="59" fillId="9" borderId="0" xfId="0" applyNumberFormat="1" applyFont="1" applyFill="1"/>
    <xf numFmtId="166" fontId="59" fillId="0" borderId="0" xfId="0" applyNumberFormat="1" applyFont="1"/>
    <xf numFmtId="166" fontId="17" fillId="5" borderId="15" xfId="0" applyNumberFormat="1" applyFont="1" applyFill="1" applyBorder="1" applyAlignment="1" applyProtection="1">
      <alignment horizontal="right" vertical="center" wrapText="1"/>
    </xf>
    <xf numFmtId="166" fontId="42" fillId="2" borderId="0" xfId="0" applyNumberFormat="1" applyFont="1" applyFill="1" applyAlignment="1" applyProtection="1">
      <alignment horizontal="right" vertical="center"/>
    </xf>
    <xf numFmtId="166" fontId="42" fillId="2" borderId="0" xfId="0" applyNumberFormat="1" applyFont="1" applyFill="1" applyAlignment="1" applyProtection="1">
      <alignment vertical="center"/>
    </xf>
    <xf numFmtId="166" fontId="42" fillId="2" borderId="0" xfId="0" applyNumberFormat="1" applyFont="1" applyFill="1" applyProtection="1"/>
    <xf numFmtId="0" fontId="13" fillId="3" borderId="0" xfId="0" applyFont="1" applyFill="1" applyAlignment="1" applyProtection="1">
      <alignment vertical="top" wrapText="1"/>
    </xf>
    <xf numFmtId="0" fontId="13" fillId="3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vertical="top" wrapText="1"/>
    </xf>
    <xf numFmtId="0" fontId="33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24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24" fillId="3" borderId="0" xfId="0" applyFont="1" applyFill="1" applyAlignment="1" applyProtection="1">
      <alignment horizontal="left" vertical="top" wrapText="1"/>
    </xf>
    <xf numFmtId="0" fontId="56" fillId="0" borderId="6" xfId="0" applyFont="1" applyBorder="1" applyAlignment="1">
      <alignment horizontal="left" vertical="center"/>
    </xf>
    <xf numFmtId="0" fontId="55" fillId="0" borderId="19" xfId="0" applyFont="1" applyBorder="1" applyAlignment="1">
      <alignment horizontal="left" vertical="center"/>
    </xf>
    <xf numFmtId="0" fontId="56" fillId="0" borderId="19" xfId="0" applyFont="1" applyBorder="1" applyAlignment="1">
      <alignment horizontal="left" vertical="center"/>
    </xf>
    <xf numFmtId="166" fontId="61" fillId="9" borderId="19" xfId="0" applyNumberFormat="1" applyFont="1" applyFill="1" applyBorder="1" applyAlignment="1">
      <alignment horizontal="right" vertical="center"/>
    </xf>
    <xf numFmtId="166" fontId="61" fillId="0" borderId="19" xfId="0" applyNumberFormat="1" applyFont="1" applyBorder="1" applyAlignment="1">
      <alignment horizontal="right" vertical="center"/>
    </xf>
    <xf numFmtId="166" fontId="42" fillId="2" borderId="20" xfId="0" applyNumberFormat="1" applyFont="1" applyFill="1" applyBorder="1" applyAlignment="1" applyProtection="1">
      <alignment vertical="center"/>
    </xf>
    <xf numFmtId="166" fontId="42" fillId="9" borderId="20" xfId="0" applyNumberFormat="1" applyFont="1" applyFill="1" applyBorder="1" applyAlignment="1" applyProtection="1">
      <alignment vertical="center"/>
    </xf>
    <xf numFmtId="166" fontId="61" fillId="9" borderId="22" xfId="0" applyNumberFormat="1" applyFont="1" applyFill="1" applyBorder="1" applyAlignment="1">
      <alignment horizontal="right" vertical="center"/>
    </xf>
    <xf numFmtId="0" fontId="63" fillId="10" borderId="13" xfId="0" applyFont="1" applyFill="1" applyBorder="1" applyAlignment="1">
      <alignment horizontal="left" vertical="center"/>
    </xf>
    <xf numFmtId="0" fontId="63" fillId="10" borderId="14" xfId="0" applyFont="1" applyFill="1" applyBorder="1" applyAlignment="1">
      <alignment horizontal="left" vertical="center"/>
    </xf>
    <xf numFmtId="166" fontId="60" fillId="10" borderId="14" xfId="0" applyNumberFormat="1" applyFont="1" applyFill="1" applyBorder="1" applyAlignment="1">
      <alignment horizontal="right" vertical="center"/>
    </xf>
    <xf numFmtId="166" fontId="64" fillId="10" borderId="15" xfId="0" applyNumberFormat="1" applyFont="1" applyFill="1" applyBorder="1" applyAlignment="1">
      <alignment horizontal="right" vertical="center"/>
    </xf>
    <xf numFmtId="0" fontId="56" fillId="0" borderId="21" xfId="0" applyFont="1" applyBorder="1" applyAlignment="1">
      <alignment horizontal="left" vertical="center"/>
    </xf>
    <xf numFmtId="0" fontId="55" fillId="0" borderId="22" xfId="0" applyFont="1" applyBorder="1" applyAlignment="1">
      <alignment horizontal="left" vertical="center"/>
    </xf>
    <xf numFmtId="0" fontId="56" fillId="0" borderId="22" xfId="0" applyFont="1" applyBorder="1" applyAlignment="1">
      <alignment horizontal="left" vertical="center"/>
    </xf>
    <xf numFmtId="166" fontId="61" fillId="0" borderId="22" xfId="0" applyNumberFormat="1" applyFont="1" applyBorder="1" applyAlignment="1">
      <alignment horizontal="right" vertical="center"/>
    </xf>
    <xf numFmtId="166" fontId="42" fillId="2" borderId="23" xfId="0" applyNumberFormat="1" applyFont="1" applyFill="1" applyBorder="1" applyAlignment="1" applyProtection="1">
      <alignment vertical="center"/>
    </xf>
    <xf numFmtId="0" fontId="60" fillId="11" borderId="13" xfId="0" applyFont="1" applyFill="1" applyBorder="1" applyAlignment="1">
      <alignment horizontal="left" vertical="center"/>
    </xf>
    <xf numFmtId="0" fontId="60" fillId="11" borderId="14" xfId="0" applyFont="1" applyFill="1" applyBorder="1" applyAlignment="1">
      <alignment horizontal="left" vertical="center"/>
    </xf>
    <xf numFmtId="166" fontId="60" fillId="11" borderId="14" xfId="0" applyNumberFormat="1" applyFont="1" applyFill="1" applyBorder="1" applyAlignment="1">
      <alignment horizontal="right" vertical="center"/>
    </xf>
    <xf numFmtId="166" fontId="64" fillId="11" borderId="15" xfId="0" applyNumberFormat="1" applyFont="1" applyFill="1" applyBorder="1" applyAlignment="1">
      <alignment horizontal="right" vertical="center"/>
    </xf>
    <xf numFmtId="0" fontId="56" fillId="0" borderId="9" xfId="0" applyFont="1" applyBorder="1" applyAlignment="1">
      <alignment horizontal="left" vertical="center"/>
    </xf>
    <xf numFmtId="0" fontId="55" fillId="0" borderId="24" xfId="0" applyFont="1" applyBorder="1" applyAlignment="1">
      <alignment horizontal="left" vertical="center"/>
    </xf>
    <xf numFmtId="0" fontId="56" fillId="0" borderId="24" xfId="0" applyFont="1" applyBorder="1" applyAlignment="1">
      <alignment horizontal="left" vertical="center"/>
    </xf>
    <xf numFmtId="166" fontId="61" fillId="9" borderId="24" xfId="0" applyNumberFormat="1" applyFont="1" applyFill="1" applyBorder="1" applyAlignment="1">
      <alignment horizontal="right" vertical="center"/>
    </xf>
    <xf numFmtId="166" fontId="61" fillId="0" borderId="24" xfId="0" applyNumberFormat="1" applyFont="1" applyBorder="1" applyAlignment="1">
      <alignment horizontal="right" vertical="center"/>
    </xf>
    <xf numFmtId="166" fontId="42" fillId="2" borderId="25" xfId="0" applyNumberFormat="1" applyFont="1" applyFill="1" applyBorder="1" applyAlignment="1" applyProtection="1">
      <alignment vertical="center"/>
    </xf>
    <xf numFmtId="166" fontId="42" fillId="9" borderId="23" xfId="0" applyNumberFormat="1" applyFont="1" applyFill="1" applyBorder="1" applyAlignment="1" applyProtection="1">
      <alignment vertical="center"/>
    </xf>
    <xf numFmtId="0" fontId="56" fillId="0" borderId="16" xfId="0" applyFont="1" applyBorder="1" applyAlignment="1">
      <alignment horizontal="left" vertical="center"/>
    </xf>
    <xf numFmtId="0" fontId="55" fillId="0" borderId="17" xfId="0" applyFont="1" applyBorder="1" applyAlignment="1">
      <alignment horizontal="left" vertical="center"/>
    </xf>
    <xf numFmtId="0" fontId="56" fillId="0" borderId="17" xfId="0" applyFont="1" applyBorder="1" applyAlignment="1">
      <alignment horizontal="left" vertical="center"/>
    </xf>
    <xf numFmtId="166" fontId="61" fillId="9" borderId="17" xfId="0" applyNumberFormat="1" applyFont="1" applyFill="1" applyBorder="1" applyAlignment="1">
      <alignment horizontal="right" vertical="center"/>
    </xf>
    <xf numFmtId="166" fontId="61" fillId="0" borderId="17" xfId="0" applyNumberFormat="1" applyFont="1" applyBorder="1" applyAlignment="1">
      <alignment horizontal="right" vertical="center"/>
    </xf>
    <xf numFmtId="166" fontId="42" fillId="2" borderId="18" xfId="0" applyNumberFormat="1" applyFont="1" applyFill="1" applyBorder="1" applyAlignment="1" applyProtection="1">
      <alignment vertical="center"/>
    </xf>
    <xf numFmtId="0" fontId="60" fillId="11" borderId="36" xfId="0" applyFont="1" applyFill="1" applyBorder="1" applyAlignment="1">
      <alignment horizontal="left" vertical="center"/>
    </xf>
    <xf numFmtId="0" fontId="60" fillId="11" borderId="37" xfId="0" applyFont="1" applyFill="1" applyBorder="1" applyAlignment="1">
      <alignment horizontal="left" vertical="center"/>
    </xf>
    <xf numFmtId="166" fontId="60" fillId="11" borderId="37" xfId="0" applyNumberFormat="1" applyFont="1" applyFill="1" applyBorder="1" applyAlignment="1">
      <alignment horizontal="right" vertical="center"/>
    </xf>
    <xf numFmtId="166" fontId="64" fillId="11" borderId="38" xfId="0" applyNumberFormat="1" applyFont="1" applyFill="1" applyBorder="1" applyAlignment="1">
      <alignment horizontal="right" vertical="center"/>
    </xf>
    <xf numFmtId="166" fontId="42" fillId="9" borderId="25" xfId="0" applyNumberFormat="1" applyFont="1" applyFill="1" applyBorder="1" applyAlignment="1" applyProtection="1">
      <alignment vertical="center"/>
    </xf>
    <xf numFmtId="49" fontId="20" fillId="5" borderId="36" xfId="0" applyNumberFormat="1" applyFont="1" applyFill="1" applyBorder="1" applyAlignment="1" applyProtection="1">
      <alignment horizontal="left" vertical="center" wrapText="1"/>
    </xf>
    <xf numFmtId="49" fontId="20" fillId="5" borderId="37" xfId="0" applyNumberFormat="1" applyFont="1" applyFill="1" applyBorder="1" applyAlignment="1" applyProtection="1">
      <alignment horizontal="left" vertical="center" wrapText="1"/>
    </xf>
    <xf numFmtId="49" fontId="21" fillId="5" borderId="37" xfId="0" applyNumberFormat="1" applyFont="1" applyFill="1" applyBorder="1" applyAlignment="1" applyProtection="1">
      <alignment vertical="center" wrapText="1"/>
    </xf>
    <xf numFmtId="166" fontId="21" fillId="5" borderId="37" xfId="0" applyNumberFormat="1" applyFont="1" applyFill="1" applyBorder="1" applyAlignment="1" applyProtection="1">
      <alignment horizontal="right" vertical="center" wrapText="1"/>
    </xf>
    <xf numFmtId="166" fontId="17" fillId="5" borderId="38" xfId="0" applyNumberFormat="1" applyFont="1" applyFill="1" applyBorder="1" applyAlignment="1" applyProtection="1">
      <alignment horizontal="right" vertical="center" wrapText="1"/>
    </xf>
    <xf numFmtId="0" fontId="58" fillId="8" borderId="39" xfId="0" applyFont="1" applyFill="1" applyBorder="1" applyAlignment="1">
      <alignment horizontal="left" vertical="center"/>
    </xf>
    <xf numFmtId="0" fontId="58" fillId="10" borderId="36" xfId="0" applyFont="1" applyFill="1" applyBorder="1" applyAlignment="1">
      <alignment horizontal="left" vertical="center"/>
    </xf>
    <xf numFmtId="0" fontId="58" fillId="10" borderId="37" xfId="0" applyFont="1" applyFill="1" applyBorder="1" applyAlignment="1">
      <alignment horizontal="left" vertical="center"/>
    </xf>
    <xf numFmtId="166" fontId="60" fillId="10" borderId="37" xfId="0" applyNumberFormat="1" applyFont="1" applyFill="1" applyBorder="1" applyAlignment="1">
      <alignment horizontal="right" vertical="center"/>
    </xf>
    <xf numFmtId="166" fontId="64" fillId="10" borderId="38" xfId="0" applyNumberFormat="1" applyFont="1" applyFill="1" applyBorder="1" applyAlignment="1">
      <alignment horizontal="right" vertical="center"/>
    </xf>
    <xf numFmtId="0" fontId="66" fillId="12" borderId="0" xfId="1" applyFont="1" applyFill="1" applyAlignment="1" applyProtection="1">
      <alignment horizontal="center" vertical="top"/>
    </xf>
    <xf numFmtId="0" fontId="66" fillId="12" borderId="0" xfId="1" applyFont="1" applyFill="1" applyAlignment="1" applyProtection="1">
      <alignment vertical="top"/>
    </xf>
    <xf numFmtId="0" fontId="67" fillId="12" borderId="0" xfId="1" applyFont="1" applyFill="1" applyAlignment="1" applyProtection="1">
      <alignment horizontal="center" vertical="top"/>
    </xf>
    <xf numFmtId="0" fontId="68" fillId="12" borderId="0" xfId="1" applyFont="1" applyFill="1" applyAlignment="1" applyProtection="1">
      <alignment vertical="top"/>
    </xf>
    <xf numFmtId="0" fontId="69" fillId="12" borderId="0" xfId="1" applyFont="1" applyFill="1" applyAlignment="1" applyProtection="1">
      <alignment vertical="top"/>
    </xf>
    <xf numFmtId="0" fontId="69" fillId="12" borderId="0" xfId="1" applyFont="1" applyFill="1" applyAlignment="1" applyProtection="1">
      <alignment horizontal="left" vertical="top"/>
    </xf>
    <xf numFmtId="0" fontId="71" fillId="12" borderId="0" xfId="1" applyFont="1" applyFill="1" applyAlignment="1" applyProtection="1">
      <alignment horizontal="center" vertical="top"/>
    </xf>
    <xf numFmtId="0" fontId="71" fillId="12" borderId="0" xfId="1" applyFont="1" applyFill="1" applyBorder="1" applyAlignment="1" applyProtection="1">
      <alignment horizontal="left" vertical="top"/>
    </xf>
    <xf numFmtId="0" fontId="70" fillId="12" borderId="0" xfId="1" applyFont="1" applyFill="1" applyAlignment="1" applyProtection="1">
      <alignment horizontal="left" vertical="top"/>
    </xf>
    <xf numFmtId="0" fontId="70" fillId="12" borderId="0" xfId="1" applyFont="1" applyFill="1" applyBorder="1" applyAlignment="1" applyProtection="1">
      <alignment horizontal="left" vertical="top"/>
    </xf>
    <xf numFmtId="0" fontId="72" fillId="12" borderId="0" xfId="1" applyFont="1" applyFill="1" applyAlignment="1" applyProtection="1">
      <alignment vertical="top" wrapText="1"/>
    </xf>
    <xf numFmtId="0" fontId="72" fillId="12" borderId="0" xfId="1" applyFont="1" applyFill="1" applyAlignment="1" applyProtection="1">
      <alignment vertical="top"/>
    </xf>
    <xf numFmtId="0" fontId="67" fillId="12" borderId="0" xfId="1" applyFont="1" applyFill="1" applyAlignment="1" applyProtection="1">
      <alignment horizontal="justify" vertical="top" wrapText="1"/>
    </xf>
    <xf numFmtId="0" fontId="73" fillId="12" borderId="0" xfId="1" applyFont="1" applyFill="1" applyAlignment="1" applyProtection="1">
      <alignment horizontal="center" vertical="top"/>
    </xf>
    <xf numFmtId="0" fontId="74" fillId="12" borderId="0" xfId="1" applyFont="1" applyFill="1" applyAlignment="1" applyProtection="1">
      <alignment horizontal="left" wrapText="1"/>
    </xf>
    <xf numFmtId="0" fontId="75" fillId="12" borderId="0" xfId="1" applyFont="1" applyFill="1" applyAlignment="1" applyProtection="1">
      <alignment horizontal="center" vertical="top"/>
    </xf>
    <xf numFmtId="0" fontId="76" fillId="12" borderId="0" xfId="1" applyFont="1" applyFill="1" applyAlignment="1" applyProtection="1">
      <alignment horizontal="center" vertical="top"/>
    </xf>
    <xf numFmtId="0" fontId="77" fillId="12" borderId="0" xfId="1" applyFont="1" applyFill="1" applyAlignment="1" applyProtection="1">
      <alignment horizontal="center" vertical="top"/>
    </xf>
    <xf numFmtId="0" fontId="78" fillId="12" borderId="0" xfId="1" applyFont="1" applyFill="1" applyBorder="1" applyAlignment="1" applyProtection="1">
      <alignment horizontal="left" vertical="top" wrapText="1"/>
    </xf>
    <xf numFmtId="0" fontId="75" fillId="12" borderId="0" xfId="1" applyFont="1" applyFill="1" applyAlignment="1" applyProtection="1">
      <alignment vertical="top"/>
    </xf>
    <xf numFmtId="49" fontId="66" fillId="12" borderId="0" xfId="1" applyNumberFormat="1" applyFont="1" applyFill="1" applyAlignment="1" applyProtection="1">
      <alignment vertical="top" wrapText="1"/>
    </xf>
    <xf numFmtId="0" fontId="67" fillId="12" borderId="0" xfId="1" applyFont="1" applyFill="1" applyAlignment="1" applyProtection="1">
      <alignment horizontal="right" vertical="top" wrapText="1"/>
    </xf>
    <xf numFmtId="0" fontId="66" fillId="12" borderId="0" xfId="1" applyFont="1" applyFill="1" applyAlignment="1" applyProtection="1">
      <alignment horizontal="center" vertical="top" wrapText="1"/>
    </xf>
    <xf numFmtId="0" fontId="67" fillId="12" borderId="0" xfId="1" applyFont="1" applyFill="1" applyAlignment="1" applyProtection="1">
      <alignment horizontal="left" vertical="top" wrapText="1"/>
    </xf>
    <xf numFmtId="49" fontId="66" fillId="12" borderId="0" xfId="1" applyNumberFormat="1" applyFont="1" applyFill="1" applyAlignment="1" applyProtection="1">
      <alignment horizontal="center" vertical="top" wrapText="1"/>
    </xf>
    <xf numFmtId="0" fontId="80" fillId="12" borderId="0" xfId="1" applyFont="1" applyFill="1" applyAlignment="1" applyProtection="1">
      <alignment horizontal="right" vertical="top" wrapText="1"/>
    </xf>
    <xf numFmtId="0" fontId="82" fillId="12" borderId="0" xfId="1" applyFont="1" applyFill="1" applyAlignment="1" applyProtection="1">
      <alignment horizontal="center" vertical="top" wrapText="1"/>
    </xf>
    <xf numFmtId="0" fontId="83" fillId="13" borderId="0" xfId="1" applyFont="1" applyFill="1" applyBorder="1" applyAlignment="1" applyProtection="1">
      <alignment horizontal="left" vertical="top" wrapText="1"/>
    </xf>
    <xf numFmtId="0" fontId="67" fillId="12" borderId="0" xfId="1" applyFont="1" applyFill="1" applyBorder="1" applyAlignment="1" applyProtection="1">
      <alignment horizontal="left" vertical="top" wrapText="1"/>
    </xf>
    <xf numFmtId="0" fontId="66" fillId="12" borderId="0" xfId="1" applyFont="1" applyFill="1" applyAlignment="1" applyProtection="1">
      <alignment horizontal="right" vertical="top" wrapText="1"/>
    </xf>
    <xf numFmtId="0" fontId="67" fillId="12" borderId="0" xfId="1" applyFont="1" applyFill="1" applyBorder="1" applyAlignment="1" applyProtection="1">
      <alignment vertical="top" wrapText="1"/>
    </xf>
    <xf numFmtId="0" fontId="86" fillId="12" borderId="0" xfId="1" applyFont="1" applyFill="1" applyAlignment="1" applyProtection="1">
      <alignment horizontal="right" vertical="top" wrapText="1"/>
    </xf>
    <xf numFmtId="0" fontId="87" fillId="12" borderId="0" xfId="1" applyFont="1" applyFill="1" applyAlignment="1" applyProtection="1">
      <alignment horizontal="center" vertical="top" wrapText="1"/>
    </xf>
    <xf numFmtId="0" fontId="66" fillId="12" borderId="0" xfId="1" applyFont="1" applyFill="1" applyAlignment="1" applyProtection="1">
      <alignment horizontal="left" vertical="top"/>
    </xf>
    <xf numFmtId="0" fontId="83" fillId="12" borderId="0" xfId="1" applyFont="1" applyFill="1" applyAlignment="1" applyProtection="1">
      <alignment horizontal="left" vertical="top" wrapText="1"/>
    </xf>
    <xf numFmtId="0" fontId="88" fillId="12" borderId="0" xfId="1" applyFont="1" applyFill="1" applyAlignment="1" applyProtection="1">
      <alignment horizontal="center" vertical="top"/>
    </xf>
    <xf numFmtId="0" fontId="89" fillId="12" borderId="0" xfId="1" applyFont="1" applyFill="1" applyBorder="1" applyAlignment="1" applyProtection="1">
      <alignment horizontal="left" vertical="top" wrapText="1"/>
    </xf>
    <xf numFmtId="0" fontId="66" fillId="12" borderId="0" xfId="1" applyFont="1" applyFill="1" applyAlignment="1" applyProtection="1">
      <alignment vertical="top" wrapText="1"/>
    </xf>
    <xf numFmtId="0" fontId="90" fillId="12" borderId="0" xfId="1" applyFont="1" applyFill="1" applyAlignment="1" applyProtection="1">
      <alignment horizontal="left" vertical="top" wrapText="1"/>
    </xf>
    <xf numFmtId="0" fontId="72" fillId="12" borderId="0" xfId="1" applyFont="1" applyFill="1" applyAlignment="1" applyProtection="1">
      <alignment horizontal="center" vertical="top"/>
    </xf>
    <xf numFmtId="0" fontId="67" fillId="12" borderId="0" xfId="1" applyFont="1" applyFill="1" applyAlignment="1" applyProtection="1">
      <alignment vertical="top" wrapText="1"/>
    </xf>
    <xf numFmtId="49" fontId="82" fillId="12" borderId="0" xfId="1" applyNumberFormat="1" applyFont="1" applyFill="1" applyAlignment="1" applyProtection="1">
      <alignment horizontal="center" vertical="top" wrapText="1"/>
    </xf>
    <xf numFmtId="0" fontId="93" fillId="12" borderId="0" xfId="1" applyFont="1" applyFill="1" applyAlignment="1" applyProtection="1">
      <alignment horizontal="center" vertical="top"/>
    </xf>
    <xf numFmtId="0" fontId="83" fillId="12" borderId="0" xfId="1" applyFont="1" applyFill="1" applyBorder="1" applyAlignment="1" applyProtection="1">
      <alignment horizontal="left" vertical="top" wrapText="1"/>
    </xf>
    <xf numFmtId="49" fontId="67" fillId="12" borderId="0" xfId="1" applyNumberFormat="1" applyFont="1" applyFill="1" applyAlignment="1" applyProtection="1">
      <alignment horizontal="left" vertical="top" wrapText="1"/>
    </xf>
    <xf numFmtId="49" fontId="67" fillId="12" borderId="0" xfId="1" applyNumberFormat="1" applyFont="1" applyFill="1" applyBorder="1" applyAlignment="1" applyProtection="1">
      <alignment vertical="top" wrapText="1"/>
    </xf>
    <xf numFmtId="49" fontId="83" fillId="12" borderId="0" xfId="1" applyNumberFormat="1" applyFont="1" applyFill="1" applyAlignment="1" applyProtection="1">
      <alignment horizontal="left" vertical="top" wrapText="1"/>
    </xf>
    <xf numFmtId="49" fontId="67" fillId="12" borderId="0" xfId="1" applyNumberFormat="1" applyFont="1" applyFill="1" applyBorder="1" applyAlignment="1" applyProtection="1">
      <alignment horizontal="left" vertical="top" wrapText="1"/>
    </xf>
    <xf numFmtId="0" fontId="67" fillId="12" borderId="0" xfId="1" applyFont="1" applyFill="1" applyBorder="1" applyAlignment="1" applyProtection="1">
      <alignment horizontal="left" vertical="top"/>
    </xf>
    <xf numFmtId="0" fontId="67" fillId="12" borderId="0" xfId="1" applyFont="1" applyFill="1" applyAlignment="1" applyProtection="1">
      <alignment horizontal="left" vertical="top"/>
    </xf>
    <xf numFmtId="0" fontId="82" fillId="12" borderId="0" xfId="1" applyFont="1" applyFill="1" applyAlignment="1" applyProtection="1">
      <alignment horizontal="center" vertical="top"/>
    </xf>
    <xf numFmtId="49" fontId="82" fillId="12" borderId="0" xfId="1" applyNumberFormat="1" applyFont="1" applyFill="1" applyAlignment="1" applyProtection="1">
      <alignment vertical="top" wrapText="1"/>
    </xf>
    <xf numFmtId="0" fontId="66" fillId="13" borderId="0" xfId="1" applyFont="1" applyFill="1" applyAlignment="1" applyProtection="1">
      <alignment horizontal="center" vertical="top"/>
    </xf>
    <xf numFmtId="0" fontId="80" fillId="13" borderId="0" xfId="1" applyFont="1" applyFill="1" applyAlignment="1" applyProtection="1">
      <alignment horizontal="right" vertical="top" wrapText="1"/>
    </xf>
    <xf numFmtId="0" fontId="82" fillId="13" borderId="0" xfId="1" applyFont="1" applyFill="1" applyAlignment="1" applyProtection="1">
      <alignment horizontal="center" vertical="top" wrapText="1"/>
    </xf>
    <xf numFmtId="0" fontId="94" fillId="12" borderId="0" xfId="1" applyFont="1" applyFill="1" applyAlignment="1" applyProtection="1">
      <alignment horizontal="right" vertical="top" wrapText="1"/>
    </xf>
    <xf numFmtId="0" fontId="87" fillId="12" borderId="0" xfId="1" applyFont="1" applyFill="1" applyAlignment="1" applyProtection="1">
      <alignment horizontal="center" vertical="top"/>
    </xf>
    <xf numFmtId="0" fontId="96" fillId="12" borderId="0" xfId="1" applyFont="1" applyFill="1" applyAlignment="1" applyProtection="1">
      <alignment horizontal="left" vertical="top" wrapText="1"/>
    </xf>
    <xf numFmtId="0" fontId="72" fillId="12" borderId="0" xfId="1" applyFont="1" applyFill="1" applyAlignment="1" applyProtection="1">
      <alignment horizontal="justify" vertical="top" wrapText="1"/>
    </xf>
    <xf numFmtId="0" fontId="97" fillId="12" borderId="0" xfId="1" applyFont="1" applyFill="1" applyAlignment="1" applyProtection="1">
      <alignment horizontal="center" vertical="top"/>
    </xf>
    <xf numFmtId="49" fontId="67" fillId="12" borderId="0" xfId="1" applyNumberFormat="1" applyFont="1" applyFill="1" applyAlignment="1" applyProtection="1">
      <alignment horizontal="right" vertical="top" wrapText="1"/>
    </xf>
    <xf numFmtId="0" fontId="98" fillId="12" borderId="0" xfId="1" applyFont="1" applyFill="1" applyAlignment="1" applyProtection="1">
      <alignment horizontal="right" vertical="top" wrapText="1"/>
    </xf>
    <xf numFmtId="0" fontId="99" fillId="12" borderId="0" xfId="1" applyFont="1" applyFill="1" applyAlignment="1" applyProtection="1">
      <alignment horizontal="center" vertical="top" wrapText="1"/>
    </xf>
    <xf numFmtId="0" fontId="66" fillId="2" borderId="0" xfId="1" applyFont="1" applyFill="1" applyAlignment="1" applyProtection="1">
      <alignment horizontal="center" vertical="top"/>
    </xf>
    <xf numFmtId="0" fontId="66" fillId="2" borderId="0" xfId="1" applyFont="1" applyFill="1" applyAlignment="1" applyProtection="1">
      <alignment vertical="top"/>
    </xf>
    <xf numFmtId="0" fontId="92" fillId="12" borderId="0" xfId="1" applyFont="1" applyFill="1" applyBorder="1" applyAlignment="1" applyProtection="1">
      <alignment horizontal="left" vertical="top" wrapText="1"/>
    </xf>
    <xf numFmtId="0" fontId="92" fillId="12" borderId="0" xfId="1" applyFont="1" applyFill="1" applyAlignment="1" applyProtection="1">
      <alignment horizontal="center" vertical="top"/>
    </xf>
    <xf numFmtId="0" fontId="66" fillId="12" borderId="0" xfId="1" applyFont="1" applyFill="1" applyAlignment="1" applyProtection="1">
      <alignment horizontal="justify" vertical="top" wrapText="1"/>
    </xf>
    <xf numFmtId="0" fontId="90" fillId="12" borderId="0" xfId="1" applyFont="1" applyFill="1" applyAlignment="1" applyProtection="1">
      <alignment vertical="top" wrapText="1"/>
    </xf>
    <xf numFmtId="0" fontId="101" fillId="13" borderId="0" xfId="1" applyFont="1" applyFill="1" applyBorder="1" applyAlignment="1" applyProtection="1">
      <alignment horizontal="left" vertical="top" wrapText="1"/>
    </xf>
    <xf numFmtId="0" fontId="67" fillId="13" borderId="0" xfId="1" applyFont="1" applyFill="1" applyBorder="1" applyAlignment="1" applyProtection="1">
      <alignment horizontal="left" vertical="top" wrapText="1"/>
    </xf>
    <xf numFmtId="0" fontId="105" fillId="13" borderId="0" xfId="1" applyFont="1" applyFill="1" applyBorder="1" applyAlignment="1" applyProtection="1">
      <alignment horizontal="left" vertical="top" wrapText="1"/>
    </xf>
    <xf numFmtId="0" fontId="56" fillId="0" borderId="16" xfId="0" applyFont="1" applyBorder="1" applyAlignment="1">
      <alignment horizontal="left" vertical="center"/>
    </xf>
    <xf numFmtId="0" fontId="56" fillId="0" borderId="21" xfId="0" applyFont="1" applyBorder="1" applyAlignment="1">
      <alignment horizontal="left" vertical="center"/>
    </xf>
    <xf numFmtId="0" fontId="55" fillId="0" borderId="17" xfId="0" applyFont="1" applyBorder="1" applyAlignment="1">
      <alignment horizontal="left" vertical="center"/>
    </xf>
    <xf numFmtId="0" fontId="55" fillId="0" borderId="22" xfId="0" applyFont="1" applyBorder="1" applyAlignment="1">
      <alignment horizontal="left" vertical="center"/>
    </xf>
    <xf numFmtId="0" fontId="13" fillId="3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vertical="top" wrapText="1"/>
    </xf>
    <xf numFmtId="0" fontId="33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105" fillId="12" borderId="0" xfId="1" applyFont="1" applyFill="1" applyBorder="1" applyAlignment="1" applyProtection="1">
      <alignment horizontal="left" vertical="top" wrapText="1"/>
    </xf>
    <xf numFmtId="0" fontId="111" fillId="3" borderId="0" xfId="0" applyFont="1" applyFill="1" applyAlignment="1" applyProtection="1">
      <alignment horizontal="center" vertical="top"/>
    </xf>
    <xf numFmtId="0" fontId="112" fillId="3" borderId="0" xfId="0" applyFont="1" applyFill="1" applyAlignment="1" applyProtection="1">
      <alignment horizontal="right" vertical="top" wrapText="1"/>
    </xf>
    <xf numFmtId="0" fontId="114" fillId="3" borderId="0" xfId="0" applyFont="1" applyFill="1" applyAlignment="1" applyProtection="1">
      <alignment horizontal="center" vertical="top" wrapText="1"/>
    </xf>
    <xf numFmtId="0" fontId="115" fillId="3" borderId="0" xfId="0" applyFont="1" applyFill="1" applyProtection="1"/>
    <xf numFmtId="0" fontId="62" fillId="3" borderId="0" xfId="0" applyFont="1" applyFill="1" applyAlignment="1" applyProtection="1">
      <alignment horizontal="right" vertical="top" wrapText="1"/>
    </xf>
    <xf numFmtId="0" fontId="111" fillId="3" borderId="0" xfId="0" applyFont="1" applyFill="1" applyAlignment="1" applyProtection="1">
      <alignment horizontal="center" vertical="top" wrapText="1"/>
    </xf>
    <xf numFmtId="166" fontId="42" fillId="9" borderId="18" xfId="0" applyNumberFormat="1" applyFont="1" applyFill="1" applyBorder="1" applyAlignment="1" applyProtection="1">
      <alignment vertical="center"/>
    </xf>
    <xf numFmtId="166" fontId="118" fillId="9" borderId="20" xfId="0" applyNumberFormat="1" applyFont="1" applyFill="1" applyBorder="1" applyAlignment="1" applyProtection="1">
      <alignment vertical="center"/>
    </xf>
    <xf numFmtId="166" fontId="118" fillId="9" borderId="25" xfId="0" applyNumberFormat="1" applyFont="1" applyFill="1" applyBorder="1" applyAlignment="1" applyProtection="1">
      <alignment vertical="center"/>
    </xf>
    <xf numFmtId="0" fontId="108" fillId="2" borderId="0" xfId="0" applyFont="1" applyFill="1" applyProtection="1"/>
    <xf numFmtId="0" fontId="120" fillId="12" borderId="0" xfId="1" applyFont="1" applyFill="1" applyAlignment="1" applyProtection="1">
      <alignment horizontal="center" vertical="top"/>
    </xf>
    <xf numFmtId="0" fontId="105" fillId="12" borderId="0" xfId="1" applyFont="1" applyFill="1" applyAlignment="1" applyProtection="1">
      <alignment horizontal="right" vertical="top" wrapText="1"/>
    </xf>
    <xf numFmtId="0" fontId="120" fillId="12" borderId="0" xfId="1" applyFont="1" applyFill="1" applyAlignment="1" applyProtection="1">
      <alignment horizontal="center" vertical="top" wrapText="1"/>
    </xf>
    <xf numFmtId="0" fontId="102" fillId="12" borderId="0" xfId="1" applyFont="1" applyFill="1" applyBorder="1" applyAlignment="1" applyProtection="1">
      <alignment horizontal="left" vertical="top" wrapText="1"/>
    </xf>
    <xf numFmtId="0" fontId="102" fillId="13" borderId="0" xfId="1" applyFont="1" applyFill="1" applyBorder="1" applyAlignment="1" applyProtection="1">
      <alignment horizontal="left" vertical="top" wrapText="1"/>
    </xf>
    <xf numFmtId="0" fontId="123" fillId="12" borderId="0" xfId="1" applyFont="1" applyFill="1" applyAlignment="1" applyProtection="1">
      <alignment horizontal="right" vertical="top" wrapText="1"/>
    </xf>
    <xf numFmtId="0" fontId="125" fillId="12" borderId="0" xfId="1" applyFont="1" applyFill="1" applyAlignment="1" applyProtection="1">
      <alignment horizontal="center" vertical="top" wrapText="1"/>
    </xf>
    <xf numFmtId="166" fontId="42" fillId="0" borderId="23" xfId="0" applyNumberFormat="1" applyFont="1" applyFill="1" applyBorder="1" applyAlignment="1" applyProtection="1">
      <alignment vertical="center"/>
    </xf>
    <xf numFmtId="166" fontId="118" fillId="9" borderId="23" xfId="0" applyNumberFormat="1" applyFont="1" applyFill="1" applyBorder="1" applyAlignment="1" applyProtection="1">
      <alignment vertical="center"/>
    </xf>
    <xf numFmtId="0" fontId="56" fillId="9" borderId="17" xfId="0" applyFont="1" applyFill="1" applyBorder="1" applyAlignment="1">
      <alignment horizontal="left" vertical="center"/>
    </xf>
    <xf numFmtId="166" fontId="118" fillId="2" borderId="20" xfId="0" applyNumberFormat="1" applyFont="1" applyFill="1" applyBorder="1" applyAlignment="1" applyProtection="1">
      <alignment vertical="center"/>
    </xf>
    <xf numFmtId="0" fontId="105" fillId="12" borderId="0" xfId="1" applyFont="1" applyFill="1" applyBorder="1" applyAlignment="1" applyProtection="1">
      <alignment horizontal="left" vertical="top"/>
    </xf>
    <xf numFmtId="0" fontId="105" fillId="12" borderId="0" xfId="1" applyFont="1" applyFill="1" applyAlignment="1" applyProtection="1">
      <alignment horizontal="left" vertical="top"/>
    </xf>
    <xf numFmtId="0" fontId="56" fillId="9" borderId="6" xfId="0" applyFont="1" applyFill="1" applyBorder="1" applyAlignment="1">
      <alignment horizontal="left" vertical="center"/>
    </xf>
    <xf numFmtId="0" fontId="55" fillId="9" borderId="19" xfId="0" applyFont="1" applyFill="1" applyBorder="1" applyAlignment="1">
      <alignment horizontal="left" vertical="center"/>
    </xf>
    <xf numFmtId="0" fontId="56" fillId="9" borderId="19" xfId="0" applyFont="1" applyFill="1" applyBorder="1" applyAlignment="1">
      <alignment horizontal="left" vertical="center"/>
    </xf>
    <xf numFmtId="166" fontId="118" fillId="2" borderId="18" xfId="0" applyNumberFormat="1" applyFont="1" applyFill="1" applyBorder="1" applyAlignment="1" applyProtection="1">
      <alignment vertical="center"/>
    </xf>
    <xf numFmtId="166" fontId="118" fillId="2" borderId="23" xfId="0" applyNumberFormat="1" applyFont="1" applyFill="1" applyBorder="1" applyAlignment="1" applyProtection="1">
      <alignment vertical="center"/>
    </xf>
    <xf numFmtId="0" fontId="105" fillId="12" borderId="0" xfId="1" applyFont="1" applyFill="1" applyBorder="1" applyAlignment="1" applyProtection="1">
      <alignment vertical="top" wrapText="1"/>
    </xf>
    <xf numFmtId="0" fontId="107" fillId="13" borderId="0" xfId="1" applyFont="1" applyFill="1" applyBorder="1" applyAlignment="1" applyProtection="1">
      <alignment horizontal="left" vertical="top" wrapText="1"/>
    </xf>
    <xf numFmtId="0" fontId="56" fillId="9" borderId="22" xfId="0" applyFont="1" applyFill="1" applyBorder="1" applyAlignment="1">
      <alignment horizontal="left" vertical="center"/>
    </xf>
    <xf numFmtId="166" fontId="118" fillId="9" borderId="18" xfId="0" applyNumberFormat="1" applyFont="1" applyFill="1" applyBorder="1" applyAlignment="1" applyProtection="1">
      <alignment vertical="center"/>
    </xf>
    <xf numFmtId="0" fontId="106" fillId="13" borderId="0" xfId="1" applyFont="1" applyFill="1" applyAlignment="1" applyProtection="1">
      <alignment horizontal="center" vertical="top" wrapText="1"/>
    </xf>
    <xf numFmtId="0" fontId="105" fillId="13" borderId="0" xfId="1" applyFont="1" applyFill="1" applyBorder="1" applyAlignment="1" applyProtection="1">
      <alignment vertical="top" wrapText="1"/>
    </xf>
    <xf numFmtId="0" fontId="107" fillId="12" borderId="0" xfId="1" applyFont="1" applyFill="1" applyBorder="1" applyAlignment="1" applyProtection="1">
      <alignment vertical="top" wrapText="1"/>
    </xf>
    <xf numFmtId="0" fontId="62" fillId="13" borderId="0" xfId="1" applyFont="1" applyFill="1" applyBorder="1" applyAlignment="1" applyProtection="1">
      <alignment horizontal="left" vertical="top" wrapText="1"/>
    </xf>
    <xf numFmtId="0" fontId="56" fillId="9" borderId="16" xfId="0" applyFont="1" applyFill="1" applyBorder="1" applyAlignment="1">
      <alignment horizontal="left" vertical="center"/>
    </xf>
    <xf numFmtId="0" fontId="55" fillId="9" borderId="17" xfId="0" applyFont="1" applyFill="1" applyBorder="1" applyAlignment="1">
      <alignment horizontal="left" vertical="center"/>
    </xf>
    <xf numFmtId="166" fontId="61" fillId="9" borderId="17" xfId="0" applyNumberFormat="1" applyFont="1" applyFill="1" applyBorder="1" applyAlignment="1">
      <alignment horizontal="right" vertical="center"/>
    </xf>
    <xf numFmtId="0" fontId="56" fillId="9" borderId="21" xfId="0" applyFont="1" applyFill="1" applyBorder="1" applyAlignment="1">
      <alignment horizontal="left" vertical="center"/>
    </xf>
    <xf numFmtId="0" fontId="55" fillId="9" borderId="22" xfId="0" applyFont="1" applyFill="1" applyBorder="1" applyAlignment="1">
      <alignment horizontal="left" vertical="center"/>
    </xf>
    <xf numFmtId="166" fontId="61" fillId="9" borderId="22" xfId="0" applyNumberFormat="1" applyFont="1" applyFill="1" applyBorder="1" applyAlignment="1">
      <alignment horizontal="right" vertical="center"/>
    </xf>
    <xf numFmtId="166" fontId="61" fillId="9" borderId="17" xfId="0" applyNumberFormat="1" applyFont="1" applyFill="1" applyBorder="1" applyAlignment="1">
      <alignment horizontal="right" vertical="center"/>
    </xf>
    <xf numFmtId="166" fontId="61" fillId="9" borderId="22" xfId="0" applyNumberFormat="1" applyFont="1" applyFill="1" applyBorder="1" applyAlignment="1">
      <alignment horizontal="right" vertical="center"/>
    </xf>
    <xf numFmtId="0" fontId="42" fillId="2" borderId="0" xfId="0" applyFont="1" applyFill="1" applyAlignment="1" applyProtection="1">
      <alignment horizontal="left" vertical="center"/>
    </xf>
    <xf numFmtId="164" fontId="135" fillId="6" borderId="31" xfId="0" applyNumberFormat="1" applyFont="1" applyFill="1" applyBorder="1" applyAlignment="1" applyProtection="1">
      <alignment horizontal="center" vertical="center"/>
    </xf>
    <xf numFmtId="164" fontId="135" fillId="6" borderId="29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38" fillId="5" borderId="26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0" fontId="58" fillId="15" borderId="39" xfId="0" applyFont="1" applyFill="1" applyBorder="1" applyAlignment="1">
      <alignment horizontal="left" vertical="center"/>
    </xf>
    <xf numFmtId="0" fontId="58" fillId="16" borderId="36" xfId="0" applyFont="1" applyFill="1" applyBorder="1" applyAlignment="1">
      <alignment horizontal="left" vertical="center"/>
    </xf>
    <xf numFmtId="164" fontId="135" fillId="6" borderId="30" xfId="0" applyNumberFormat="1" applyFont="1" applyFill="1" applyBorder="1" applyAlignment="1" applyProtection="1">
      <alignment horizontal="center" vertical="center"/>
    </xf>
    <xf numFmtId="164" fontId="22" fillId="17" borderId="50" xfId="0" applyNumberFormat="1" applyFont="1" applyFill="1" applyBorder="1" applyAlignment="1" applyProtection="1">
      <alignment vertical="center"/>
    </xf>
    <xf numFmtId="164" fontId="22" fillId="17" borderId="51" xfId="0" applyNumberFormat="1" applyFont="1" applyFill="1" applyBorder="1" applyAlignment="1" applyProtection="1">
      <alignment vertical="center"/>
    </xf>
    <xf numFmtId="164" fontId="39" fillId="6" borderId="32" xfId="0" applyNumberFormat="1" applyFont="1" applyFill="1" applyBorder="1" applyProtection="1"/>
    <xf numFmtId="164" fontId="39" fillId="6" borderId="18" xfId="0" applyNumberFormat="1" applyFont="1" applyFill="1" applyBorder="1" applyProtection="1"/>
    <xf numFmtId="164" fontId="135" fillId="17" borderId="35" xfId="0" applyNumberFormat="1" applyFont="1" applyFill="1" applyBorder="1" applyAlignment="1" applyProtection="1">
      <alignment horizontal="center" vertical="center"/>
    </xf>
    <xf numFmtId="166" fontId="17" fillId="5" borderId="2" xfId="0" applyNumberFormat="1" applyFont="1" applyFill="1" applyBorder="1" applyAlignment="1" applyProtection="1">
      <alignment horizontal="right" vertical="center" wrapText="1"/>
    </xf>
    <xf numFmtId="166" fontId="134" fillId="16" borderId="61" xfId="0" applyNumberFormat="1" applyFont="1" applyFill="1" applyBorder="1" applyAlignment="1">
      <alignment horizontal="right" vertical="center"/>
    </xf>
    <xf numFmtId="0" fontId="58" fillId="16" borderId="56" xfId="0" applyFont="1" applyFill="1" applyBorder="1" applyAlignment="1">
      <alignment horizontal="left" vertical="center"/>
    </xf>
    <xf numFmtId="166" fontId="21" fillId="5" borderId="13" xfId="0" applyNumberFormat="1" applyFont="1" applyFill="1" applyBorder="1" applyAlignment="1" applyProtection="1">
      <alignment horizontal="right" vertical="center" wrapText="1"/>
    </xf>
    <xf numFmtId="166" fontId="21" fillId="5" borderId="15" xfId="0" applyNumberFormat="1" applyFont="1" applyFill="1" applyBorder="1" applyAlignment="1" applyProtection="1">
      <alignment horizontal="right" vertical="center" wrapText="1"/>
    </xf>
    <xf numFmtId="166" fontId="134" fillId="16" borderId="70" xfId="0" applyNumberFormat="1" applyFont="1" applyFill="1" applyBorder="1" applyAlignment="1">
      <alignment horizontal="right" vertical="center"/>
    </xf>
    <xf numFmtId="166" fontId="134" fillId="16" borderId="51" xfId="0" applyNumberFormat="1" applyFont="1" applyFill="1" applyBorder="1" applyAlignment="1">
      <alignment horizontal="right" vertical="center"/>
    </xf>
    <xf numFmtId="0" fontId="61" fillId="9" borderId="42" xfId="0" applyFont="1" applyFill="1" applyBorder="1" applyAlignment="1">
      <alignment horizontal="left" vertical="center"/>
    </xf>
    <xf numFmtId="0" fontId="136" fillId="9" borderId="43" xfId="0" applyFont="1" applyFill="1" applyBorder="1" applyAlignment="1">
      <alignment horizontal="left" vertical="center"/>
    </xf>
    <xf numFmtId="0" fontId="136" fillId="9" borderId="52" xfId="0" applyFont="1" applyFill="1" applyBorder="1" applyAlignment="1">
      <alignment horizontal="left" vertical="center"/>
    </xf>
    <xf numFmtId="166" fontId="131" fillId="9" borderId="62" xfId="0" applyNumberFormat="1" applyFont="1" applyFill="1" applyBorder="1" applyAlignment="1">
      <alignment horizontal="right" vertical="center"/>
    </xf>
    <xf numFmtId="166" fontId="131" fillId="9" borderId="63" xfId="0" applyNumberFormat="1" applyFont="1" applyFill="1" applyBorder="1" applyAlignment="1">
      <alignment horizontal="right" vertical="center"/>
    </xf>
    <xf numFmtId="166" fontId="134" fillId="9" borderId="57" xfId="0" applyNumberFormat="1" applyFont="1" applyFill="1" applyBorder="1" applyAlignment="1">
      <alignment horizontal="right" vertical="center"/>
    </xf>
    <xf numFmtId="0" fontId="61" fillId="9" borderId="44" xfId="0" applyFont="1" applyFill="1" applyBorder="1" applyAlignment="1">
      <alignment horizontal="left" vertical="center"/>
    </xf>
    <xf numFmtId="0" fontId="136" fillId="9" borderId="45" xfId="0" applyFont="1" applyFill="1" applyBorder="1" applyAlignment="1">
      <alignment horizontal="left" vertical="center"/>
    </xf>
    <xf numFmtId="0" fontId="136" fillId="9" borderId="53" xfId="0" applyFont="1" applyFill="1" applyBorder="1" applyAlignment="1">
      <alignment horizontal="left" vertical="center"/>
    </xf>
    <xf numFmtId="166" fontId="131" fillId="9" borderId="64" xfId="0" applyNumberFormat="1" applyFont="1" applyFill="1" applyBorder="1" applyAlignment="1">
      <alignment horizontal="right" vertical="center"/>
    </xf>
    <xf numFmtId="166" fontId="131" fillId="9" borderId="65" xfId="0" applyNumberFormat="1" applyFont="1" applyFill="1" applyBorder="1" applyAlignment="1">
      <alignment horizontal="right" vertical="center"/>
    </xf>
    <xf numFmtId="166" fontId="134" fillId="9" borderId="58" xfId="0" applyNumberFormat="1" applyFont="1" applyFill="1" applyBorder="1" applyAlignment="1">
      <alignment horizontal="right" vertical="center"/>
    </xf>
    <xf numFmtId="0" fontId="61" fillId="9" borderId="48" xfId="0" applyFont="1" applyFill="1" applyBorder="1" applyAlignment="1">
      <alignment horizontal="left" vertical="center"/>
    </xf>
    <xf numFmtId="0" fontId="136" fillId="9" borderId="49" xfId="0" applyFont="1" applyFill="1" applyBorder="1" applyAlignment="1">
      <alignment horizontal="left" vertical="center"/>
    </xf>
    <xf numFmtId="0" fontId="136" fillId="9" borderId="54" xfId="0" applyFont="1" applyFill="1" applyBorder="1" applyAlignment="1">
      <alignment horizontal="left" vertical="center"/>
    </xf>
    <xf numFmtId="166" fontId="131" fillId="9" borderId="66" xfId="0" applyNumberFormat="1" applyFont="1" applyFill="1" applyBorder="1" applyAlignment="1">
      <alignment horizontal="right" vertical="center"/>
    </xf>
    <xf numFmtId="166" fontId="131" fillId="9" borderId="67" xfId="0" applyNumberFormat="1" applyFont="1" applyFill="1" applyBorder="1" applyAlignment="1">
      <alignment horizontal="right" vertical="center"/>
    </xf>
    <xf numFmtId="166" fontId="134" fillId="9" borderId="59" xfId="0" applyNumberFormat="1" applyFont="1" applyFill="1" applyBorder="1" applyAlignment="1">
      <alignment horizontal="right" vertical="center"/>
    </xf>
    <xf numFmtId="0" fontId="61" fillId="9" borderId="46" xfId="0" applyFont="1" applyFill="1" applyBorder="1" applyAlignment="1">
      <alignment horizontal="left" vertical="center"/>
    </xf>
    <xf numFmtId="0" fontId="136" fillId="9" borderId="47" xfId="0" applyFont="1" applyFill="1" applyBorder="1" applyAlignment="1">
      <alignment horizontal="left" vertical="center"/>
    </xf>
    <xf numFmtId="0" fontId="136" fillId="9" borderId="55" xfId="0" applyFont="1" applyFill="1" applyBorder="1" applyAlignment="1">
      <alignment horizontal="left" vertical="center"/>
    </xf>
    <xf numFmtId="166" fontId="131" fillId="9" borderId="68" xfId="0" applyNumberFormat="1" applyFont="1" applyFill="1" applyBorder="1" applyAlignment="1">
      <alignment horizontal="right" vertical="center"/>
    </xf>
    <xf numFmtId="166" fontId="131" fillId="9" borderId="69" xfId="0" applyNumberFormat="1" applyFont="1" applyFill="1" applyBorder="1" applyAlignment="1">
      <alignment horizontal="right" vertical="center"/>
    </xf>
    <xf numFmtId="166" fontId="134" fillId="9" borderId="60" xfId="0" applyNumberFormat="1" applyFont="1" applyFill="1" applyBorder="1" applyAlignment="1">
      <alignment horizontal="right" vertical="center"/>
    </xf>
    <xf numFmtId="0" fontId="67" fillId="13" borderId="0" xfId="1" applyFont="1" applyFill="1" applyAlignment="1" applyProtection="1">
      <alignment horizontal="right" vertical="top" wrapText="1"/>
    </xf>
    <xf numFmtId="0" fontId="66" fillId="13" borderId="0" xfId="1" applyFont="1" applyFill="1" applyAlignment="1" applyProtection="1">
      <alignment horizontal="center" vertical="top" wrapText="1"/>
    </xf>
    <xf numFmtId="0" fontId="0" fillId="9" borderId="0" xfId="0" applyFill="1" applyProtection="1"/>
    <xf numFmtId="0" fontId="123" fillId="13" borderId="0" xfId="1" applyFont="1" applyFill="1" applyAlignment="1" applyProtection="1">
      <alignment horizontal="right" vertical="top" wrapText="1"/>
    </xf>
    <xf numFmtId="0" fontId="125" fillId="13" borderId="0" xfId="1" applyFont="1" applyFill="1" applyAlignment="1" applyProtection="1">
      <alignment horizontal="center" vertical="top" wrapText="1"/>
    </xf>
    <xf numFmtId="164" fontId="13" fillId="2" borderId="0" xfId="0" applyNumberFormat="1" applyFont="1" applyFill="1" applyAlignment="1" applyProtection="1">
      <alignment horizontal="left" vertical="center"/>
    </xf>
    <xf numFmtId="0" fontId="56" fillId="9" borderId="21" xfId="0" applyFont="1" applyFill="1" applyBorder="1" applyAlignment="1">
      <alignment horizontal="left" vertical="center"/>
    </xf>
    <xf numFmtId="0" fontId="56" fillId="9" borderId="16" xfId="0" applyFont="1" applyFill="1" applyBorder="1" applyAlignment="1">
      <alignment horizontal="left" vertical="center"/>
    </xf>
    <xf numFmtId="0" fontId="55" fillId="9" borderId="22" xfId="0" applyFont="1" applyFill="1" applyBorder="1" applyAlignment="1">
      <alignment horizontal="left" vertical="center"/>
    </xf>
    <xf numFmtId="0" fontId="55" fillId="9" borderId="17" xfId="0" applyFont="1" applyFill="1" applyBorder="1" applyAlignment="1">
      <alignment horizontal="left" vertical="center"/>
    </xf>
    <xf numFmtId="166" fontId="61" fillId="9" borderId="22" xfId="0" applyNumberFormat="1" applyFont="1" applyFill="1" applyBorder="1" applyAlignment="1">
      <alignment horizontal="right" vertical="center"/>
    </xf>
    <xf numFmtId="166" fontId="61" fillId="9" borderId="17" xfId="0" applyNumberFormat="1" applyFont="1" applyFill="1" applyBorder="1" applyAlignment="1">
      <alignment horizontal="right" vertical="center"/>
    </xf>
    <xf numFmtId="0" fontId="56" fillId="9" borderId="9" xfId="0" applyFont="1" applyFill="1" applyBorder="1" applyAlignment="1">
      <alignment horizontal="left" vertical="center"/>
    </xf>
    <xf numFmtId="0" fontId="55" fillId="9" borderId="24" xfId="0" applyFont="1" applyFill="1" applyBorder="1" applyAlignment="1">
      <alignment horizontal="left" vertical="center"/>
    </xf>
    <xf numFmtId="166" fontId="56" fillId="9" borderId="19" xfId="0" applyNumberFormat="1" applyFont="1" applyFill="1" applyBorder="1" applyAlignment="1">
      <alignment horizontal="right" vertical="center"/>
    </xf>
    <xf numFmtId="166" fontId="143" fillId="9" borderId="20" xfId="0" applyNumberFormat="1" applyFont="1" applyFill="1" applyBorder="1" applyAlignment="1" applyProtection="1">
      <alignment vertical="center"/>
    </xf>
    <xf numFmtId="166" fontId="56" fillId="9" borderId="22" xfId="0" applyNumberFormat="1" applyFont="1" applyFill="1" applyBorder="1" applyAlignment="1">
      <alignment horizontal="right" vertical="center"/>
    </xf>
    <xf numFmtId="166" fontId="143" fillId="9" borderId="23" xfId="0" applyNumberFormat="1" applyFont="1" applyFill="1" applyBorder="1" applyAlignment="1" applyProtection="1">
      <alignment vertical="center"/>
    </xf>
    <xf numFmtId="164" fontId="135" fillId="18" borderId="30" xfId="0" applyNumberFormat="1" applyFont="1" applyFill="1" applyBorder="1" applyAlignment="1" applyProtection="1">
      <alignment horizontal="center" vertical="center"/>
    </xf>
    <xf numFmtId="164" fontId="39" fillId="18" borderId="32" xfId="0" applyNumberFormat="1" applyFont="1" applyFill="1" applyBorder="1" applyProtection="1"/>
    <xf numFmtId="164" fontId="39" fillId="18" borderId="18" xfId="0" applyNumberFormat="1" applyFont="1" applyFill="1" applyBorder="1" applyProtection="1"/>
    <xf numFmtId="0" fontId="0" fillId="9" borderId="0" xfId="0" applyFill="1" applyAlignment="1">
      <alignment vertical="center"/>
    </xf>
    <xf numFmtId="166" fontId="138" fillId="9" borderId="0" xfId="0" applyNumberFormat="1" applyFont="1" applyFill="1" applyAlignment="1">
      <alignment vertical="center"/>
    </xf>
    <xf numFmtId="0" fontId="0" fillId="9" borderId="0" xfId="0" applyFill="1" applyAlignment="1" applyProtection="1">
      <alignment horizontal="center" vertical="center"/>
    </xf>
    <xf numFmtId="4" fontId="138" fillId="9" borderId="0" xfId="0" applyNumberFormat="1" applyFont="1" applyFill="1" applyAlignment="1" applyProtection="1">
      <alignment vertical="center"/>
    </xf>
    <xf numFmtId="4" fontId="0" fillId="9" borderId="0" xfId="0" applyNumberFormat="1" applyFill="1" applyAlignment="1" applyProtection="1">
      <alignment vertical="center"/>
    </xf>
    <xf numFmtId="164" fontId="135" fillId="18" borderId="29" xfId="0" applyNumberFormat="1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 applyProtection="1">
      <alignment horizontal="left" vertical="center"/>
    </xf>
    <xf numFmtId="0" fontId="41" fillId="2" borderId="0" xfId="0" applyFont="1" applyFill="1" applyAlignment="1" applyProtection="1">
      <alignment horizontal="justify" vertical="center"/>
    </xf>
    <xf numFmtId="0" fontId="9" fillId="2" borderId="1" xfId="0" applyFont="1" applyFill="1" applyBorder="1" applyAlignment="1" applyProtection="1">
      <alignment horizontal="justify" vertical="center"/>
    </xf>
    <xf numFmtId="0" fontId="9" fillId="2" borderId="0" xfId="0" applyFont="1" applyFill="1" applyAlignment="1" applyProtection="1">
      <alignment horizontal="justify"/>
    </xf>
    <xf numFmtId="0" fontId="9" fillId="3" borderId="1" xfId="0" applyFont="1" applyFill="1" applyBorder="1" applyAlignment="1" applyProtection="1">
      <alignment horizontal="justify" vertical="center"/>
    </xf>
    <xf numFmtId="0" fontId="15" fillId="4" borderId="2" xfId="0" applyFont="1" applyFill="1" applyBorder="1" applyAlignment="1" applyProtection="1">
      <alignment horizontal="left" vertical="center" wrapText="1"/>
    </xf>
    <xf numFmtId="0" fontId="24" fillId="3" borderId="4" xfId="0" applyFont="1" applyFill="1" applyBorder="1" applyAlignment="1" applyProtection="1">
      <alignment horizontal="left" vertical="center" wrapText="1"/>
    </xf>
    <xf numFmtId="0" fontId="24" fillId="3" borderId="5" xfId="0" applyFont="1" applyFill="1" applyBorder="1" applyAlignment="1" applyProtection="1">
      <alignment horizontal="left" vertical="center" wrapText="1"/>
    </xf>
    <xf numFmtId="164" fontId="37" fillId="3" borderId="3" xfId="0" applyNumberFormat="1" applyFont="1" applyFill="1" applyBorder="1" applyAlignment="1" applyProtection="1">
      <alignment horizontal="center" vertical="center" wrapText="1"/>
    </xf>
    <xf numFmtId="0" fontId="37" fillId="2" borderId="0" xfId="0" applyFont="1" applyFill="1" applyAlignment="1" applyProtection="1">
      <alignment horizontal="left" vertical="center"/>
    </xf>
    <xf numFmtId="0" fontId="24" fillId="4" borderId="2" xfId="0" applyFont="1" applyFill="1" applyBorder="1" applyAlignment="1" applyProtection="1">
      <alignment horizontal="left" vertical="center" wrapText="1"/>
    </xf>
    <xf numFmtId="0" fontId="24" fillId="3" borderId="11" xfId="0" applyFont="1" applyFill="1" applyBorder="1" applyAlignment="1" applyProtection="1">
      <alignment horizontal="left" vertical="center"/>
    </xf>
    <xf numFmtId="0" fontId="24" fillId="3" borderId="12" xfId="0" applyFont="1" applyFill="1" applyBorder="1" applyAlignment="1" applyProtection="1">
      <alignment horizontal="left" vertical="center"/>
    </xf>
    <xf numFmtId="164" fontId="40" fillId="3" borderId="3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Alignment="1" applyProtection="1">
      <alignment horizontal="left" vertical="center" wrapText="1"/>
    </xf>
    <xf numFmtId="49" fontId="17" fillId="4" borderId="14" xfId="0" applyNumberFormat="1" applyFont="1" applyFill="1" applyBorder="1" applyAlignment="1" applyProtection="1">
      <alignment horizontal="left" vertical="center" wrapText="1"/>
    </xf>
    <xf numFmtId="164" fontId="23" fillId="7" borderId="33" xfId="0" applyNumberFormat="1" applyFont="1" applyFill="1" applyBorder="1" applyAlignment="1" applyProtection="1">
      <alignment horizontal="right" vertical="center" wrapText="1"/>
    </xf>
    <xf numFmtId="0" fontId="42" fillId="2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vertical="top" wrapText="1"/>
    </xf>
    <xf numFmtId="0" fontId="13" fillId="3" borderId="0" xfId="0" applyFont="1" applyFill="1" applyAlignment="1" applyProtection="1">
      <alignment horizontal="left" vertical="top" wrapText="1"/>
    </xf>
    <xf numFmtId="0" fontId="24" fillId="3" borderId="0" xfId="0" applyFont="1" applyFill="1" applyAlignment="1" applyProtection="1">
      <alignment vertical="top" wrapText="1"/>
    </xf>
    <xf numFmtId="0" fontId="62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left" vertical="top"/>
    </xf>
    <xf numFmtId="0" fontId="104" fillId="3" borderId="0" xfId="0" applyFont="1" applyFill="1" applyAlignment="1" applyProtection="1">
      <alignment horizontal="left" vertical="top" wrapText="1"/>
    </xf>
    <xf numFmtId="49" fontId="13" fillId="3" borderId="0" xfId="0" applyNumberFormat="1" applyFont="1" applyFill="1" applyAlignment="1" applyProtection="1">
      <alignment horizontal="left" vertical="top" wrapText="1"/>
    </xf>
    <xf numFmtId="0" fontId="62" fillId="3" borderId="0" xfId="0" applyFont="1" applyFill="1" applyAlignment="1" applyProtection="1">
      <alignment horizontal="justify" vertical="top" wrapText="1"/>
    </xf>
    <xf numFmtId="0" fontId="104" fillId="14" borderId="0" xfId="0" applyFont="1" applyFill="1" applyAlignment="1" applyProtection="1">
      <alignment horizontal="left" vertical="top" wrapText="1"/>
    </xf>
    <xf numFmtId="0" fontId="13" fillId="3" borderId="0" xfId="0" applyFont="1" applyFill="1" applyAlignment="1" applyProtection="1">
      <alignment horizontal="center" vertical="top" wrapText="1"/>
    </xf>
    <xf numFmtId="0" fontId="13" fillId="3" borderId="0" xfId="0" applyFont="1" applyFill="1" applyAlignment="1" applyProtection="1">
      <alignment horizontal="justify" vertical="top" wrapText="1"/>
    </xf>
    <xf numFmtId="0" fontId="24" fillId="3" borderId="0" xfId="0" applyFont="1" applyFill="1" applyAlignment="1" applyProtection="1">
      <alignment horizontal="left" vertical="top" wrapText="1"/>
    </xf>
    <xf numFmtId="0" fontId="33" fillId="3" borderId="0" xfId="0" applyFont="1" applyFill="1" applyAlignment="1" applyProtection="1">
      <alignment horizontal="left" vertical="top" wrapText="1"/>
    </xf>
    <xf numFmtId="0" fontId="27" fillId="3" borderId="0" xfId="0" applyFont="1" applyFill="1" applyAlignment="1" applyProtection="1">
      <alignment horizontal="left" vertical="top"/>
    </xf>
    <xf numFmtId="49" fontId="28" fillId="3" borderId="0" xfId="0" applyNumberFormat="1" applyFont="1" applyFill="1" applyAlignment="1" applyProtection="1">
      <alignment horizontal="center" vertical="top"/>
    </xf>
    <xf numFmtId="0" fontId="13" fillId="6" borderId="0" xfId="0" applyFont="1" applyFill="1" applyAlignment="1" applyProtection="1">
      <alignment horizontal="justify" vertical="top" wrapText="1"/>
    </xf>
    <xf numFmtId="164" fontId="17" fillId="9" borderId="0" xfId="0" applyNumberFormat="1" applyFont="1" applyFill="1" applyAlignment="1" applyProtection="1">
      <alignment horizontal="center"/>
    </xf>
    <xf numFmtId="49" fontId="21" fillId="5" borderId="28" xfId="0" applyNumberFormat="1" applyFont="1" applyFill="1" applyBorder="1" applyAlignment="1" applyProtection="1">
      <alignment horizontal="left" vertical="center" wrapText="1"/>
    </xf>
    <xf numFmtId="49" fontId="21" fillId="5" borderId="26" xfId="0" applyNumberFormat="1" applyFont="1" applyFill="1" applyBorder="1" applyAlignment="1" applyProtection="1">
      <alignment horizontal="left" vertical="center" wrapText="1"/>
    </xf>
    <xf numFmtId="0" fontId="23" fillId="9" borderId="0" xfId="0" applyFont="1" applyFill="1" applyAlignment="1" applyProtection="1">
      <alignment horizontal="left" vertical="center" wrapText="1"/>
    </xf>
    <xf numFmtId="49" fontId="17" fillId="4" borderId="28" xfId="0" applyNumberFormat="1" applyFont="1" applyFill="1" applyBorder="1" applyAlignment="1" applyProtection="1">
      <alignment horizontal="left" vertical="center" wrapText="1"/>
    </xf>
    <xf numFmtId="49" fontId="17" fillId="4" borderId="26" xfId="0" applyNumberFormat="1" applyFont="1" applyFill="1" applyBorder="1" applyAlignment="1" applyProtection="1">
      <alignment horizontal="left" vertical="center" wrapText="1"/>
    </xf>
    <xf numFmtId="49" fontId="17" fillId="4" borderId="27" xfId="0" applyNumberFormat="1" applyFont="1" applyFill="1" applyBorder="1" applyAlignment="1" applyProtection="1">
      <alignment horizontal="left" vertical="center" wrapText="1"/>
    </xf>
    <xf numFmtId="164" fontId="18" fillId="4" borderId="28" xfId="0" applyNumberFormat="1" applyFont="1" applyFill="1" applyBorder="1" applyAlignment="1" applyProtection="1">
      <alignment horizontal="right" vertical="center"/>
    </xf>
    <xf numFmtId="164" fontId="18" fillId="4" borderId="26" xfId="0" applyNumberFormat="1" applyFont="1" applyFill="1" applyBorder="1" applyAlignment="1" applyProtection="1">
      <alignment horizontal="right" vertical="center"/>
    </xf>
    <xf numFmtId="164" fontId="18" fillId="4" borderId="34" xfId="0" applyNumberFormat="1" applyFont="1" applyFill="1" applyBorder="1" applyAlignment="1" applyProtection="1">
      <alignment horizontal="right" vertical="center"/>
    </xf>
    <xf numFmtId="0" fontId="43" fillId="2" borderId="0" xfId="0" applyFont="1" applyFill="1" applyAlignment="1" applyProtection="1">
      <alignment horizontal="left" vertical="center" wrapText="1"/>
    </xf>
    <xf numFmtId="164" fontId="23" fillId="7" borderId="2" xfId="0" applyNumberFormat="1" applyFont="1" applyFill="1" applyBorder="1" applyAlignment="1" applyProtection="1">
      <alignment horizontal="right" vertical="center" wrapText="1"/>
    </xf>
    <xf numFmtId="164" fontId="23" fillId="7" borderId="26" xfId="0" applyNumberFormat="1" applyFont="1" applyFill="1" applyBorder="1" applyAlignment="1" applyProtection="1">
      <alignment horizontal="right" vertical="center" wrapText="1"/>
    </xf>
    <xf numFmtId="164" fontId="23" fillId="7" borderId="34" xfId="0" applyNumberFormat="1" applyFont="1" applyFill="1" applyBorder="1" applyAlignment="1" applyProtection="1">
      <alignment horizontal="right" vertical="center" wrapText="1"/>
    </xf>
    <xf numFmtId="0" fontId="66" fillId="12" borderId="0" xfId="1" applyFont="1" applyFill="1" applyBorder="1" applyAlignment="1" applyProtection="1">
      <alignment vertical="top" wrapText="1"/>
    </xf>
    <xf numFmtId="0" fontId="69" fillId="12" borderId="0" xfId="1" applyFont="1" applyFill="1" applyBorder="1" applyAlignment="1" applyProtection="1">
      <alignment horizontal="left" vertical="top"/>
    </xf>
    <xf numFmtId="0" fontId="82" fillId="13" borderId="0" xfId="1" applyFont="1" applyFill="1" applyBorder="1" applyAlignment="1" applyProtection="1">
      <alignment vertical="top" wrapText="1"/>
    </xf>
    <xf numFmtId="0" fontId="82" fillId="12" borderId="0" xfId="1" applyFont="1" applyFill="1" applyBorder="1" applyAlignment="1" applyProtection="1">
      <alignment vertical="top" wrapText="1"/>
    </xf>
    <xf numFmtId="0" fontId="56" fillId="9" borderId="21" xfId="0" applyFont="1" applyFill="1" applyBorder="1" applyAlignment="1">
      <alignment horizontal="left" vertical="center"/>
    </xf>
    <xf numFmtId="0" fontId="56" fillId="9" borderId="16" xfId="0" applyFont="1" applyFill="1" applyBorder="1" applyAlignment="1">
      <alignment horizontal="left" vertical="center"/>
    </xf>
    <xf numFmtId="0" fontId="55" fillId="9" borderId="22" xfId="0" applyFont="1" applyFill="1" applyBorder="1" applyAlignment="1">
      <alignment horizontal="left" vertical="center"/>
    </xf>
    <xf numFmtId="0" fontId="55" fillId="9" borderId="17" xfId="0" applyFont="1" applyFill="1" applyBorder="1" applyAlignment="1">
      <alignment horizontal="left" vertical="center"/>
    </xf>
    <xf numFmtId="166" fontId="61" fillId="9" borderId="22" xfId="0" applyNumberFormat="1" applyFont="1" applyFill="1" applyBorder="1" applyAlignment="1">
      <alignment horizontal="right" vertical="center"/>
    </xf>
    <xf numFmtId="166" fontId="61" fillId="9" borderId="17" xfId="0" applyNumberFormat="1" applyFont="1" applyFill="1" applyBorder="1" applyAlignment="1">
      <alignment horizontal="right" vertical="center"/>
    </xf>
    <xf numFmtId="166" fontId="61" fillId="9" borderId="71" xfId="0" applyNumberFormat="1" applyFont="1" applyFill="1" applyBorder="1" applyAlignment="1">
      <alignment horizontal="right" vertical="center"/>
    </xf>
    <xf numFmtId="0" fontId="56" fillId="9" borderId="40" xfId="0" applyFont="1" applyFill="1" applyBorder="1" applyAlignment="1">
      <alignment horizontal="left" vertical="center"/>
    </xf>
    <xf numFmtId="0" fontId="55" fillId="9" borderId="41" xfId="0" applyFont="1" applyFill="1" applyBorder="1" applyAlignment="1">
      <alignment horizontal="left" vertical="center"/>
    </xf>
    <xf numFmtId="166" fontId="61" fillId="9" borderId="41" xfId="0" applyNumberFormat="1" applyFont="1" applyFill="1" applyBorder="1" applyAlignment="1">
      <alignment horizontal="right" vertical="center"/>
    </xf>
    <xf numFmtId="0" fontId="70" fillId="12" borderId="0" xfId="1" applyFont="1" applyFill="1" applyBorder="1" applyAlignment="1" applyProtection="1">
      <alignment horizontal="left" vertical="top"/>
    </xf>
    <xf numFmtId="0" fontId="73" fillId="12" borderId="0" xfId="1" applyFont="1" applyFill="1" applyBorder="1" applyAlignment="1" applyProtection="1">
      <alignment horizontal="left" vertical="top"/>
    </xf>
    <xf numFmtId="0" fontId="73" fillId="12" borderId="0" xfId="1" applyFont="1" applyFill="1" applyBorder="1" applyAlignment="1" applyProtection="1">
      <alignment horizontal="left" vertical="top" wrapText="1"/>
    </xf>
    <xf numFmtId="0" fontId="78" fillId="12" borderId="0" xfId="1" applyFont="1" applyFill="1" applyBorder="1" applyAlignment="1" applyProtection="1">
      <alignment horizontal="left" vertical="top" wrapText="1"/>
    </xf>
    <xf numFmtId="0" fontId="72" fillId="12" borderId="0" xfId="1" applyFont="1" applyFill="1" applyBorder="1" applyAlignment="1" applyProtection="1">
      <alignment horizontal="justify" vertical="top" wrapText="1"/>
    </xf>
  </cellXfs>
  <cellStyles count="3">
    <cellStyle name="Excel Built-in Normal" xfId="1"/>
    <cellStyle name="Normální" xfId="0" builtinId="0"/>
    <cellStyle name="Normální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1"/>
  <sheetViews>
    <sheetView tabSelected="1" workbookViewId="0">
      <selection activeCell="J14" sqref="J14"/>
    </sheetView>
  </sheetViews>
  <sheetFormatPr defaultColWidth="9.140625" defaultRowHeight="12.75" customHeight="1"/>
  <cols>
    <col min="1" max="1" width="7.7109375" style="1" customWidth="1"/>
    <col min="2" max="2" width="33.7109375" style="1" customWidth="1"/>
    <col min="3" max="4" width="19.7109375" style="1" customWidth="1"/>
    <col min="5" max="5" width="19.7109375" style="2" customWidth="1"/>
    <col min="6" max="16384" width="9.140625" style="50"/>
  </cols>
  <sheetData>
    <row r="1" spans="1:5" ht="12.75" customHeight="1">
      <c r="E1" s="3" t="s">
        <v>0</v>
      </c>
    </row>
    <row r="2" spans="1:5" ht="12.75" customHeight="1">
      <c r="E2" s="3"/>
    </row>
    <row r="3" spans="1:5" ht="20.25" customHeight="1">
      <c r="A3" s="4" t="s">
        <v>1</v>
      </c>
      <c r="B3" s="5"/>
      <c r="C3" s="5"/>
      <c r="D3" s="5"/>
      <c r="E3" s="6"/>
    </row>
    <row r="4" spans="1:5" ht="24.95" customHeight="1">
      <c r="A4" s="7"/>
    </row>
    <row r="5" spans="1:5" ht="20.100000000000001" customHeight="1">
      <c r="A5" s="371" t="s">
        <v>2</v>
      </c>
      <c r="B5" s="371"/>
      <c r="C5" s="371"/>
      <c r="D5" s="371"/>
    </row>
    <row r="6" spans="1:5" ht="18" customHeight="1" thickBot="1">
      <c r="A6" s="8" t="s">
        <v>483</v>
      </c>
      <c r="E6" s="2">
        <f>SUM('PŘÍJMY 2018 - SCHVÁLENO'!F103)</f>
        <v>48993490.829999998</v>
      </c>
    </row>
    <row r="7" spans="1:5" s="10" customFormat="1" ht="18" customHeight="1">
      <c r="A7" s="372" t="s">
        <v>3</v>
      </c>
      <c r="B7" s="372"/>
      <c r="C7" s="372"/>
      <c r="D7" s="372"/>
      <c r="E7" s="9">
        <f>SUM(E6:E6)</f>
        <v>48993490.829999998</v>
      </c>
    </row>
    <row r="8" spans="1:5" s="13" customFormat="1" ht="12.75" customHeight="1">
      <c r="A8" s="11"/>
      <c r="B8" s="1"/>
      <c r="C8" s="1"/>
      <c r="D8" s="1"/>
      <c r="E8" s="12"/>
    </row>
    <row r="9" spans="1:5" s="13" customFormat="1" ht="20.100000000000001" customHeight="1">
      <c r="A9" s="371" t="s">
        <v>4</v>
      </c>
      <c r="B9" s="371"/>
      <c r="C9" s="371"/>
      <c r="D9" s="371"/>
      <c r="E9" s="12"/>
    </row>
    <row r="10" spans="1:5" ht="18" customHeight="1" thickBot="1">
      <c r="A10" s="8" t="s">
        <v>483</v>
      </c>
      <c r="E10" s="2">
        <f>SUM('VÝDAJE 2018 - kompletní rozpis'!F389)</f>
        <v>50462144.300000004</v>
      </c>
    </row>
    <row r="11" spans="1:5" s="86" customFormat="1" ht="18" customHeight="1">
      <c r="A11" s="372" t="s">
        <v>5</v>
      </c>
      <c r="B11" s="372"/>
      <c r="C11" s="372"/>
      <c r="D11" s="372"/>
      <c r="E11" s="9">
        <f>SUM(E10:E10)</f>
        <v>50462144.300000004</v>
      </c>
    </row>
    <row r="12" spans="1:5" s="86" customFormat="1" ht="12.75" customHeight="1">
      <c r="A12" s="11"/>
      <c r="B12" s="1"/>
      <c r="C12" s="1"/>
      <c r="D12" s="1"/>
      <c r="E12" s="14"/>
    </row>
    <row r="13" spans="1:5" s="86" customFormat="1" ht="20.100000000000001" customHeight="1">
      <c r="A13" s="371" t="s">
        <v>6</v>
      </c>
      <c r="B13" s="371"/>
      <c r="C13" s="371"/>
      <c r="D13" s="371"/>
      <c r="E13" s="14"/>
    </row>
    <row r="14" spans="1:5" s="86" customFormat="1" ht="18" customHeight="1">
      <c r="A14" s="373" t="s">
        <v>484</v>
      </c>
      <c r="B14" s="373"/>
      <c r="C14" s="373"/>
      <c r="D14" s="373"/>
      <c r="E14" s="15">
        <f>SUM('PŘÍJMY 2018 - SCHVÁLENO'!F106)</f>
        <v>3000000</v>
      </c>
    </row>
    <row r="15" spans="1:5" s="86" customFormat="1" ht="18" customHeight="1" thickBot="1">
      <c r="A15" s="373" t="s">
        <v>485</v>
      </c>
      <c r="B15" s="373"/>
      <c r="C15" s="373"/>
      <c r="D15" s="373"/>
      <c r="E15" s="14">
        <v>-1531346.53</v>
      </c>
    </row>
    <row r="16" spans="1:5" s="86" customFormat="1" ht="18" customHeight="1">
      <c r="A16" s="374" t="s">
        <v>7</v>
      </c>
      <c r="B16" s="374"/>
      <c r="C16" s="374"/>
      <c r="D16" s="374"/>
      <c r="E16" s="9">
        <f>SUM(E14:E15)</f>
        <v>1468653.47</v>
      </c>
    </row>
    <row r="17" spans="1:5" s="86" customFormat="1" ht="12.75" customHeight="1">
      <c r="A17" s="1"/>
      <c r="B17" s="1"/>
      <c r="C17" s="1"/>
      <c r="D17" s="1"/>
      <c r="E17" s="2"/>
    </row>
    <row r="18" spans="1:5" s="86" customFormat="1" ht="12.75" customHeight="1">
      <c r="A18" s="1"/>
      <c r="B18" s="1"/>
      <c r="C18" s="1"/>
      <c r="D18" s="1"/>
      <c r="E18" s="2"/>
    </row>
    <row r="19" spans="1:5" s="86" customFormat="1" ht="12.75" customHeight="1">
      <c r="A19" s="1"/>
      <c r="B19" s="1"/>
      <c r="C19" s="1"/>
      <c r="D19" s="1"/>
      <c r="E19" s="2"/>
    </row>
    <row r="20" spans="1:5" ht="20.100000000000001" customHeight="1" thickBot="1">
      <c r="A20" s="4" t="s">
        <v>8</v>
      </c>
      <c r="B20" s="5"/>
      <c r="C20" s="5"/>
      <c r="D20" s="5"/>
      <c r="E20" s="6"/>
    </row>
    <row r="21" spans="1:5" ht="12.75" customHeight="1" thickBot="1">
      <c r="A21" s="375" t="s">
        <v>9</v>
      </c>
      <c r="B21" s="375"/>
      <c r="C21" s="16" t="s">
        <v>488</v>
      </c>
      <c r="D21" s="17"/>
      <c r="E21" s="18"/>
    </row>
    <row r="22" spans="1:5" ht="12.75" customHeight="1">
      <c r="A22" s="376" t="s">
        <v>486</v>
      </c>
      <c r="B22" s="376"/>
      <c r="C22" s="19">
        <f>SUM(E7)</f>
        <v>48993490.829999998</v>
      </c>
      <c r="D22" s="20"/>
      <c r="E22" s="21"/>
    </row>
    <row r="23" spans="1:5" ht="13.5" customHeight="1" thickBot="1">
      <c r="A23" s="377" t="s">
        <v>487</v>
      </c>
      <c r="B23" s="377"/>
      <c r="C23" s="22">
        <f>SUM(E11)</f>
        <v>50462144.300000004</v>
      </c>
      <c r="D23" s="20"/>
      <c r="E23" s="21"/>
    </row>
    <row r="24" spans="1:5" ht="12.75" customHeight="1" thickBot="1">
      <c r="A24" s="370" t="s">
        <v>10</v>
      </c>
      <c r="B24" s="370"/>
      <c r="C24" s="23">
        <f>SUM(C22-C23)</f>
        <v>-1468653.4700000063</v>
      </c>
      <c r="D24" s="24"/>
      <c r="E24" s="25"/>
    </row>
    <row r="25" spans="1:5" ht="3" customHeight="1" thickBot="1">
      <c r="A25" s="26"/>
      <c r="B25" s="26"/>
      <c r="C25" s="26"/>
      <c r="D25" s="27"/>
      <c r="E25" s="28"/>
    </row>
    <row r="26" spans="1:5" ht="13.5" customHeight="1" thickBot="1">
      <c r="A26" s="380" t="s">
        <v>11</v>
      </c>
      <c r="B26" s="380"/>
      <c r="C26" s="16" t="s">
        <v>488</v>
      </c>
      <c r="D26" s="17"/>
      <c r="E26" s="18"/>
    </row>
    <row r="27" spans="1:5" ht="21.95" customHeight="1">
      <c r="A27" s="29" t="s">
        <v>12</v>
      </c>
      <c r="B27" s="30" t="s">
        <v>13</v>
      </c>
      <c r="C27" s="31">
        <f>SUM(E14)</f>
        <v>3000000</v>
      </c>
      <c r="D27" s="32"/>
      <c r="E27" s="33"/>
    </row>
    <row r="28" spans="1:5" ht="21.95" customHeight="1">
      <c r="A28" s="29" t="s">
        <v>14</v>
      </c>
      <c r="B28" s="30" t="s">
        <v>15</v>
      </c>
      <c r="C28" s="34">
        <f>SUM(E15)</f>
        <v>-1531346.53</v>
      </c>
      <c r="D28" s="20"/>
      <c r="E28" s="21"/>
    </row>
    <row r="29" spans="1:5" ht="12.75" customHeight="1" thickBot="1">
      <c r="A29" s="35" t="s">
        <v>16</v>
      </c>
      <c r="B29" s="36" t="s">
        <v>17</v>
      </c>
      <c r="C29" s="37">
        <v>0</v>
      </c>
      <c r="D29" s="32"/>
      <c r="E29" s="33"/>
    </row>
    <row r="30" spans="1:5" ht="13.5" customHeight="1" thickBot="1">
      <c r="A30" s="380" t="s">
        <v>18</v>
      </c>
      <c r="B30" s="380"/>
      <c r="C30" s="23">
        <f>SUM(C27:C29)</f>
        <v>1468653.47</v>
      </c>
      <c r="D30" s="24"/>
      <c r="E30" s="25"/>
    </row>
    <row r="31" spans="1:5" ht="3" customHeight="1" thickBot="1">
      <c r="A31" s="38"/>
      <c r="B31" s="38"/>
      <c r="C31" s="39"/>
      <c r="D31" s="39"/>
      <c r="E31" s="39"/>
    </row>
    <row r="32" spans="1:5" ht="13.5" customHeight="1" thickBot="1">
      <c r="A32" s="380" t="s">
        <v>19</v>
      </c>
      <c r="B32" s="380"/>
      <c r="C32" s="16" t="s">
        <v>488</v>
      </c>
      <c r="D32" s="17"/>
      <c r="E32" s="18"/>
    </row>
    <row r="33" spans="1:5" ht="12.75" customHeight="1">
      <c r="A33" s="381" t="s">
        <v>20</v>
      </c>
      <c r="B33" s="381"/>
      <c r="C33" s="40">
        <f>SUM(C22+C27)</f>
        <v>51993490.829999998</v>
      </c>
      <c r="D33" s="20"/>
      <c r="E33" s="21"/>
    </row>
    <row r="34" spans="1:5" ht="13.5" customHeight="1" thickBot="1">
      <c r="A34" s="382" t="s">
        <v>21</v>
      </c>
      <c r="B34" s="382"/>
      <c r="C34" s="41">
        <f>SUM(C23-C28)</f>
        <v>51993490.830000006</v>
      </c>
      <c r="D34" s="383"/>
      <c r="E34" s="383"/>
    </row>
    <row r="35" spans="1:5" ht="13.5" customHeight="1" thickBot="1">
      <c r="A35" s="38"/>
      <c r="B35" s="38"/>
      <c r="C35" s="42">
        <f>SUM(C33-C34)</f>
        <v>-7.4505805969238281E-9</v>
      </c>
      <c r="D35" s="378"/>
      <c r="E35" s="378"/>
    </row>
    <row r="36" spans="1:5" ht="9.9499999999999993" customHeight="1"/>
    <row r="37" spans="1:5" ht="15.95" customHeight="1">
      <c r="A37" s="379" t="s">
        <v>22</v>
      </c>
      <c r="B37" s="379"/>
      <c r="C37" s="379"/>
      <c r="D37" s="379"/>
      <c r="E37" s="43"/>
    </row>
    <row r="38" spans="1:5" s="86" customFormat="1" ht="12.75" customHeight="1">
      <c r="A38" s="1"/>
      <c r="B38" s="1"/>
      <c r="C38" s="1"/>
      <c r="D38" s="1"/>
      <c r="E38" s="2"/>
    </row>
    <row r="39" spans="1:5" s="86" customFormat="1" ht="12.75" customHeight="1">
      <c r="A39" s="1"/>
      <c r="B39" s="1"/>
      <c r="C39" s="1"/>
      <c r="D39" s="1"/>
      <c r="E39" s="2"/>
    </row>
    <row r="40" spans="1:5" s="86" customFormat="1" ht="12.75" customHeight="1">
      <c r="A40" s="1"/>
      <c r="B40" s="1"/>
      <c r="C40" s="1"/>
      <c r="D40" s="1"/>
      <c r="E40" s="2"/>
    </row>
    <row r="41" spans="1:5" s="86" customFormat="1" ht="12.75" customHeight="1">
      <c r="A41" s="1"/>
      <c r="B41" s="1"/>
      <c r="C41" s="1"/>
      <c r="D41" s="1"/>
      <c r="E41" s="2"/>
    </row>
    <row r="42" spans="1:5" s="86" customFormat="1" ht="12.75" customHeight="1">
      <c r="A42" s="1"/>
      <c r="B42" s="1"/>
      <c r="C42" s="1"/>
      <c r="D42" s="1"/>
      <c r="E42" s="2"/>
    </row>
    <row r="43" spans="1:5" s="86" customFormat="1" ht="12.75" customHeight="1">
      <c r="A43" s="1"/>
      <c r="B43" s="1"/>
      <c r="C43" s="1"/>
      <c r="D43" s="1"/>
      <c r="E43" s="2"/>
    </row>
    <row r="44" spans="1:5" s="86" customFormat="1" ht="12.75" customHeight="1">
      <c r="A44" s="1"/>
      <c r="B44" s="1"/>
      <c r="C44" s="1"/>
      <c r="D44" s="1"/>
      <c r="E44" s="2"/>
    </row>
    <row r="45" spans="1:5" s="86" customFormat="1" ht="12.75" customHeight="1">
      <c r="A45" s="1"/>
      <c r="B45" s="1"/>
      <c r="C45" s="1"/>
      <c r="D45" s="1"/>
      <c r="E45" s="2"/>
    </row>
    <row r="46" spans="1:5" s="86" customFormat="1" ht="13.5" customHeight="1">
      <c r="A46" s="1"/>
      <c r="B46" s="1"/>
      <c r="C46" s="1"/>
      <c r="D46" s="1"/>
      <c r="E46" s="2"/>
    </row>
    <row r="47" spans="1:5" s="86" customFormat="1" ht="13.5" customHeight="1">
      <c r="A47" s="1"/>
      <c r="B47" s="1"/>
      <c r="C47" s="1"/>
      <c r="D47" s="1"/>
      <c r="E47" s="2"/>
    </row>
    <row r="48" spans="1:5" s="86" customFormat="1" ht="13.5" customHeight="1">
      <c r="A48" s="1"/>
      <c r="B48" s="1"/>
      <c r="C48" s="1"/>
      <c r="D48" s="1"/>
      <c r="E48" s="2"/>
    </row>
    <row r="49" spans="1:5" s="86" customFormat="1" ht="13.5" customHeight="1">
      <c r="A49" s="1"/>
      <c r="B49" s="1"/>
      <c r="C49" s="1"/>
      <c r="D49" s="1"/>
      <c r="E49" s="2"/>
    </row>
    <row r="50" spans="1:5" s="86" customFormat="1" ht="13.5" customHeight="1">
      <c r="A50" s="1"/>
      <c r="B50" s="1"/>
      <c r="C50" s="1"/>
      <c r="D50" s="1"/>
      <c r="E50" s="2"/>
    </row>
    <row r="51" spans="1:5" s="86" customFormat="1" ht="13.5" customHeight="1">
      <c r="A51" s="1"/>
      <c r="B51" s="1"/>
      <c r="C51" s="1"/>
      <c r="D51" s="1"/>
      <c r="E51" s="2"/>
    </row>
    <row r="52" spans="1:5" s="86" customFormat="1" ht="13.5" customHeight="1">
      <c r="A52" s="1"/>
      <c r="B52" s="1"/>
      <c r="C52" s="1"/>
      <c r="D52" s="1"/>
      <c r="E52" s="2"/>
    </row>
    <row r="53" spans="1:5" s="86" customFormat="1" ht="13.5" customHeight="1">
      <c r="A53" s="1"/>
      <c r="B53" s="1"/>
      <c r="C53" s="1"/>
      <c r="D53" s="1"/>
      <c r="E53" s="2"/>
    </row>
    <row r="54" spans="1:5" s="86" customFormat="1" ht="13.5" customHeight="1">
      <c r="A54" s="1"/>
      <c r="B54" s="1"/>
      <c r="C54" s="1"/>
      <c r="D54" s="1"/>
      <c r="E54" s="2"/>
    </row>
    <row r="55" spans="1:5" s="86" customFormat="1" ht="12.75" customHeight="1">
      <c r="A55" s="1"/>
      <c r="B55" s="1"/>
      <c r="C55" s="1"/>
      <c r="D55" s="1"/>
      <c r="E55" s="2"/>
    </row>
    <row r="56" spans="1:5" s="86" customFormat="1" ht="12.75" customHeight="1">
      <c r="A56" s="1"/>
      <c r="B56" s="1"/>
      <c r="C56" s="1"/>
      <c r="D56" s="1"/>
      <c r="E56" s="2"/>
    </row>
    <row r="57" spans="1:5" s="86" customFormat="1" ht="12.75" customHeight="1">
      <c r="A57" s="1"/>
      <c r="B57" s="1"/>
      <c r="C57" s="1"/>
      <c r="D57" s="1"/>
      <c r="E57" s="2"/>
    </row>
    <row r="58" spans="1:5" s="86" customFormat="1" ht="12.75" customHeight="1">
      <c r="A58" s="1"/>
      <c r="B58" s="1"/>
      <c r="C58" s="1"/>
      <c r="D58" s="1"/>
      <c r="E58" s="2"/>
    </row>
    <row r="59" spans="1:5" s="86" customFormat="1" ht="12.75" customHeight="1">
      <c r="A59" s="1"/>
      <c r="B59" s="1"/>
      <c r="C59" s="1"/>
      <c r="D59" s="1"/>
      <c r="E59" s="2"/>
    </row>
    <row r="60" spans="1:5" s="86" customFormat="1" ht="25.5" customHeight="1">
      <c r="A60" s="1"/>
      <c r="B60" s="1"/>
      <c r="C60" s="1"/>
      <c r="D60" s="1"/>
      <c r="E60" s="2"/>
    </row>
    <row r="61" spans="1:5" s="86" customFormat="1" ht="12.75" customHeight="1">
      <c r="A61" s="1"/>
      <c r="B61" s="1"/>
      <c r="C61" s="1"/>
      <c r="D61" s="1"/>
      <c r="E61" s="2"/>
    </row>
    <row r="62" spans="1:5" s="86" customFormat="1" ht="12.75" customHeight="1">
      <c r="A62" s="1"/>
      <c r="B62" s="1"/>
      <c r="C62" s="1"/>
      <c r="D62" s="1"/>
      <c r="E62" s="2"/>
    </row>
    <row r="63" spans="1:5" s="86" customFormat="1" ht="12.75" customHeight="1">
      <c r="A63" s="1"/>
      <c r="B63" s="1"/>
      <c r="C63" s="1"/>
      <c r="D63" s="1"/>
      <c r="E63" s="2"/>
    </row>
    <row r="64" spans="1:5" s="86" customFormat="1" ht="12.75" customHeight="1">
      <c r="A64" s="1"/>
      <c r="B64" s="1"/>
      <c r="C64" s="1"/>
      <c r="D64" s="1"/>
      <c r="E64" s="2"/>
    </row>
    <row r="65" spans="1:5" s="86" customFormat="1" ht="12.75" customHeight="1">
      <c r="A65" s="1"/>
      <c r="B65" s="1"/>
      <c r="C65" s="1"/>
      <c r="D65" s="1"/>
      <c r="E65" s="2"/>
    </row>
    <row r="66" spans="1:5" s="86" customFormat="1" ht="25.5" customHeight="1">
      <c r="A66" s="1"/>
      <c r="B66" s="1"/>
      <c r="C66" s="1"/>
      <c r="D66" s="1"/>
      <c r="E66" s="2"/>
    </row>
    <row r="67" spans="1:5" s="86" customFormat="1" ht="12.75" customHeight="1">
      <c r="A67" s="1"/>
      <c r="B67" s="1"/>
      <c r="C67" s="1"/>
      <c r="D67" s="1"/>
      <c r="E67" s="2"/>
    </row>
    <row r="68" spans="1:5" s="86" customFormat="1" ht="12.75" customHeight="1">
      <c r="A68" s="1"/>
      <c r="B68" s="1"/>
      <c r="C68" s="1"/>
      <c r="D68" s="1"/>
      <c r="E68" s="2"/>
    </row>
    <row r="70" spans="1:5" s="86" customFormat="1" ht="12.75" customHeight="1">
      <c r="A70" s="1"/>
      <c r="B70" s="1"/>
      <c r="C70" s="1"/>
      <c r="D70" s="1"/>
      <c r="E70" s="2"/>
    </row>
    <row r="71" spans="1:5" s="86" customFormat="1" ht="12.75" customHeight="1">
      <c r="A71" s="1"/>
      <c r="B71" s="1"/>
      <c r="C71" s="1"/>
      <c r="D71" s="1"/>
      <c r="E71" s="2"/>
    </row>
    <row r="72" spans="1:5" s="86" customFormat="1" ht="12.75" customHeight="1">
      <c r="A72" s="1"/>
      <c r="B72" s="1"/>
      <c r="C72" s="1"/>
      <c r="D72" s="1"/>
      <c r="E72" s="2"/>
    </row>
    <row r="73" spans="1:5" s="86" customFormat="1" ht="12.75" customHeight="1">
      <c r="A73" s="1"/>
      <c r="B73" s="1"/>
      <c r="C73" s="1"/>
      <c r="D73" s="1"/>
      <c r="E73" s="2"/>
    </row>
    <row r="74" spans="1:5" s="86" customFormat="1" ht="12.75" customHeight="1">
      <c r="A74" s="1"/>
      <c r="B74" s="1"/>
      <c r="C74" s="1"/>
      <c r="D74" s="1"/>
      <c r="E74" s="2"/>
    </row>
    <row r="75" spans="1:5" s="86" customFormat="1" ht="12.75" customHeight="1">
      <c r="A75" s="1"/>
      <c r="B75" s="1"/>
      <c r="C75" s="1"/>
      <c r="D75" s="1"/>
      <c r="E75" s="2"/>
    </row>
    <row r="76" spans="1:5" s="86" customFormat="1" ht="12.75" customHeight="1">
      <c r="A76" s="1"/>
      <c r="B76" s="1"/>
      <c r="C76" s="1"/>
      <c r="D76" s="1"/>
      <c r="E76" s="2"/>
    </row>
    <row r="77" spans="1:5" s="86" customFormat="1" ht="12.75" customHeight="1">
      <c r="A77" s="1"/>
      <c r="B77" s="1"/>
      <c r="C77" s="1"/>
      <c r="D77" s="1"/>
      <c r="E77" s="2"/>
    </row>
    <row r="78" spans="1:5" s="86" customFormat="1" ht="12.75" customHeight="1">
      <c r="A78" s="1"/>
      <c r="B78" s="1"/>
      <c r="C78" s="1"/>
      <c r="D78" s="1"/>
      <c r="E78" s="2"/>
    </row>
    <row r="79" spans="1:5" s="86" customFormat="1" ht="12.75" customHeight="1">
      <c r="A79" s="1"/>
      <c r="B79" s="1"/>
      <c r="C79" s="1"/>
      <c r="D79" s="1"/>
      <c r="E79" s="2"/>
    </row>
    <row r="80" spans="1:5" s="86" customFormat="1" ht="12.75" customHeight="1">
      <c r="A80" s="1"/>
      <c r="B80" s="1"/>
      <c r="C80" s="1"/>
      <c r="D80" s="1"/>
      <c r="E80" s="2"/>
    </row>
    <row r="82" spans="1:5" s="86" customFormat="1" ht="12.75" customHeight="1">
      <c r="A82" s="1"/>
      <c r="B82" s="1"/>
      <c r="C82" s="1"/>
      <c r="D82" s="1"/>
      <c r="E82" s="2"/>
    </row>
    <row r="83" spans="1:5" s="86" customFormat="1" ht="12.75" customHeight="1">
      <c r="A83" s="1"/>
      <c r="B83" s="1"/>
      <c r="C83" s="1"/>
      <c r="D83" s="1"/>
      <c r="E83" s="2"/>
    </row>
    <row r="84" spans="1:5" s="86" customFormat="1" ht="12.75" customHeight="1">
      <c r="A84" s="1"/>
      <c r="B84" s="1"/>
      <c r="C84" s="1"/>
      <c r="D84" s="1"/>
      <c r="E84" s="2"/>
    </row>
    <row r="85" spans="1:5" s="86" customFormat="1" ht="12.75" customHeight="1">
      <c r="A85" s="1"/>
      <c r="B85" s="1"/>
      <c r="C85" s="1"/>
      <c r="D85" s="1"/>
      <c r="E85" s="2"/>
    </row>
    <row r="86" spans="1:5" s="86" customFormat="1" ht="12.75" customHeight="1">
      <c r="A86" s="1"/>
      <c r="B86" s="1"/>
      <c r="C86" s="1"/>
      <c r="D86" s="1"/>
      <c r="E86" s="2"/>
    </row>
    <row r="87" spans="1:5" s="86" customFormat="1" ht="12.75" customHeight="1">
      <c r="A87" s="1"/>
      <c r="B87" s="1"/>
      <c r="C87" s="1"/>
      <c r="D87" s="1"/>
      <c r="E87" s="2"/>
    </row>
    <row r="88" spans="1:5" s="86" customFormat="1" ht="12.75" customHeight="1">
      <c r="A88" s="1"/>
      <c r="B88" s="1"/>
      <c r="C88" s="1"/>
      <c r="D88" s="1"/>
      <c r="E88" s="2"/>
    </row>
    <row r="89" spans="1:5" s="86" customFormat="1" ht="12.75" customHeight="1">
      <c r="A89" s="1"/>
      <c r="B89" s="1"/>
      <c r="C89" s="1"/>
      <c r="D89" s="1"/>
      <c r="E89" s="2"/>
    </row>
    <row r="90" spans="1:5" s="86" customFormat="1" ht="13.5" customHeight="1">
      <c r="A90" s="1"/>
      <c r="B90" s="1"/>
      <c r="C90" s="1"/>
      <c r="D90" s="1"/>
      <c r="E90" s="2"/>
    </row>
    <row r="91" spans="1:5" s="86" customFormat="1" ht="12.75" customHeight="1">
      <c r="A91" s="1"/>
      <c r="B91" s="1"/>
      <c r="C91" s="1"/>
      <c r="D91" s="1"/>
      <c r="E91" s="2"/>
    </row>
    <row r="92" spans="1:5" s="86" customFormat="1" ht="12.75" customHeight="1">
      <c r="A92" s="1"/>
      <c r="B92" s="1"/>
      <c r="C92" s="1"/>
      <c r="D92" s="1"/>
      <c r="E92" s="2"/>
    </row>
    <row r="93" spans="1:5" s="86" customFormat="1" ht="12.75" customHeight="1">
      <c r="A93" s="1"/>
      <c r="B93" s="1"/>
      <c r="C93" s="1"/>
      <c r="D93" s="1"/>
      <c r="E93" s="2"/>
    </row>
    <row r="94" spans="1:5" s="86" customFormat="1" ht="12.75" customHeight="1">
      <c r="A94" s="1"/>
      <c r="B94" s="1"/>
      <c r="C94" s="1"/>
      <c r="D94" s="1"/>
      <c r="E94" s="2"/>
    </row>
    <row r="95" spans="1:5" s="86" customFormat="1" ht="12.75" customHeight="1">
      <c r="A95" s="1"/>
      <c r="B95" s="1"/>
      <c r="C95" s="1"/>
      <c r="D95" s="1"/>
      <c r="E95" s="2"/>
    </row>
    <row r="96" spans="1:5" s="86" customFormat="1" ht="12.75" customHeight="1">
      <c r="A96" s="1"/>
      <c r="B96" s="1"/>
      <c r="C96" s="1"/>
      <c r="D96" s="1"/>
      <c r="E96" s="2"/>
    </row>
    <row r="97" spans="1:5" s="86" customFormat="1" ht="12.75" customHeight="1">
      <c r="A97" s="1"/>
      <c r="B97" s="1"/>
      <c r="C97" s="1"/>
      <c r="D97" s="1"/>
      <c r="E97" s="2"/>
    </row>
    <row r="98" spans="1:5" s="86" customFormat="1" ht="12.75" customHeight="1">
      <c r="A98" s="1"/>
      <c r="B98" s="1"/>
      <c r="C98" s="1"/>
      <c r="D98" s="1"/>
      <c r="E98" s="2"/>
    </row>
    <row r="99" spans="1:5" s="86" customFormat="1" ht="12.75" customHeight="1">
      <c r="A99" s="1"/>
      <c r="B99" s="1"/>
      <c r="C99" s="1"/>
      <c r="D99" s="1"/>
      <c r="E99" s="2"/>
    </row>
    <row r="100" spans="1:5" s="86" customFormat="1" ht="12.75" customHeight="1">
      <c r="A100" s="1"/>
      <c r="B100" s="1"/>
      <c r="C100" s="1"/>
      <c r="D100" s="1"/>
      <c r="E100" s="2"/>
    </row>
    <row r="101" spans="1:5" s="86" customFormat="1" ht="12.75" customHeight="1">
      <c r="A101" s="1"/>
      <c r="B101" s="1"/>
      <c r="C101" s="1"/>
      <c r="D101" s="1"/>
      <c r="E101" s="2"/>
    </row>
    <row r="102" spans="1:5" s="86" customFormat="1" ht="12.75" customHeight="1">
      <c r="A102" s="1"/>
      <c r="B102" s="1"/>
      <c r="C102" s="1"/>
      <c r="D102" s="1"/>
      <c r="E102" s="2"/>
    </row>
    <row r="103" spans="1:5" s="86" customFormat="1" ht="12.75" customHeight="1">
      <c r="A103" s="1"/>
      <c r="B103" s="1"/>
      <c r="C103" s="1"/>
      <c r="D103" s="1"/>
      <c r="E103" s="2"/>
    </row>
    <row r="104" spans="1:5" s="86" customFormat="1" ht="12.75" customHeight="1">
      <c r="A104" s="1"/>
      <c r="B104" s="1"/>
      <c r="C104" s="1"/>
      <c r="D104" s="1"/>
      <c r="E104" s="2"/>
    </row>
    <row r="105" spans="1:5" s="86" customFormat="1" ht="12.75" customHeight="1">
      <c r="A105" s="1"/>
      <c r="B105" s="1"/>
      <c r="C105" s="1"/>
      <c r="D105" s="1"/>
      <c r="E105" s="2"/>
    </row>
    <row r="106" spans="1:5" s="86" customFormat="1" ht="12.75" customHeight="1">
      <c r="A106" s="1"/>
      <c r="B106" s="1"/>
      <c r="C106" s="1"/>
      <c r="D106" s="1"/>
      <c r="E106" s="2"/>
    </row>
    <row r="107" spans="1:5" s="86" customFormat="1" ht="12.75" customHeight="1">
      <c r="A107" s="1"/>
      <c r="B107" s="1"/>
      <c r="C107" s="1"/>
      <c r="D107" s="1"/>
      <c r="E107" s="2"/>
    </row>
    <row r="108" spans="1:5" s="86" customFormat="1" ht="12.75" customHeight="1">
      <c r="A108" s="1"/>
      <c r="B108" s="1"/>
      <c r="C108" s="1"/>
      <c r="D108" s="1"/>
      <c r="E108" s="2"/>
    </row>
    <row r="109" spans="1:5" s="86" customFormat="1" ht="12.75" customHeight="1">
      <c r="A109" s="1"/>
      <c r="B109" s="1"/>
      <c r="C109" s="1"/>
      <c r="D109" s="1"/>
      <c r="E109" s="2"/>
    </row>
    <row r="110" spans="1:5" s="86" customFormat="1" ht="12.75" customHeight="1">
      <c r="A110" s="1"/>
      <c r="B110" s="1"/>
      <c r="C110" s="1"/>
      <c r="D110" s="1"/>
      <c r="E110" s="2"/>
    </row>
    <row r="111" spans="1:5" s="86" customFormat="1" ht="12.75" customHeight="1">
      <c r="A111" s="1"/>
      <c r="B111" s="1"/>
      <c r="C111" s="1"/>
      <c r="D111" s="1"/>
      <c r="E111" s="2"/>
    </row>
    <row r="112" spans="1:5" s="86" customFormat="1" ht="13.5" customHeight="1">
      <c r="A112" s="1"/>
      <c r="B112" s="1"/>
      <c r="C112" s="1"/>
      <c r="D112" s="1"/>
      <c r="E112" s="2"/>
    </row>
    <row r="113" spans="1:5" s="86" customFormat="1" ht="13.5" customHeight="1">
      <c r="A113" s="1"/>
      <c r="B113" s="1"/>
      <c r="C113" s="1"/>
      <c r="D113" s="1"/>
      <c r="E113" s="2"/>
    </row>
    <row r="114" spans="1:5" s="86" customFormat="1" ht="13.5" customHeight="1">
      <c r="A114" s="1"/>
      <c r="B114" s="1"/>
      <c r="C114" s="1"/>
      <c r="D114" s="1"/>
      <c r="E114" s="2"/>
    </row>
    <row r="116" spans="1:5" s="86" customFormat="1" ht="12.75" customHeight="1">
      <c r="A116" s="1"/>
      <c r="B116" s="1"/>
      <c r="C116" s="1"/>
      <c r="D116" s="1"/>
      <c r="E116" s="2"/>
    </row>
    <row r="117" spans="1:5" s="86" customFormat="1" ht="12.75" customHeight="1">
      <c r="A117" s="1"/>
      <c r="B117" s="1"/>
      <c r="C117" s="1"/>
      <c r="D117" s="1"/>
      <c r="E117" s="2"/>
    </row>
    <row r="120" spans="1:5" s="86" customFormat="1" ht="12.75" customHeight="1">
      <c r="A120" s="1"/>
      <c r="B120" s="1"/>
      <c r="C120" s="1"/>
      <c r="D120" s="1"/>
      <c r="E120" s="2"/>
    </row>
    <row r="121" spans="1:5" s="86" customFormat="1" ht="12.75" customHeight="1">
      <c r="A121" s="1"/>
      <c r="B121" s="1"/>
      <c r="C121" s="1"/>
      <c r="D121" s="1"/>
      <c r="E121" s="2"/>
    </row>
    <row r="140" ht="16.5" customHeight="1"/>
    <row r="144" ht="27.95" customHeight="1"/>
    <row r="147" spans="1:5" s="44" customFormat="1" ht="12.75" customHeight="1">
      <c r="A147" s="1"/>
      <c r="B147" s="1"/>
      <c r="C147" s="1"/>
      <c r="D147" s="1"/>
      <c r="E147" s="2"/>
    </row>
    <row r="154" spans="1:5" ht="16.5" customHeight="1"/>
    <row r="168" ht="16.5" customHeight="1"/>
    <row r="180" spans="1:5" s="90" customFormat="1" ht="12.75" customHeight="1">
      <c r="A180" s="1"/>
      <c r="B180" s="1"/>
      <c r="C180" s="1"/>
      <c r="D180" s="1"/>
      <c r="E180" s="2"/>
    </row>
    <row r="186" spans="1:5" ht="16.5" customHeight="1"/>
    <row r="196" ht="16.5" customHeight="1"/>
    <row r="391" ht="18.75" customHeight="1"/>
  </sheetData>
  <sheetProtection selectLockedCells="1" selectUnlockedCells="1"/>
  <mergeCells count="20">
    <mergeCell ref="D35:E35"/>
    <mergeCell ref="A37:D37"/>
    <mergeCell ref="A26:B26"/>
    <mergeCell ref="A30:B30"/>
    <mergeCell ref="A32:B32"/>
    <mergeCell ref="A33:B33"/>
    <mergeCell ref="A34:B34"/>
    <mergeCell ref="D34:E34"/>
    <mergeCell ref="A24:B24"/>
    <mergeCell ref="A5:D5"/>
    <mergeCell ref="A7:D7"/>
    <mergeCell ref="A9:D9"/>
    <mergeCell ref="A11:D11"/>
    <mergeCell ref="A13:D13"/>
    <mergeCell ref="A14:D14"/>
    <mergeCell ref="A15:D15"/>
    <mergeCell ref="A16:D16"/>
    <mergeCell ref="A21:B21"/>
    <mergeCell ref="A22:B22"/>
    <mergeCell ref="A23:B23"/>
  </mergeCells>
  <pageMargins left="0" right="0" top="0.98425196850393704" bottom="0.98425196850393704" header="0.51181102362204722" footer="0.51181102362204722"/>
  <pageSetup paperSize="9" orientation="portrait" r:id="rId1"/>
  <headerFooter>
    <oddHeader>&amp;L&amp;11MĚSTO Štíty&amp;10 
IČO : 00303453
DIČ : CZ00303453&amp;C&amp;14ROZPOČET SCHVÁLENÝ&amp;R&amp;14ROK 2018</oddHeader>
    <oddFooter>&amp;C&amp;A&amp;R&amp;P</oddFooter>
    <evenHeader>&amp;L&amp;11MĚSTO Štíty&amp;10 
IČO : 00303453
DIČ : CZ00303453&amp;C&amp;14ROZPOČET - NÁVRH&amp;R&amp;14ROK 2017</evenHeader>
    <evenFooter>&amp;C&amp;A&amp;R&amp;P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46" workbookViewId="0">
      <selection activeCell="H17" sqref="H17"/>
    </sheetView>
  </sheetViews>
  <sheetFormatPr defaultColWidth="8.7109375" defaultRowHeight="12.75" customHeight="1"/>
  <cols>
    <col min="1" max="2" width="5.28515625" style="94" customWidth="1"/>
    <col min="3" max="3" width="44.7109375" style="94" customWidth="1"/>
    <col min="4" max="4" width="14.7109375" style="110" customWidth="1"/>
    <col min="5" max="5" width="14.7109375" style="111" customWidth="1"/>
    <col min="6" max="6" width="15.28515625" style="115" customWidth="1"/>
    <col min="7" max="16384" width="8.7109375" style="50"/>
  </cols>
  <sheetData>
    <row r="1" spans="1:6" s="1" customFormat="1" ht="18" customHeight="1" thickBot="1">
      <c r="A1" s="47" t="s">
        <v>23</v>
      </c>
      <c r="B1" s="47"/>
      <c r="C1" s="47"/>
      <c r="D1" s="101"/>
      <c r="E1" s="101"/>
      <c r="F1" s="113"/>
    </row>
    <row r="2" spans="1:6" s="1" customFormat="1" ht="21.95" customHeight="1" thickBot="1">
      <c r="A2" s="163" t="s">
        <v>24</v>
      </c>
      <c r="B2" s="164" t="s">
        <v>25</v>
      </c>
      <c r="C2" s="165" t="s">
        <v>26</v>
      </c>
      <c r="D2" s="166" t="s">
        <v>468</v>
      </c>
      <c r="E2" s="166" t="s">
        <v>469</v>
      </c>
      <c r="F2" s="167" t="s">
        <v>470</v>
      </c>
    </row>
    <row r="3" spans="1:6" s="1" customFormat="1" ht="12.95" customHeight="1">
      <c r="A3" s="152" t="s">
        <v>84</v>
      </c>
      <c r="B3" s="153" t="s">
        <v>293</v>
      </c>
      <c r="C3" s="154" t="s">
        <v>27</v>
      </c>
      <c r="D3" s="155">
        <v>6400000</v>
      </c>
      <c r="E3" s="156">
        <v>6393966.79</v>
      </c>
      <c r="F3" s="157">
        <v>6400000</v>
      </c>
    </row>
    <row r="4" spans="1:6" s="1" customFormat="1" ht="12.95" customHeight="1">
      <c r="A4" s="124" t="s">
        <v>84</v>
      </c>
      <c r="B4" s="125" t="s">
        <v>294</v>
      </c>
      <c r="C4" s="126" t="s">
        <v>28</v>
      </c>
      <c r="D4" s="127">
        <v>160000</v>
      </c>
      <c r="E4" s="128">
        <v>159359.67999999999</v>
      </c>
      <c r="F4" s="129">
        <v>160000</v>
      </c>
    </row>
    <row r="5" spans="1:6" s="1" customFormat="1" ht="12.95" customHeight="1">
      <c r="A5" s="124" t="s">
        <v>84</v>
      </c>
      <c r="B5" s="125" t="s">
        <v>295</v>
      </c>
      <c r="C5" s="126" t="s">
        <v>29</v>
      </c>
      <c r="D5" s="127">
        <v>555000</v>
      </c>
      <c r="E5" s="128">
        <v>554564.36</v>
      </c>
      <c r="F5" s="129">
        <v>555000</v>
      </c>
    </row>
    <row r="6" spans="1:6" s="1" customFormat="1" ht="12.95" customHeight="1">
      <c r="A6" s="124" t="s">
        <v>84</v>
      </c>
      <c r="B6" s="125" t="s">
        <v>296</v>
      </c>
      <c r="C6" s="126" t="s">
        <v>30</v>
      </c>
      <c r="D6" s="127">
        <v>5905000</v>
      </c>
      <c r="E6" s="128">
        <v>5904317.6600000001</v>
      </c>
      <c r="F6" s="129">
        <v>5905000</v>
      </c>
    </row>
    <row r="7" spans="1:6" s="1" customFormat="1" ht="12.95" customHeight="1">
      <c r="A7" s="124" t="s">
        <v>84</v>
      </c>
      <c r="B7" s="125" t="s">
        <v>297</v>
      </c>
      <c r="C7" s="126" t="s">
        <v>31</v>
      </c>
      <c r="D7" s="127">
        <v>2347450</v>
      </c>
      <c r="E7" s="128">
        <v>2347450</v>
      </c>
      <c r="F7" s="129">
        <v>0</v>
      </c>
    </row>
    <row r="8" spans="1:6" s="1" customFormat="1" ht="12.95" customHeight="1">
      <c r="A8" s="124" t="s">
        <v>84</v>
      </c>
      <c r="B8" s="125" t="s">
        <v>298</v>
      </c>
      <c r="C8" s="126" t="s">
        <v>32</v>
      </c>
      <c r="D8" s="127">
        <v>12000000</v>
      </c>
      <c r="E8" s="128">
        <v>11975292.18</v>
      </c>
      <c r="F8" s="129">
        <v>12000000</v>
      </c>
    </row>
    <row r="9" spans="1:6" s="1" customFormat="1" ht="12.95" customHeight="1">
      <c r="A9" s="124" t="s">
        <v>84</v>
      </c>
      <c r="B9" s="125" t="s">
        <v>299</v>
      </c>
      <c r="C9" s="126" t="s">
        <v>33</v>
      </c>
      <c r="D9" s="127">
        <v>6629.5</v>
      </c>
      <c r="E9" s="128">
        <v>6629.5</v>
      </c>
      <c r="F9" s="130">
        <v>959.4</v>
      </c>
    </row>
    <row r="10" spans="1:6" s="1" customFormat="1" ht="12.95" customHeight="1">
      <c r="A10" s="124" t="s">
        <v>84</v>
      </c>
      <c r="B10" s="125" t="s">
        <v>300</v>
      </c>
      <c r="C10" s="126" t="s">
        <v>34</v>
      </c>
      <c r="D10" s="127">
        <v>944000</v>
      </c>
      <c r="E10" s="128">
        <v>943539.01</v>
      </c>
      <c r="F10" s="130">
        <v>900000</v>
      </c>
    </row>
    <row r="11" spans="1:6" s="103" customFormat="1" ht="12.95" customHeight="1">
      <c r="A11" s="124" t="s">
        <v>84</v>
      </c>
      <c r="B11" s="125" t="s">
        <v>301</v>
      </c>
      <c r="C11" s="126" t="s">
        <v>35</v>
      </c>
      <c r="D11" s="127">
        <v>70000</v>
      </c>
      <c r="E11" s="128">
        <v>70136</v>
      </c>
      <c r="F11" s="130">
        <v>66000</v>
      </c>
    </row>
    <row r="12" spans="1:6" s="1" customFormat="1" ht="12.95" customHeight="1">
      <c r="A12" s="124" t="s">
        <v>84</v>
      </c>
      <c r="B12" s="125" t="s">
        <v>302</v>
      </c>
      <c r="C12" s="126" t="s">
        <v>36</v>
      </c>
      <c r="D12" s="127">
        <v>12880</v>
      </c>
      <c r="E12" s="128">
        <v>12880</v>
      </c>
      <c r="F12" s="130">
        <v>12000</v>
      </c>
    </row>
    <row r="13" spans="1:6" s="1" customFormat="1" ht="12.95" customHeight="1">
      <c r="A13" s="124" t="s">
        <v>84</v>
      </c>
      <c r="B13" s="125" t="s">
        <v>303</v>
      </c>
      <c r="C13" s="126" t="s">
        <v>37</v>
      </c>
      <c r="D13" s="127">
        <v>2970</v>
      </c>
      <c r="E13" s="128">
        <v>2970</v>
      </c>
      <c r="F13" s="130">
        <v>3000</v>
      </c>
    </row>
    <row r="14" spans="1:6" s="1" customFormat="1" ht="12.95" customHeight="1">
      <c r="A14" s="124" t="s">
        <v>84</v>
      </c>
      <c r="B14" s="125" t="s">
        <v>304</v>
      </c>
      <c r="C14" s="126" t="s">
        <v>38</v>
      </c>
      <c r="D14" s="127">
        <v>3635</v>
      </c>
      <c r="E14" s="128">
        <v>3635</v>
      </c>
      <c r="F14" s="130">
        <v>3000</v>
      </c>
    </row>
    <row r="15" spans="1:6" s="1" customFormat="1" ht="12.95" customHeight="1">
      <c r="A15" s="124" t="s">
        <v>84</v>
      </c>
      <c r="B15" s="125" t="s">
        <v>305</v>
      </c>
      <c r="C15" s="126" t="s">
        <v>39</v>
      </c>
      <c r="D15" s="127">
        <v>35000</v>
      </c>
      <c r="E15" s="128">
        <v>34904</v>
      </c>
      <c r="F15" s="130">
        <v>35000</v>
      </c>
    </row>
    <row r="16" spans="1:6" s="103" customFormat="1" ht="12.95" customHeight="1">
      <c r="A16" s="124" t="s">
        <v>84</v>
      </c>
      <c r="B16" s="125" t="s">
        <v>306</v>
      </c>
      <c r="C16" s="126" t="s">
        <v>307</v>
      </c>
      <c r="D16" s="127">
        <v>23092.5</v>
      </c>
      <c r="E16" s="128">
        <v>23092.52</v>
      </c>
      <c r="F16" s="130">
        <v>2400</v>
      </c>
    </row>
    <row r="17" spans="1:6" s="1" customFormat="1" ht="12.95" customHeight="1">
      <c r="A17" s="124" t="s">
        <v>84</v>
      </c>
      <c r="B17" s="125" t="s">
        <v>308</v>
      </c>
      <c r="C17" s="126" t="s">
        <v>40</v>
      </c>
      <c r="D17" s="127">
        <v>26000</v>
      </c>
      <c r="E17" s="128">
        <v>25560.35</v>
      </c>
      <c r="F17" s="129">
        <v>20000</v>
      </c>
    </row>
    <row r="18" spans="1:6" s="103" customFormat="1" ht="12.95" customHeight="1">
      <c r="A18" s="124" t="s">
        <v>84</v>
      </c>
      <c r="B18" s="125" t="s">
        <v>309</v>
      </c>
      <c r="C18" s="126" t="s">
        <v>41</v>
      </c>
      <c r="D18" s="127">
        <v>1086700</v>
      </c>
      <c r="E18" s="128">
        <v>1086649.73</v>
      </c>
      <c r="F18" s="130">
        <v>500000</v>
      </c>
    </row>
    <row r="19" spans="1:6" s="1" customFormat="1" ht="12.95" customHeight="1">
      <c r="A19" s="124" t="s">
        <v>84</v>
      </c>
      <c r="B19" s="125" t="s">
        <v>310</v>
      </c>
      <c r="C19" s="126" t="s">
        <v>311</v>
      </c>
      <c r="D19" s="127">
        <v>37200</v>
      </c>
      <c r="E19" s="128">
        <v>37135.25</v>
      </c>
      <c r="F19" s="130">
        <v>1000</v>
      </c>
    </row>
    <row r="20" spans="1:6" s="103" customFormat="1" ht="12.95" customHeight="1">
      <c r="A20" s="124" t="s">
        <v>84</v>
      </c>
      <c r="B20" s="125" t="s">
        <v>312</v>
      </c>
      <c r="C20" s="126" t="s">
        <v>42</v>
      </c>
      <c r="D20" s="127">
        <v>172000</v>
      </c>
      <c r="E20" s="128">
        <v>171414.95</v>
      </c>
      <c r="F20" s="130">
        <v>1000</v>
      </c>
    </row>
    <row r="21" spans="1:6" s="1" customFormat="1" ht="12.95" customHeight="1">
      <c r="A21" s="124" t="s">
        <v>84</v>
      </c>
      <c r="B21" s="125" t="s">
        <v>313</v>
      </c>
      <c r="C21" s="126" t="s">
        <v>43</v>
      </c>
      <c r="D21" s="127">
        <v>1561000</v>
      </c>
      <c r="E21" s="128">
        <v>1560946.08</v>
      </c>
      <c r="F21" s="129">
        <v>1561000</v>
      </c>
    </row>
    <row r="22" spans="1:6" s="1" customFormat="1" ht="12.95" customHeight="1">
      <c r="A22" s="124" t="s">
        <v>84</v>
      </c>
      <c r="B22" s="125" t="s">
        <v>314</v>
      </c>
      <c r="C22" s="126" t="s">
        <v>892</v>
      </c>
      <c r="D22" s="127">
        <v>105692</v>
      </c>
      <c r="E22" s="128">
        <v>105692</v>
      </c>
      <c r="F22" s="129">
        <v>103548</v>
      </c>
    </row>
    <row r="23" spans="1:6" s="1" customFormat="1" ht="12.95" customHeight="1">
      <c r="A23" s="124" t="s">
        <v>84</v>
      </c>
      <c r="B23" s="125" t="s">
        <v>315</v>
      </c>
      <c r="C23" s="126" t="s">
        <v>44</v>
      </c>
      <c r="D23" s="127">
        <v>764900</v>
      </c>
      <c r="E23" s="128">
        <v>764900</v>
      </c>
      <c r="F23" s="130">
        <v>792900</v>
      </c>
    </row>
    <row r="24" spans="1:6" s="1" customFormat="1" ht="12.95" customHeight="1">
      <c r="A24" s="124" t="s">
        <v>84</v>
      </c>
      <c r="B24" s="125" t="s">
        <v>316</v>
      </c>
      <c r="C24" s="126" t="s">
        <v>893</v>
      </c>
      <c r="D24" s="127">
        <v>1613329.4</v>
      </c>
      <c r="E24" s="128">
        <v>1613329.4</v>
      </c>
      <c r="F24" s="130">
        <v>542265.59999999998</v>
      </c>
    </row>
    <row r="25" spans="1:6" s="1" customFormat="1" ht="12.95" customHeight="1">
      <c r="A25" s="124" t="s">
        <v>84</v>
      </c>
      <c r="B25" s="125" t="s">
        <v>317</v>
      </c>
      <c r="C25" s="126" t="s">
        <v>894</v>
      </c>
      <c r="D25" s="127">
        <v>44500</v>
      </c>
      <c r="E25" s="128">
        <v>44500</v>
      </c>
      <c r="F25" s="129">
        <v>19500</v>
      </c>
    </row>
    <row r="26" spans="1:6" s="1" customFormat="1" ht="12.95" customHeight="1">
      <c r="A26" s="124" t="s">
        <v>84</v>
      </c>
      <c r="B26" s="125" t="s">
        <v>318</v>
      </c>
      <c r="C26" s="126" t="s">
        <v>45</v>
      </c>
      <c r="D26" s="127">
        <v>139000</v>
      </c>
      <c r="E26" s="128">
        <v>139000</v>
      </c>
      <c r="F26" s="129">
        <v>0</v>
      </c>
    </row>
    <row r="27" spans="1:6" s="1" customFormat="1" ht="12.95" customHeight="1" thickBot="1">
      <c r="A27" s="136" t="s">
        <v>84</v>
      </c>
      <c r="B27" s="137" t="s">
        <v>319</v>
      </c>
      <c r="C27" s="138" t="s">
        <v>320</v>
      </c>
      <c r="D27" s="131">
        <v>59000</v>
      </c>
      <c r="E27" s="139">
        <v>59000</v>
      </c>
      <c r="F27" s="140">
        <v>0</v>
      </c>
    </row>
    <row r="28" spans="1:6" s="1" customFormat="1" ht="12.95" customHeight="1" thickBot="1">
      <c r="A28" s="158" t="s">
        <v>84</v>
      </c>
      <c r="B28" s="159" t="s">
        <v>46</v>
      </c>
      <c r="C28" s="159"/>
      <c r="D28" s="160">
        <f>SUM(D3:D27)</f>
        <v>34074978.399999999</v>
      </c>
      <c r="E28" s="160">
        <f t="shared" ref="E28:F28" si="0">SUM(E3:E27)</f>
        <v>34040864.460000001</v>
      </c>
      <c r="F28" s="161">
        <f t="shared" si="0"/>
        <v>29583573</v>
      </c>
    </row>
    <row r="29" spans="1:6" s="1" customFormat="1" ht="12.95" customHeight="1">
      <c r="A29" s="152" t="s">
        <v>213</v>
      </c>
      <c r="B29" s="153" t="s">
        <v>321</v>
      </c>
      <c r="C29" s="154" t="s">
        <v>47</v>
      </c>
      <c r="D29" s="155">
        <v>4130000</v>
      </c>
      <c r="E29" s="156">
        <v>4130475.67</v>
      </c>
      <c r="F29" s="157">
        <v>4000000</v>
      </c>
    </row>
    <row r="30" spans="1:6" s="1" customFormat="1" ht="12.95" customHeight="1">
      <c r="A30" s="124" t="s">
        <v>213</v>
      </c>
      <c r="B30" s="125" t="s">
        <v>322</v>
      </c>
      <c r="C30" s="126" t="s">
        <v>48</v>
      </c>
      <c r="D30" s="127">
        <v>11704</v>
      </c>
      <c r="E30" s="128">
        <v>11704</v>
      </c>
      <c r="F30" s="130">
        <v>11704</v>
      </c>
    </row>
    <row r="31" spans="1:6" s="1" customFormat="1" ht="12.95" customHeight="1">
      <c r="A31" s="124" t="s">
        <v>213</v>
      </c>
      <c r="B31" s="125" t="s">
        <v>217</v>
      </c>
      <c r="C31" s="126" t="s">
        <v>49</v>
      </c>
      <c r="D31" s="127">
        <v>10000</v>
      </c>
      <c r="E31" s="128">
        <v>10000</v>
      </c>
      <c r="F31" s="130">
        <v>5000</v>
      </c>
    </row>
    <row r="32" spans="1:6" s="1" customFormat="1" ht="12.95" customHeight="1" thickBot="1">
      <c r="A32" s="136" t="s">
        <v>213</v>
      </c>
      <c r="B32" s="137" t="s">
        <v>323</v>
      </c>
      <c r="C32" s="138" t="s">
        <v>50</v>
      </c>
      <c r="D32" s="131">
        <v>500</v>
      </c>
      <c r="E32" s="139">
        <v>500</v>
      </c>
      <c r="F32" s="140">
        <v>0</v>
      </c>
    </row>
    <row r="33" spans="1:6" s="1" customFormat="1" ht="12.95" customHeight="1" thickBot="1">
      <c r="A33" s="158" t="s">
        <v>213</v>
      </c>
      <c r="B33" s="159" t="s">
        <v>51</v>
      </c>
      <c r="C33" s="159"/>
      <c r="D33" s="160">
        <f>SUM(D29:D32)</f>
        <v>4152204</v>
      </c>
      <c r="E33" s="160">
        <f t="shared" ref="E33:F33" si="1">SUM(E29:E32)</f>
        <v>4152679.67</v>
      </c>
      <c r="F33" s="161">
        <f t="shared" si="1"/>
        <v>4016704</v>
      </c>
    </row>
    <row r="34" spans="1:6" s="1" customFormat="1" ht="12.95" customHeight="1">
      <c r="A34" s="152" t="s">
        <v>214</v>
      </c>
      <c r="B34" s="153" t="s">
        <v>321</v>
      </c>
      <c r="C34" s="154" t="s">
        <v>47</v>
      </c>
      <c r="D34" s="155">
        <v>14200</v>
      </c>
      <c r="E34" s="156">
        <v>14161.2</v>
      </c>
      <c r="F34" s="157">
        <v>14000</v>
      </c>
    </row>
    <row r="35" spans="1:6" s="1" customFormat="1" ht="12.95" customHeight="1">
      <c r="A35" s="124" t="s">
        <v>214</v>
      </c>
      <c r="B35" s="125" t="s">
        <v>324</v>
      </c>
      <c r="C35" s="126" t="s">
        <v>52</v>
      </c>
      <c r="D35" s="127">
        <v>16000</v>
      </c>
      <c r="E35" s="128">
        <v>15678</v>
      </c>
      <c r="F35" s="129">
        <v>16000</v>
      </c>
    </row>
    <row r="36" spans="1:6" s="1" customFormat="1" ht="12.95" customHeight="1" thickBot="1">
      <c r="A36" s="136" t="s">
        <v>214</v>
      </c>
      <c r="B36" s="137" t="s">
        <v>325</v>
      </c>
      <c r="C36" s="138" t="s">
        <v>53</v>
      </c>
      <c r="D36" s="131">
        <v>5600</v>
      </c>
      <c r="E36" s="139">
        <v>5600</v>
      </c>
      <c r="F36" s="140">
        <v>0</v>
      </c>
    </row>
    <row r="37" spans="1:6" s="1" customFormat="1" ht="12.95" customHeight="1" thickBot="1">
      <c r="A37" s="158" t="s">
        <v>214</v>
      </c>
      <c r="B37" s="159" t="s">
        <v>54</v>
      </c>
      <c r="C37" s="159"/>
      <c r="D37" s="160">
        <f>SUM(D34:D36)</f>
        <v>35800</v>
      </c>
      <c r="E37" s="160">
        <f t="shared" ref="E37:F37" si="2">SUM(E34:E36)</f>
        <v>35439.199999999997</v>
      </c>
      <c r="F37" s="161">
        <f t="shared" si="2"/>
        <v>30000</v>
      </c>
    </row>
    <row r="38" spans="1:6" s="1" customFormat="1" ht="12.95" customHeight="1">
      <c r="A38" s="152" t="s">
        <v>221</v>
      </c>
      <c r="B38" s="153" t="s">
        <v>321</v>
      </c>
      <c r="C38" s="154" t="s">
        <v>47</v>
      </c>
      <c r="D38" s="155">
        <v>1360000</v>
      </c>
      <c r="E38" s="156">
        <v>1357744.17</v>
      </c>
      <c r="F38" s="157">
        <v>1300000</v>
      </c>
    </row>
    <row r="39" spans="1:6" s="1" customFormat="1" ht="12.95" customHeight="1" thickBot="1">
      <c r="A39" s="136" t="s">
        <v>221</v>
      </c>
      <c r="B39" s="137" t="s">
        <v>323</v>
      </c>
      <c r="C39" s="138" t="s">
        <v>50</v>
      </c>
      <c r="D39" s="131">
        <v>179920</v>
      </c>
      <c r="E39" s="139">
        <v>179920</v>
      </c>
      <c r="F39" s="151">
        <v>259104</v>
      </c>
    </row>
    <row r="40" spans="1:6" s="1" customFormat="1" ht="12.95" customHeight="1" thickBot="1">
      <c r="A40" s="158" t="s">
        <v>221</v>
      </c>
      <c r="B40" s="159" t="s">
        <v>55</v>
      </c>
      <c r="C40" s="159"/>
      <c r="D40" s="160">
        <f>SUM(D38:D39)</f>
        <v>1539920</v>
      </c>
      <c r="E40" s="160">
        <f t="shared" ref="E40:F40" si="3">SUM(E38:E39)</f>
        <v>1537664.17</v>
      </c>
      <c r="F40" s="161">
        <f t="shared" si="3"/>
        <v>1559104</v>
      </c>
    </row>
    <row r="41" spans="1:6" s="1" customFormat="1" ht="12.95" customHeight="1">
      <c r="A41" s="152" t="s">
        <v>222</v>
      </c>
      <c r="B41" s="153" t="s">
        <v>321</v>
      </c>
      <c r="C41" s="154" t="s">
        <v>47</v>
      </c>
      <c r="D41" s="155">
        <v>1510000</v>
      </c>
      <c r="E41" s="156">
        <v>1510396.11</v>
      </c>
      <c r="F41" s="157">
        <v>1500000</v>
      </c>
    </row>
    <row r="42" spans="1:6" s="1" customFormat="1" ht="12.95" customHeight="1" thickBot="1">
      <c r="A42" s="136" t="s">
        <v>222</v>
      </c>
      <c r="B42" s="137" t="s">
        <v>326</v>
      </c>
      <c r="C42" s="138" t="s">
        <v>74</v>
      </c>
      <c r="D42" s="131">
        <v>11065</v>
      </c>
      <c r="E42" s="139">
        <v>11065</v>
      </c>
      <c r="F42" s="140">
        <v>0</v>
      </c>
    </row>
    <row r="43" spans="1:6" s="1" customFormat="1" ht="12.95" customHeight="1" thickBot="1">
      <c r="A43" s="158" t="s">
        <v>222</v>
      </c>
      <c r="B43" s="159" t="s">
        <v>56</v>
      </c>
      <c r="C43" s="159"/>
      <c r="D43" s="160">
        <f>SUM(D41:D42)</f>
        <v>1521065</v>
      </c>
      <c r="E43" s="160">
        <f t="shared" ref="E43:F43" si="4">SUM(E41:E42)</f>
        <v>1521461.11</v>
      </c>
      <c r="F43" s="161">
        <f t="shared" si="4"/>
        <v>1500000</v>
      </c>
    </row>
    <row r="44" spans="1:6" s="1" customFormat="1" ht="12.95" customHeight="1">
      <c r="A44" s="152" t="s">
        <v>231</v>
      </c>
      <c r="B44" s="153" t="s">
        <v>321</v>
      </c>
      <c r="C44" s="154" t="s">
        <v>47</v>
      </c>
      <c r="D44" s="155">
        <v>47000</v>
      </c>
      <c r="E44" s="156">
        <v>47054</v>
      </c>
      <c r="F44" s="260">
        <v>56000</v>
      </c>
    </row>
    <row r="45" spans="1:6" s="1" customFormat="1" ht="12.95" customHeight="1" thickBot="1">
      <c r="A45" s="136" t="s">
        <v>231</v>
      </c>
      <c r="B45" s="137" t="s">
        <v>324</v>
      </c>
      <c r="C45" s="138" t="s">
        <v>52</v>
      </c>
      <c r="D45" s="131">
        <v>125</v>
      </c>
      <c r="E45" s="139">
        <v>125</v>
      </c>
      <c r="F45" s="151">
        <v>100</v>
      </c>
    </row>
    <row r="46" spans="1:6" s="1" customFormat="1" ht="12.95" customHeight="1" thickBot="1">
      <c r="A46" s="158" t="s">
        <v>231</v>
      </c>
      <c r="B46" s="159" t="s">
        <v>57</v>
      </c>
      <c r="C46" s="159"/>
      <c r="D46" s="160">
        <f>SUM(D44:D45)</f>
        <v>47125</v>
      </c>
      <c r="E46" s="160">
        <f t="shared" ref="E46:F46" si="5">SUM(E44:E45)</f>
        <v>47179</v>
      </c>
      <c r="F46" s="161">
        <f t="shared" si="5"/>
        <v>56100</v>
      </c>
    </row>
    <row r="47" spans="1:6" s="1" customFormat="1" ht="12.95" customHeight="1">
      <c r="A47" s="152" t="s">
        <v>233</v>
      </c>
      <c r="B47" s="153" t="s">
        <v>321</v>
      </c>
      <c r="C47" s="154" t="s">
        <v>47</v>
      </c>
      <c r="D47" s="155">
        <v>102500</v>
      </c>
      <c r="E47" s="156">
        <v>102484.5</v>
      </c>
      <c r="F47" s="157">
        <v>80000</v>
      </c>
    </row>
    <row r="48" spans="1:6" s="1" customFormat="1" ht="12.95" customHeight="1">
      <c r="A48" s="124" t="s">
        <v>233</v>
      </c>
      <c r="B48" s="125" t="s">
        <v>324</v>
      </c>
      <c r="C48" s="126" t="s">
        <v>52</v>
      </c>
      <c r="D48" s="127">
        <v>5000</v>
      </c>
      <c r="E48" s="128">
        <v>4665</v>
      </c>
      <c r="F48" s="129">
        <v>4000</v>
      </c>
    </row>
    <row r="49" spans="1:6" s="1" customFormat="1" ht="12.95" customHeight="1">
      <c r="A49" s="124" t="s">
        <v>233</v>
      </c>
      <c r="B49" s="125" t="s">
        <v>327</v>
      </c>
      <c r="C49" s="126" t="s">
        <v>58</v>
      </c>
      <c r="D49" s="127">
        <v>16000</v>
      </c>
      <c r="E49" s="128">
        <v>15972</v>
      </c>
      <c r="F49" s="129">
        <v>15000</v>
      </c>
    </row>
    <row r="50" spans="1:6" s="1" customFormat="1" ht="12.95" customHeight="1">
      <c r="A50" s="124" t="s">
        <v>233</v>
      </c>
      <c r="B50" s="125" t="s">
        <v>328</v>
      </c>
      <c r="C50" s="126" t="s">
        <v>59</v>
      </c>
      <c r="D50" s="127">
        <v>4000</v>
      </c>
      <c r="E50" s="128">
        <v>4067</v>
      </c>
      <c r="F50" s="129">
        <v>4000</v>
      </c>
    </row>
    <row r="51" spans="1:6" s="1" customFormat="1" ht="12.95" customHeight="1">
      <c r="A51" s="124" t="s">
        <v>233</v>
      </c>
      <c r="B51" s="125" t="s">
        <v>222</v>
      </c>
      <c r="C51" s="126" t="s">
        <v>60</v>
      </c>
      <c r="D51" s="127">
        <v>45000</v>
      </c>
      <c r="E51" s="128">
        <v>45000</v>
      </c>
      <c r="F51" s="129">
        <v>0</v>
      </c>
    </row>
    <row r="52" spans="1:6" s="1" customFormat="1" ht="12.95" customHeight="1">
      <c r="A52" s="124" t="s">
        <v>233</v>
      </c>
      <c r="B52" s="125" t="s">
        <v>323</v>
      </c>
      <c r="C52" s="126" t="s">
        <v>50</v>
      </c>
      <c r="D52" s="127">
        <v>600</v>
      </c>
      <c r="E52" s="128">
        <v>581</v>
      </c>
      <c r="F52" s="129">
        <v>500</v>
      </c>
    </row>
    <row r="53" spans="1:6" s="1" customFormat="1" ht="12.95" customHeight="1" thickBot="1">
      <c r="A53" s="136" t="s">
        <v>233</v>
      </c>
      <c r="B53" s="137" t="s">
        <v>325</v>
      </c>
      <c r="C53" s="138" t="s">
        <v>53</v>
      </c>
      <c r="D53" s="131">
        <v>1500</v>
      </c>
      <c r="E53" s="139">
        <v>1500</v>
      </c>
      <c r="F53" s="140">
        <v>0</v>
      </c>
    </row>
    <row r="54" spans="1:6" s="1" customFormat="1" ht="12.95" customHeight="1" thickBot="1">
      <c r="A54" s="158" t="s">
        <v>233</v>
      </c>
      <c r="B54" s="159" t="s">
        <v>61</v>
      </c>
      <c r="C54" s="159"/>
      <c r="D54" s="160">
        <f>SUM(D47:D53)</f>
        <v>174600</v>
      </c>
      <c r="E54" s="160">
        <f t="shared" ref="E54:F54" si="6">SUM(E47:E53)</f>
        <v>174269.5</v>
      </c>
      <c r="F54" s="161">
        <f t="shared" si="6"/>
        <v>103500</v>
      </c>
    </row>
    <row r="55" spans="1:6" s="1" customFormat="1" ht="12.95" customHeight="1" thickBot="1">
      <c r="A55" s="145" t="s">
        <v>242</v>
      </c>
      <c r="B55" s="146" t="s">
        <v>323</v>
      </c>
      <c r="C55" s="147" t="s">
        <v>50</v>
      </c>
      <c r="D55" s="148">
        <v>1379</v>
      </c>
      <c r="E55" s="149">
        <v>1379</v>
      </c>
      <c r="F55" s="150">
        <v>0</v>
      </c>
    </row>
    <row r="56" spans="1:6" s="1" customFormat="1" ht="12.95" customHeight="1" thickBot="1">
      <c r="A56" s="158" t="s">
        <v>242</v>
      </c>
      <c r="B56" s="159" t="s">
        <v>181</v>
      </c>
      <c r="C56" s="159"/>
      <c r="D56" s="160">
        <f>SUM(D55)</f>
        <v>1379</v>
      </c>
      <c r="E56" s="160">
        <f t="shared" ref="E56:F56" si="7">SUM(E55)</f>
        <v>1379</v>
      </c>
      <c r="F56" s="161">
        <f t="shared" si="7"/>
        <v>0</v>
      </c>
    </row>
    <row r="57" spans="1:6" s="1" customFormat="1" ht="12.95" customHeight="1">
      <c r="A57" s="245" t="s">
        <v>245</v>
      </c>
      <c r="B57" s="247" t="s">
        <v>321</v>
      </c>
      <c r="C57" s="154" t="s">
        <v>47</v>
      </c>
      <c r="D57" s="296">
        <v>132000</v>
      </c>
      <c r="E57" s="156">
        <v>131941.01</v>
      </c>
      <c r="F57" s="260">
        <v>94000</v>
      </c>
    </row>
    <row r="58" spans="1:6" s="1" customFormat="1" ht="12.95" customHeight="1">
      <c r="A58" s="124" t="s">
        <v>245</v>
      </c>
      <c r="B58" s="125" t="s">
        <v>327</v>
      </c>
      <c r="C58" s="126" t="s">
        <v>58</v>
      </c>
      <c r="D58" s="127">
        <v>71400</v>
      </c>
      <c r="E58" s="128">
        <v>71381</v>
      </c>
      <c r="F58" s="130">
        <v>65220</v>
      </c>
    </row>
    <row r="59" spans="1:6" s="1" customFormat="1" ht="12.95" customHeight="1" thickBot="1">
      <c r="A59" s="246" t="s">
        <v>245</v>
      </c>
      <c r="B59" s="248" t="s">
        <v>328</v>
      </c>
      <c r="C59" s="138" t="s">
        <v>59</v>
      </c>
      <c r="D59" s="297">
        <v>9012</v>
      </c>
      <c r="E59" s="139">
        <v>9012</v>
      </c>
      <c r="F59" s="151">
        <v>9012</v>
      </c>
    </row>
    <row r="60" spans="1:6" s="1" customFormat="1" ht="12.95" customHeight="1" thickBot="1">
      <c r="A60" s="158" t="s">
        <v>245</v>
      </c>
      <c r="B60" s="159" t="s">
        <v>62</v>
      </c>
      <c r="C60" s="159"/>
      <c r="D60" s="160">
        <f>SUM(D57:D59)</f>
        <v>212412</v>
      </c>
      <c r="E60" s="160">
        <f t="shared" ref="E60:F60" si="8">SUM(E57:E59)</f>
        <v>212334.01</v>
      </c>
      <c r="F60" s="161">
        <f t="shared" si="8"/>
        <v>168232</v>
      </c>
    </row>
    <row r="61" spans="1:6" s="1" customFormat="1" ht="12.95" customHeight="1">
      <c r="A61" s="152" t="s">
        <v>246</v>
      </c>
      <c r="B61" s="153" t="s">
        <v>321</v>
      </c>
      <c r="C61" s="154" t="s">
        <v>47</v>
      </c>
      <c r="D61" s="155">
        <v>914000</v>
      </c>
      <c r="E61" s="156">
        <v>914074</v>
      </c>
      <c r="F61" s="260">
        <v>900000</v>
      </c>
    </row>
    <row r="62" spans="1:6" s="1" customFormat="1" ht="12.95" customHeight="1">
      <c r="A62" s="124" t="s">
        <v>246</v>
      </c>
      <c r="B62" s="125" t="s">
        <v>327</v>
      </c>
      <c r="C62" s="126" t="s">
        <v>58</v>
      </c>
      <c r="D62" s="127">
        <v>3540000</v>
      </c>
      <c r="E62" s="128">
        <v>3538914.87</v>
      </c>
      <c r="F62" s="130">
        <v>3500000</v>
      </c>
    </row>
    <row r="63" spans="1:6" s="1" customFormat="1" ht="12.95" customHeight="1" thickBot="1">
      <c r="A63" s="136" t="s">
        <v>246</v>
      </c>
      <c r="B63" s="137" t="s">
        <v>323</v>
      </c>
      <c r="C63" s="138" t="s">
        <v>50</v>
      </c>
      <c r="D63" s="131">
        <v>33866</v>
      </c>
      <c r="E63" s="139">
        <v>33866</v>
      </c>
      <c r="F63" s="151">
        <v>0</v>
      </c>
    </row>
    <row r="64" spans="1:6" s="1" customFormat="1" ht="12.95" customHeight="1" thickBot="1">
      <c r="A64" s="158" t="s">
        <v>246</v>
      </c>
      <c r="B64" s="159" t="s">
        <v>63</v>
      </c>
      <c r="C64" s="159"/>
      <c r="D64" s="160">
        <f>SUM(D61:D63)</f>
        <v>4487866</v>
      </c>
      <c r="E64" s="160">
        <f t="shared" ref="E64:F64" si="9">SUM(E61:E63)</f>
        <v>4486854.87</v>
      </c>
      <c r="F64" s="161">
        <f t="shared" si="9"/>
        <v>4400000</v>
      </c>
    </row>
    <row r="65" spans="1:6" s="1" customFormat="1" ht="12.95" customHeight="1">
      <c r="A65" s="152" t="s">
        <v>247</v>
      </c>
      <c r="B65" s="153" t="s">
        <v>321</v>
      </c>
      <c r="C65" s="154" t="s">
        <v>47</v>
      </c>
      <c r="D65" s="155">
        <v>177000</v>
      </c>
      <c r="E65" s="156">
        <v>177391.66</v>
      </c>
      <c r="F65" s="260">
        <v>145900</v>
      </c>
    </row>
    <row r="66" spans="1:6" s="1" customFormat="1" ht="12.95" customHeight="1">
      <c r="A66" s="124" t="s">
        <v>247</v>
      </c>
      <c r="B66" s="125" t="s">
        <v>327</v>
      </c>
      <c r="C66" s="126" t="s">
        <v>58</v>
      </c>
      <c r="D66" s="127">
        <v>455000</v>
      </c>
      <c r="E66" s="128">
        <v>455068</v>
      </c>
      <c r="F66" s="130">
        <v>428371</v>
      </c>
    </row>
    <row r="67" spans="1:6" s="1" customFormat="1" ht="12.95" customHeight="1">
      <c r="A67" s="124" t="s">
        <v>247</v>
      </c>
      <c r="B67" s="125" t="s">
        <v>328</v>
      </c>
      <c r="C67" s="126" t="s">
        <v>59</v>
      </c>
      <c r="D67" s="127">
        <v>1859</v>
      </c>
      <c r="E67" s="128">
        <v>1859</v>
      </c>
      <c r="F67" s="261">
        <v>1859</v>
      </c>
    </row>
    <row r="68" spans="1:6" s="1" customFormat="1" ht="12.95" customHeight="1" thickBot="1">
      <c r="A68" s="136" t="s">
        <v>247</v>
      </c>
      <c r="B68" s="137" t="s">
        <v>323</v>
      </c>
      <c r="C68" s="138" t="s">
        <v>50</v>
      </c>
      <c r="D68" s="131">
        <v>42500</v>
      </c>
      <c r="E68" s="139">
        <v>42500</v>
      </c>
      <c r="F68" s="140">
        <v>0</v>
      </c>
    </row>
    <row r="69" spans="1:6" s="1" customFormat="1" ht="12.95" customHeight="1" thickBot="1">
      <c r="A69" s="158" t="s">
        <v>247</v>
      </c>
      <c r="B69" s="159" t="s">
        <v>64</v>
      </c>
      <c r="C69" s="159"/>
      <c r="D69" s="160">
        <f>SUM(D65:D68)</f>
        <v>676359</v>
      </c>
      <c r="E69" s="160">
        <f t="shared" ref="E69:F69" si="10">SUM(E65:E68)</f>
        <v>676818.66</v>
      </c>
      <c r="F69" s="161">
        <f t="shared" si="10"/>
        <v>576130</v>
      </c>
    </row>
    <row r="70" spans="1:6" s="1" customFormat="1" ht="12.95" customHeight="1" thickBot="1">
      <c r="A70" s="145" t="s">
        <v>251</v>
      </c>
      <c r="B70" s="146" t="s">
        <v>321</v>
      </c>
      <c r="C70" s="147" t="s">
        <v>47</v>
      </c>
      <c r="D70" s="148">
        <v>46400</v>
      </c>
      <c r="E70" s="149">
        <v>46400</v>
      </c>
      <c r="F70" s="150">
        <v>9000</v>
      </c>
    </row>
    <row r="71" spans="1:6" s="1" customFormat="1" ht="12.95" customHeight="1" thickBot="1">
      <c r="A71" s="158" t="s">
        <v>251</v>
      </c>
      <c r="B71" s="159" t="s">
        <v>65</v>
      </c>
      <c r="C71" s="159"/>
      <c r="D71" s="160">
        <f>SUM(D70)</f>
        <v>46400</v>
      </c>
      <c r="E71" s="160">
        <f t="shared" ref="E71:F71" si="11">SUM(E70)</f>
        <v>46400</v>
      </c>
      <c r="F71" s="161">
        <f t="shared" si="11"/>
        <v>9000</v>
      </c>
    </row>
    <row r="72" spans="1:6" s="1" customFormat="1" ht="12.95" customHeight="1" thickBot="1">
      <c r="A72" s="145" t="s">
        <v>329</v>
      </c>
      <c r="B72" s="146" t="s">
        <v>328</v>
      </c>
      <c r="C72" s="147" t="s">
        <v>59</v>
      </c>
      <c r="D72" s="148">
        <v>63526.21</v>
      </c>
      <c r="E72" s="149">
        <v>63526.21</v>
      </c>
      <c r="F72" s="262">
        <v>63526.21</v>
      </c>
    </row>
    <row r="73" spans="1:6" s="1" customFormat="1" ht="12.95" customHeight="1" thickBot="1">
      <c r="A73" s="158" t="s">
        <v>329</v>
      </c>
      <c r="B73" s="159" t="s">
        <v>66</v>
      </c>
      <c r="C73" s="159"/>
      <c r="D73" s="160">
        <f>SUM(D72)</f>
        <v>63526.21</v>
      </c>
      <c r="E73" s="160">
        <f t="shared" ref="E73:F73" si="12">SUM(E72)</f>
        <v>63526.21</v>
      </c>
      <c r="F73" s="161">
        <f t="shared" si="12"/>
        <v>63526.21</v>
      </c>
    </row>
    <row r="74" spans="1:6" s="1" customFormat="1" ht="12.95" customHeight="1">
      <c r="A74" s="152" t="s">
        <v>254</v>
      </c>
      <c r="B74" s="153" t="s">
        <v>321</v>
      </c>
      <c r="C74" s="154" t="s">
        <v>47</v>
      </c>
      <c r="D74" s="155">
        <v>151000</v>
      </c>
      <c r="E74" s="156">
        <v>150937.29999999999</v>
      </c>
      <c r="F74" s="157">
        <v>130000</v>
      </c>
    </row>
    <row r="75" spans="1:6" s="1" customFormat="1" ht="12.95" customHeight="1">
      <c r="A75" s="124" t="s">
        <v>254</v>
      </c>
      <c r="B75" s="125" t="s">
        <v>330</v>
      </c>
      <c r="C75" s="126" t="s">
        <v>67</v>
      </c>
      <c r="D75" s="127">
        <v>4220000</v>
      </c>
      <c r="E75" s="128">
        <v>4220518.03</v>
      </c>
      <c r="F75" s="129">
        <v>4000000</v>
      </c>
    </row>
    <row r="76" spans="1:6" s="1" customFormat="1" ht="12.95" customHeight="1">
      <c r="A76" s="124" t="s">
        <v>254</v>
      </c>
      <c r="B76" s="125" t="s">
        <v>322</v>
      </c>
      <c r="C76" s="126" t="s">
        <v>48</v>
      </c>
      <c r="D76" s="127">
        <v>155167</v>
      </c>
      <c r="E76" s="128">
        <v>155167</v>
      </c>
      <c r="F76" s="130">
        <v>155083</v>
      </c>
    </row>
    <row r="77" spans="1:6" s="1" customFormat="1" ht="12.95" customHeight="1">
      <c r="A77" s="124" t="s">
        <v>254</v>
      </c>
      <c r="B77" s="125" t="s">
        <v>327</v>
      </c>
      <c r="C77" s="126" t="s">
        <v>58</v>
      </c>
      <c r="D77" s="127">
        <v>25000</v>
      </c>
      <c r="E77" s="128">
        <v>24936</v>
      </c>
      <c r="F77" s="129">
        <v>10000</v>
      </c>
    </row>
    <row r="78" spans="1:6" s="1" customFormat="1" ht="12.95" customHeight="1">
      <c r="A78" s="124" t="s">
        <v>254</v>
      </c>
      <c r="B78" s="125" t="s">
        <v>328</v>
      </c>
      <c r="C78" s="126" t="s">
        <v>59</v>
      </c>
      <c r="D78" s="127">
        <v>3200</v>
      </c>
      <c r="E78" s="128">
        <v>3181.5</v>
      </c>
      <c r="F78" s="129">
        <v>1000</v>
      </c>
    </row>
    <row r="79" spans="1:6" s="1" customFormat="1" ht="12.95" customHeight="1">
      <c r="A79" s="124" t="s">
        <v>254</v>
      </c>
      <c r="B79" s="125" t="s">
        <v>323</v>
      </c>
      <c r="C79" s="126" t="s">
        <v>50</v>
      </c>
      <c r="D79" s="127">
        <v>55074.92</v>
      </c>
      <c r="E79" s="128">
        <v>55074.92</v>
      </c>
      <c r="F79" s="130">
        <v>21028.62</v>
      </c>
    </row>
    <row r="80" spans="1:6" s="1" customFormat="1" ht="12.95" customHeight="1">
      <c r="A80" s="124" t="s">
        <v>254</v>
      </c>
      <c r="B80" s="125" t="s">
        <v>225</v>
      </c>
      <c r="C80" s="126" t="s">
        <v>68</v>
      </c>
      <c r="D80" s="127">
        <v>388140</v>
      </c>
      <c r="E80" s="128">
        <v>388140</v>
      </c>
      <c r="F80" s="129">
        <v>100000</v>
      </c>
    </row>
    <row r="81" spans="1:6" s="1" customFormat="1" ht="12.95" customHeight="1" thickBot="1">
      <c r="A81" s="136" t="s">
        <v>254</v>
      </c>
      <c r="B81" s="137" t="s">
        <v>227</v>
      </c>
      <c r="C81" s="138" t="s">
        <v>331</v>
      </c>
      <c r="D81" s="131">
        <v>10500</v>
      </c>
      <c r="E81" s="139">
        <v>10500</v>
      </c>
      <c r="F81" s="140">
        <v>0</v>
      </c>
    </row>
    <row r="82" spans="1:6" s="1" customFormat="1" ht="12.95" customHeight="1" thickBot="1">
      <c r="A82" s="158" t="s">
        <v>254</v>
      </c>
      <c r="B82" s="159" t="s">
        <v>69</v>
      </c>
      <c r="C82" s="159"/>
      <c r="D82" s="160">
        <f>SUM(D74:D81)</f>
        <v>5008081.92</v>
      </c>
      <c r="E82" s="160">
        <f t="shared" ref="E82:F82" si="13">SUM(E74:E81)</f>
        <v>5008454.75</v>
      </c>
      <c r="F82" s="161">
        <f t="shared" si="13"/>
        <v>4417111.62</v>
      </c>
    </row>
    <row r="83" spans="1:6" s="1" customFormat="1" ht="12.95" customHeight="1">
      <c r="A83" s="152" t="s">
        <v>261</v>
      </c>
      <c r="B83" s="153" t="s">
        <v>321</v>
      </c>
      <c r="C83" s="154" t="s">
        <v>47</v>
      </c>
      <c r="D83" s="155">
        <v>150000</v>
      </c>
      <c r="E83" s="156">
        <v>149574.67000000001</v>
      </c>
      <c r="F83" s="157">
        <v>150000</v>
      </c>
    </row>
    <row r="84" spans="1:6" s="1" customFormat="1" ht="12.95" customHeight="1" thickBot="1">
      <c r="A84" s="136" t="s">
        <v>261</v>
      </c>
      <c r="B84" s="137" t="s">
        <v>324</v>
      </c>
      <c r="C84" s="138" t="s">
        <v>52</v>
      </c>
      <c r="D84" s="131">
        <v>32000</v>
      </c>
      <c r="E84" s="139">
        <v>31510</v>
      </c>
      <c r="F84" s="140">
        <v>30000</v>
      </c>
    </row>
    <row r="85" spans="1:6" s="1" customFormat="1" ht="12.95" customHeight="1" thickBot="1">
      <c r="A85" s="158" t="s">
        <v>261</v>
      </c>
      <c r="B85" s="159" t="s">
        <v>70</v>
      </c>
      <c r="C85" s="159"/>
      <c r="D85" s="160">
        <f>SUM(D83:D84)</f>
        <v>182000</v>
      </c>
      <c r="E85" s="160">
        <f t="shared" ref="E85:F85" si="14">SUM(E83:E84)</f>
        <v>181084.67</v>
      </c>
      <c r="F85" s="161">
        <f t="shared" si="14"/>
        <v>180000</v>
      </c>
    </row>
    <row r="86" spans="1:6" s="1" customFormat="1" ht="12.95" customHeight="1">
      <c r="A86" s="152" t="s">
        <v>263</v>
      </c>
      <c r="B86" s="153" t="s">
        <v>321</v>
      </c>
      <c r="C86" s="154" t="s">
        <v>47</v>
      </c>
      <c r="D86" s="155">
        <v>3840</v>
      </c>
      <c r="E86" s="156">
        <v>3839.33</v>
      </c>
      <c r="F86" s="260">
        <v>3000</v>
      </c>
    </row>
    <row r="87" spans="1:6" s="1" customFormat="1" ht="12.95" customHeight="1" thickBot="1">
      <c r="A87" s="136" t="s">
        <v>263</v>
      </c>
      <c r="B87" s="137" t="s">
        <v>323</v>
      </c>
      <c r="C87" s="138" t="s">
        <v>50</v>
      </c>
      <c r="D87" s="131">
        <v>4118</v>
      </c>
      <c r="E87" s="139">
        <v>4117.57</v>
      </c>
      <c r="F87" s="151">
        <v>3000</v>
      </c>
    </row>
    <row r="88" spans="1:6" s="1" customFormat="1" ht="12.95" customHeight="1" thickBot="1">
      <c r="A88" s="158" t="s">
        <v>263</v>
      </c>
      <c r="B88" s="159" t="s">
        <v>71</v>
      </c>
      <c r="C88" s="159"/>
      <c r="D88" s="160">
        <f>SUM(D86:D87)</f>
        <v>7958</v>
      </c>
      <c r="E88" s="160">
        <f t="shared" ref="E88:F88" si="15">SUM(E86:E87)</f>
        <v>7956.9</v>
      </c>
      <c r="F88" s="161">
        <f t="shared" si="15"/>
        <v>6000</v>
      </c>
    </row>
    <row r="89" spans="1:6" s="1" customFormat="1" ht="12.95" customHeight="1" thickBot="1">
      <c r="A89" s="145" t="s">
        <v>332</v>
      </c>
      <c r="B89" s="146" t="s">
        <v>321</v>
      </c>
      <c r="C89" s="147" t="s">
        <v>47</v>
      </c>
      <c r="D89" s="148">
        <v>316045</v>
      </c>
      <c r="E89" s="149">
        <v>316045</v>
      </c>
      <c r="F89" s="150">
        <v>257260</v>
      </c>
    </row>
    <row r="90" spans="1:6" s="103" customFormat="1" ht="12.95" customHeight="1" thickBot="1">
      <c r="A90" s="158" t="s">
        <v>332</v>
      </c>
      <c r="B90" s="159" t="s">
        <v>72</v>
      </c>
      <c r="C90" s="159"/>
      <c r="D90" s="160">
        <f>SUM(D89)</f>
        <v>316045</v>
      </c>
      <c r="E90" s="160">
        <f t="shared" ref="E90:F90" si="16">SUM(E89)</f>
        <v>316045</v>
      </c>
      <c r="F90" s="161">
        <f t="shared" si="16"/>
        <v>257260</v>
      </c>
    </row>
    <row r="91" spans="1:6" s="1" customFormat="1" ht="12.95" customHeight="1">
      <c r="A91" s="152" t="s">
        <v>265</v>
      </c>
      <c r="B91" s="153" t="s">
        <v>321</v>
      </c>
      <c r="C91" s="154" t="s">
        <v>47</v>
      </c>
      <c r="D91" s="155">
        <v>3200</v>
      </c>
      <c r="E91" s="156">
        <v>3162</v>
      </c>
      <c r="F91" s="157">
        <v>2000</v>
      </c>
    </row>
    <row r="92" spans="1:6" s="1" customFormat="1" ht="12.95" customHeight="1" thickBot="1">
      <c r="A92" s="136" t="s">
        <v>265</v>
      </c>
      <c r="B92" s="137" t="s">
        <v>333</v>
      </c>
      <c r="C92" s="138" t="s">
        <v>334</v>
      </c>
      <c r="D92" s="131">
        <v>1500</v>
      </c>
      <c r="E92" s="139">
        <v>1500</v>
      </c>
      <c r="F92" s="140">
        <v>0</v>
      </c>
    </row>
    <row r="93" spans="1:6" s="1" customFormat="1" ht="12.95" customHeight="1" thickBot="1">
      <c r="A93" s="158" t="s">
        <v>265</v>
      </c>
      <c r="B93" s="159" t="s">
        <v>73</v>
      </c>
      <c r="C93" s="159"/>
      <c r="D93" s="160">
        <f>SUM(D91:D92)</f>
        <v>4700</v>
      </c>
      <c r="E93" s="160">
        <f t="shared" ref="E93:F93" si="17">SUM(E91:E92)</f>
        <v>4662</v>
      </c>
      <c r="F93" s="161">
        <f t="shared" si="17"/>
        <v>2000</v>
      </c>
    </row>
    <row r="94" spans="1:6" s="1" customFormat="1" ht="12.95" customHeight="1" thickBot="1">
      <c r="A94" s="145" t="s">
        <v>163</v>
      </c>
      <c r="B94" s="146" t="s">
        <v>326</v>
      </c>
      <c r="C94" s="147" t="s">
        <v>74</v>
      </c>
      <c r="D94" s="148">
        <v>33600</v>
      </c>
      <c r="E94" s="149">
        <v>33600</v>
      </c>
      <c r="F94" s="162">
        <v>33600</v>
      </c>
    </row>
    <row r="95" spans="1:6" s="1" customFormat="1" ht="12.95" customHeight="1" thickBot="1">
      <c r="A95" s="158" t="s">
        <v>163</v>
      </c>
      <c r="B95" s="159" t="s">
        <v>75</v>
      </c>
      <c r="C95" s="159"/>
      <c r="D95" s="160">
        <f>SUM(D94)</f>
        <v>33600</v>
      </c>
      <c r="E95" s="160">
        <f t="shared" ref="E95:F95" si="18">SUM(E94)</f>
        <v>33600</v>
      </c>
      <c r="F95" s="161">
        <f t="shared" si="18"/>
        <v>33600</v>
      </c>
    </row>
    <row r="96" spans="1:6" s="1" customFormat="1" ht="12.95" customHeight="1">
      <c r="A96" s="152" t="s">
        <v>281</v>
      </c>
      <c r="B96" s="153" t="s">
        <v>321</v>
      </c>
      <c r="C96" s="154" t="s">
        <v>47</v>
      </c>
      <c r="D96" s="155">
        <v>32000</v>
      </c>
      <c r="E96" s="156">
        <v>32112</v>
      </c>
      <c r="F96" s="157">
        <v>30000</v>
      </c>
    </row>
    <row r="97" spans="1:6" s="1" customFormat="1" ht="12.95" customHeight="1" thickBot="1">
      <c r="A97" s="136" t="s">
        <v>281</v>
      </c>
      <c r="B97" s="137" t="s">
        <v>326</v>
      </c>
      <c r="C97" s="138" t="s">
        <v>74</v>
      </c>
      <c r="D97" s="131">
        <v>62770</v>
      </c>
      <c r="E97" s="139">
        <v>62770</v>
      </c>
      <c r="F97" s="151">
        <v>0</v>
      </c>
    </row>
    <row r="98" spans="1:6" s="1" customFormat="1" ht="12.95" customHeight="1" thickBot="1">
      <c r="A98" s="158" t="s">
        <v>281</v>
      </c>
      <c r="B98" s="159" t="s">
        <v>76</v>
      </c>
      <c r="C98" s="159"/>
      <c r="D98" s="160">
        <f>SUM(D96:D97)</f>
        <v>94770</v>
      </c>
      <c r="E98" s="160">
        <f>SUM(E96:E97)</f>
        <v>94882</v>
      </c>
      <c r="F98" s="161">
        <f>SUM(F96:F97)</f>
        <v>30000</v>
      </c>
    </row>
    <row r="99" spans="1:6" s="1" customFormat="1" ht="12.95" customHeight="1" thickBot="1">
      <c r="A99" s="145" t="s">
        <v>284</v>
      </c>
      <c r="B99" s="146" t="s">
        <v>335</v>
      </c>
      <c r="C99" s="147" t="s">
        <v>77</v>
      </c>
      <c r="D99" s="148">
        <v>1630</v>
      </c>
      <c r="E99" s="149">
        <v>1569.51</v>
      </c>
      <c r="F99" s="150">
        <v>1650</v>
      </c>
    </row>
    <row r="100" spans="1:6" s="1" customFormat="1" ht="12.95" customHeight="1" thickBot="1">
      <c r="A100" s="158" t="s">
        <v>284</v>
      </c>
      <c r="B100" s="159" t="s">
        <v>78</v>
      </c>
      <c r="C100" s="159"/>
      <c r="D100" s="160">
        <f>SUM(D99)</f>
        <v>1630</v>
      </c>
      <c r="E100" s="160">
        <f t="shared" ref="E100:F100" si="19">SUM(E99)</f>
        <v>1569.51</v>
      </c>
      <c r="F100" s="161">
        <f t="shared" si="19"/>
        <v>1650</v>
      </c>
    </row>
    <row r="101" spans="1:6" s="1" customFormat="1" ht="12.95" customHeight="1" thickBot="1">
      <c r="A101" s="145" t="s">
        <v>286</v>
      </c>
      <c r="B101" s="146" t="s">
        <v>336</v>
      </c>
      <c r="C101" s="147" t="s">
        <v>79</v>
      </c>
      <c r="D101" s="148">
        <v>2600000</v>
      </c>
      <c r="E101" s="149">
        <v>2600000</v>
      </c>
      <c r="F101" s="150">
        <v>2000000</v>
      </c>
    </row>
    <row r="102" spans="1:6" s="1" customFormat="1" ht="12.95" customHeight="1" thickBot="1">
      <c r="A102" s="141" t="s">
        <v>286</v>
      </c>
      <c r="B102" s="142" t="s">
        <v>80</v>
      </c>
      <c r="C102" s="142"/>
      <c r="D102" s="143">
        <f>SUM(D101)</f>
        <v>2600000</v>
      </c>
      <c r="E102" s="143">
        <f t="shared" ref="E102:F102" si="20">SUM(E101)</f>
        <v>2600000</v>
      </c>
      <c r="F102" s="144">
        <f t="shared" si="20"/>
        <v>2000000</v>
      </c>
    </row>
    <row r="103" spans="1:6" s="1" customFormat="1" ht="18" customHeight="1" thickBot="1">
      <c r="A103" s="132" t="s">
        <v>82</v>
      </c>
      <c r="B103" s="133"/>
      <c r="C103" s="133"/>
      <c r="D103" s="134">
        <f>SUM(D102,D100,D98,D95,D93,D90,D88,D85,D82,D73,D71,D69,D64,D60,D56,D54,D46,D43,D40,D37,D33,D28)</f>
        <v>55282419.530000001</v>
      </c>
      <c r="E103" s="134">
        <f>SUM(E102,E100,E98,E95,E93,E90,E88,E85,E82,E73,E71,E69,E64,E60,E56,E54,E46,E43,E40,E37,E33,E28)</f>
        <v>55245124.689999998</v>
      </c>
      <c r="F103" s="135">
        <f>SUM(F102,F100,F98,F95,F93,F90,F88,F85,F82,F73,F71,F69,F64,F60,F56,F54,F46,F43,F40,F37,F33,F28)</f>
        <v>48993490.829999998</v>
      </c>
    </row>
    <row r="104" spans="1:6" s="1" customFormat="1" ht="12.95" customHeight="1">
      <c r="A104" s="104"/>
      <c r="B104" s="104"/>
      <c r="C104" s="104"/>
      <c r="D104" s="106"/>
      <c r="E104" s="107"/>
      <c r="F104" s="114"/>
    </row>
    <row r="105" spans="1:6" ht="20.100000000000001" customHeight="1" thickBot="1">
      <c r="A105" s="384" t="s">
        <v>83</v>
      </c>
      <c r="B105" s="384"/>
      <c r="C105" s="384"/>
      <c r="D105" s="384"/>
      <c r="E105" s="384"/>
      <c r="F105" s="384"/>
    </row>
    <row r="106" spans="1:6" s="1" customFormat="1" ht="24.95" customHeight="1" thickBot="1">
      <c r="A106" s="51" t="s">
        <v>84</v>
      </c>
      <c r="B106" s="52" t="s">
        <v>85</v>
      </c>
      <c r="C106" s="385" t="s">
        <v>86</v>
      </c>
      <c r="D106" s="385"/>
      <c r="E106" s="385"/>
      <c r="F106" s="53">
        <v>3000000</v>
      </c>
    </row>
    <row r="107" spans="1:6" ht="3" customHeight="1" thickBot="1">
      <c r="A107" s="54"/>
      <c r="B107" s="54"/>
      <c r="C107" s="54"/>
      <c r="D107" s="55"/>
      <c r="E107" s="55"/>
      <c r="F107" s="56"/>
    </row>
    <row r="108" spans="1:6" ht="30" customHeight="1" thickBot="1">
      <c r="A108" s="384" t="s">
        <v>87</v>
      </c>
      <c r="B108" s="384"/>
      <c r="C108" s="384"/>
      <c r="D108" s="57"/>
      <c r="E108" s="386">
        <f>SUM(F103+F106)</f>
        <v>51993490.829999998</v>
      </c>
      <c r="F108" s="386"/>
    </row>
    <row r="109" spans="1:6" ht="12.75" customHeight="1">
      <c r="A109" s="45"/>
      <c r="B109" s="45"/>
      <c r="C109" s="45"/>
      <c r="D109" s="58"/>
      <c r="E109" s="58"/>
      <c r="F109" s="46"/>
    </row>
    <row r="110" spans="1:6" ht="15.95" customHeight="1">
      <c r="A110" s="387" t="s">
        <v>22</v>
      </c>
      <c r="B110" s="387"/>
      <c r="C110" s="387"/>
      <c r="D110" s="387"/>
      <c r="E110" s="43"/>
      <c r="F110" s="46"/>
    </row>
  </sheetData>
  <sheetProtection selectLockedCells="1" selectUnlockedCells="1"/>
  <mergeCells count="5">
    <mergeCell ref="A105:F105"/>
    <mergeCell ref="C106:E106"/>
    <mergeCell ref="A108:C108"/>
    <mergeCell ref="E108:F108"/>
    <mergeCell ref="A110:D110"/>
  </mergeCells>
  <pageMargins left="0" right="0" top="0.98425196850393704" bottom="0.78740157480314965" header="0.31496062992125984" footer="0.31496062992125984"/>
  <pageSetup paperSize="9" orientation="portrait" r:id="rId1"/>
  <headerFooter>
    <oddHeader>&amp;L&amp;12MĚSTO Štíty
&amp;10IČO : 00303453
DIČ : CZ00303453&amp;C&amp;"Arial,Tučné"&amp;14ROZPOČET SCHVÁLENÝ&amp;R&amp;"Arial,Tučné"&amp;14ROK 2018</oddHeader>
    <oddFooter>&amp;C&amp;A&amp;R&amp;P / &amp;N</oddFooter>
    <evenHeader>&amp;L&amp;12MĚSTO Štíty
&amp;10IČO : 00303453
DIČ : CZ00303453&amp;C&amp;"Arial,Tučné"&amp;14ROZPOČET - NÁVRH&amp;R&amp;"Arial,Tučné"&amp;14ROK 2017</evenHeader>
    <evenFooter>&amp;C&amp;A&amp;R&amp;P / &amp;N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"/>
  <sheetViews>
    <sheetView topLeftCell="A202" workbookViewId="0">
      <selection activeCell="A203" sqref="A203:XFD203"/>
    </sheetView>
  </sheetViews>
  <sheetFormatPr defaultColWidth="9.140625" defaultRowHeight="12.75" customHeight="1"/>
  <cols>
    <col min="1" max="1" width="3.7109375" style="59" customWidth="1"/>
    <col min="2" max="2" width="6.7109375" style="60" customWidth="1"/>
    <col min="3" max="4" width="5.7109375" style="61" customWidth="1"/>
    <col min="5" max="5" width="78.85546875" style="62" customWidth="1"/>
    <col min="6" max="16384" width="9.140625" style="50"/>
  </cols>
  <sheetData>
    <row r="1" spans="1:5" ht="12.75" customHeight="1">
      <c r="A1" s="89"/>
      <c r="B1" s="83"/>
      <c r="C1" s="85"/>
      <c r="D1" s="85"/>
      <c r="E1" s="87"/>
    </row>
    <row r="2" spans="1:5" ht="24.95" customHeight="1">
      <c r="A2" s="63" t="s">
        <v>88</v>
      </c>
      <c r="B2" s="64"/>
      <c r="C2" s="64"/>
      <c r="D2" s="64"/>
      <c r="E2" s="87"/>
    </row>
    <row r="3" spans="1:5" ht="17.100000000000001" customHeight="1">
      <c r="A3" s="89"/>
      <c r="B3" s="64"/>
      <c r="C3" s="85"/>
      <c r="D3" s="85"/>
      <c r="E3" s="87"/>
    </row>
    <row r="4" spans="1:5" ht="18.75" customHeight="1">
      <c r="A4" s="401" t="s">
        <v>89</v>
      </c>
      <c r="B4" s="401"/>
      <c r="C4" s="402"/>
      <c r="D4" s="402"/>
      <c r="E4" s="65" t="s">
        <v>90</v>
      </c>
    </row>
    <row r="5" spans="1:5" ht="9.9499999999999993" customHeight="1">
      <c r="A5" s="96"/>
      <c r="B5" s="96"/>
      <c r="C5" s="66"/>
      <c r="D5" s="66"/>
      <c r="E5" s="65"/>
    </row>
    <row r="6" spans="1:5" ht="18.75" customHeight="1">
      <c r="A6" s="96"/>
      <c r="B6" s="96"/>
      <c r="C6" s="66"/>
      <c r="D6" s="66"/>
      <c r="E6" s="65" t="s">
        <v>91</v>
      </c>
    </row>
    <row r="7" spans="1:5" ht="18.75" customHeight="1">
      <c r="A7" s="96"/>
      <c r="B7" s="96"/>
      <c r="C7" s="66"/>
      <c r="D7" s="66"/>
      <c r="E7" s="65"/>
    </row>
    <row r="8" spans="1:5" ht="18.75" customHeight="1">
      <c r="A8" s="96"/>
      <c r="B8" s="96"/>
      <c r="C8" s="66"/>
      <c r="D8" s="66"/>
      <c r="E8" s="67" t="s">
        <v>92</v>
      </c>
    </row>
    <row r="9" spans="1:5" ht="18.75" customHeight="1">
      <c r="A9" s="96"/>
      <c r="B9" s="96"/>
      <c r="C9" s="66"/>
      <c r="D9" s="66"/>
      <c r="E9" s="65"/>
    </row>
    <row r="10" spans="1:5" ht="18.75" customHeight="1">
      <c r="A10" s="96"/>
      <c r="B10" s="96"/>
      <c r="C10" s="66"/>
      <c r="D10" s="66"/>
      <c r="E10" s="67" t="s">
        <v>93</v>
      </c>
    </row>
    <row r="11" spans="1:5" ht="9.9499999999999993" customHeight="1">
      <c r="A11" s="96"/>
      <c r="B11" s="96"/>
      <c r="C11" s="66"/>
      <c r="D11" s="66"/>
      <c r="E11" s="65"/>
    </row>
    <row r="12" spans="1:5" ht="16.5" customHeight="1">
      <c r="A12" s="88"/>
      <c r="B12" s="84"/>
      <c r="C12" s="68"/>
      <c r="D12" s="68"/>
      <c r="E12" s="69" t="s">
        <v>94</v>
      </c>
    </row>
    <row r="13" spans="1:5" ht="15.75" customHeight="1">
      <c r="A13" s="88"/>
      <c r="B13" s="84"/>
      <c r="C13" s="68"/>
      <c r="D13" s="68"/>
      <c r="E13" s="69"/>
    </row>
    <row r="14" spans="1:5" ht="15.75" customHeight="1">
      <c r="A14" s="84" t="s">
        <v>95</v>
      </c>
      <c r="B14" s="85"/>
      <c r="C14" s="99"/>
      <c r="D14" s="99"/>
      <c r="E14" s="87"/>
    </row>
    <row r="15" spans="1:5" ht="15.75" customHeight="1">
      <c r="A15" s="84"/>
      <c r="B15" s="85"/>
      <c r="C15" s="99"/>
      <c r="D15" s="99"/>
      <c r="E15" s="87"/>
    </row>
    <row r="16" spans="1:5" ht="20.100000000000001" customHeight="1">
      <c r="A16" s="403" t="s">
        <v>471</v>
      </c>
      <c r="B16" s="403"/>
      <c r="C16" s="403"/>
      <c r="D16" s="403"/>
      <c r="E16" s="403"/>
    </row>
    <row r="17" spans="1:5" ht="20.100000000000001" customHeight="1">
      <c r="A17" s="403"/>
      <c r="B17" s="403"/>
      <c r="C17" s="403"/>
      <c r="D17" s="403"/>
      <c r="E17" s="403"/>
    </row>
    <row r="18" spans="1:5" ht="20.100000000000001" customHeight="1">
      <c r="A18" s="403"/>
      <c r="B18" s="403"/>
      <c r="C18" s="403"/>
      <c r="D18" s="403"/>
      <c r="E18" s="403"/>
    </row>
    <row r="19" spans="1:5" ht="20.100000000000001" customHeight="1">
      <c r="A19" s="403"/>
      <c r="B19" s="403"/>
      <c r="C19" s="403"/>
      <c r="D19" s="403"/>
      <c r="E19" s="403"/>
    </row>
    <row r="20" spans="1:5" ht="13.5" customHeight="1">
      <c r="A20" s="89" t="s">
        <v>96</v>
      </c>
      <c r="B20" s="70" t="s">
        <v>84</v>
      </c>
      <c r="C20" s="390" t="s">
        <v>97</v>
      </c>
      <c r="D20" s="390"/>
      <c r="E20" s="390"/>
    </row>
    <row r="21" spans="1:5" ht="12.75" customHeight="1">
      <c r="A21" s="89"/>
      <c r="B21" s="76" t="s">
        <v>98</v>
      </c>
      <c r="C21" s="77">
        <v>1111</v>
      </c>
      <c r="D21" s="389" t="s">
        <v>99</v>
      </c>
      <c r="E21" s="389"/>
    </row>
    <row r="22" spans="1:5" ht="12.75" customHeight="1">
      <c r="A22" s="89"/>
      <c r="B22" s="76" t="s">
        <v>98</v>
      </c>
      <c r="C22" s="77">
        <v>1112</v>
      </c>
      <c r="D22" s="389" t="s">
        <v>100</v>
      </c>
      <c r="E22" s="389"/>
    </row>
    <row r="23" spans="1:5" ht="12.75" customHeight="1">
      <c r="A23" s="89"/>
      <c r="B23" s="76" t="s">
        <v>98</v>
      </c>
      <c r="C23" s="77">
        <v>1113</v>
      </c>
      <c r="D23" s="389" t="s">
        <v>101</v>
      </c>
      <c r="E23" s="389"/>
    </row>
    <row r="24" spans="1:5" ht="12.75" customHeight="1">
      <c r="A24" s="89"/>
      <c r="B24" s="76" t="s">
        <v>98</v>
      </c>
      <c r="C24" s="77">
        <v>1121</v>
      </c>
      <c r="D24" s="389" t="s">
        <v>102</v>
      </c>
      <c r="E24" s="389"/>
    </row>
    <row r="25" spans="1:5" ht="12.75" customHeight="1">
      <c r="A25" s="89"/>
      <c r="B25" s="72" t="s">
        <v>103</v>
      </c>
      <c r="C25" s="73">
        <v>1122</v>
      </c>
      <c r="D25" s="400" t="s">
        <v>104</v>
      </c>
      <c r="E25" s="400"/>
    </row>
    <row r="26" spans="1:5" ht="12.75" customHeight="1">
      <c r="A26" s="89"/>
      <c r="B26" s="76" t="s">
        <v>98</v>
      </c>
      <c r="C26" s="77">
        <v>1211</v>
      </c>
      <c r="D26" s="389" t="s">
        <v>105</v>
      </c>
      <c r="E26" s="389"/>
    </row>
    <row r="27" spans="1:5" ht="12.75" customHeight="1">
      <c r="A27" s="89"/>
      <c r="B27" s="76" t="s">
        <v>98</v>
      </c>
      <c r="C27" s="77">
        <v>1511</v>
      </c>
      <c r="D27" s="389" t="s">
        <v>106</v>
      </c>
      <c r="E27" s="389"/>
    </row>
    <row r="28" spans="1:5" ht="12.75" customHeight="1">
      <c r="A28" s="89"/>
      <c r="B28" s="76"/>
      <c r="C28" s="77"/>
      <c r="D28" s="77"/>
      <c r="E28" s="116"/>
    </row>
    <row r="29" spans="1:5" ht="13.5" customHeight="1">
      <c r="A29" s="89" t="s">
        <v>96</v>
      </c>
      <c r="B29" s="70" t="s">
        <v>84</v>
      </c>
      <c r="C29" s="390" t="s">
        <v>107</v>
      </c>
      <c r="D29" s="390"/>
      <c r="E29" s="390"/>
    </row>
    <row r="30" spans="1:5" ht="38.450000000000003" customHeight="1">
      <c r="A30" s="89"/>
      <c r="B30" s="76" t="s">
        <v>98</v>
      </c>
      <c r="C30" s="77">
        <v>1334</v>
      </c>
      <c r="D30" s="389" t="s">
        <v>811</v>
      </c>
      <c r="E30" s="389"/>
    </row>
    <row r="31" spans="1:5" ht="25.5" customHeight="1">
      <c r="A31" s="89"/>
      <c r="B31" s="76" t="s">
        <v>98</v>
      </c>
      <c r="C31" s="77">
        <v>1340</v>
      </c>
      <c r="D31" s="389" t="s">
        <v>108</v>
      </c>
      <c r="E31" s="389"/>
    </row>
    <row r="32" spans="1:5" ht="12.75" customHeight="1">
      <c r="A32" s="89"/>
      <c r="B32" s="76" t="s">
        <v>98</v>
      </c>
      <c r="C32" s="77">
        <v>1341</v>
      </c>
      <c r="D32" s="388" t="s">
        <v>109</v>
      </c>
      <c r="E32" s="388"/>
    </row>
    <row r="33" spans="1:5" ht="12.75" customHeight="1">
      <c r="A33" s="89"/>
      <c r="B33" s="76" t="s">
        <v>98</v>
      </c>
      <c r="C33" s="77">
        <v>1342</v>
      </c>
      <c r="D33" s="389" t="s">
        <v>110</v>
      </c>
      <c r="E33" s="389"/>
    </row>
    <row r="34" spans="1:5" ht="12.75" customHeight="1">
      <c r="A34" s="89"/>
      <c r="B34" s="76" t="s">
        <v>98</v>
      </c>
      <c r="C34" s="77">
        <v>1343</v>
      </c>
      <c r="D34" s="389" t="s">
        <v>111</v>
      </c>
      <c r="E34" s="389"/>
    </row>
    <row r="35" spans="1:5" ht="12.75" customHeight="1">
      <c r="A35" s="89"/>
      <c r="B35" s="76" t="s">
        <v>98</v>
      </c>
      <c r="C35" s="77">
        <v>1344</v>
      </c>
      <c r="D35" s="389" t="s">
        <v>112</v>
      </c>
      <c r="E35" s="389"/>
    </row>
    <row r="36" spans="1:5" ht="12.75" customHeight="1">
      <c r="A36" s="89"/>
      <c r="B36" s="76" t="s">
        <v>98</v>
      </c>
      <c r="C36" s="77">
        <v>1345</v>
      </c>
      <c r="D36" s="389" t="s">
        <v>113</v>
      </c>
      <c r="E36" s="389"/>
    </row>
    <row r="37" spans="1:5" ht="25.5" customHeight="1">
      <c r="A37" s="89"/>
      <c r="B37" s="76" t="s">
        <v>98</v>
      </c>
      <c r="C37" s="77">
        <v>1356</v>
      </c>
      <c r="D37" s="389" t="s">
        <v>472</v>
      </c>
      <c r="E37" s="389"/>
    </row>
    <row r="38" spans="1:5" s="90" customFormat="1" ht="25.5" customHeight="1">
      <c r="A38" s="89"/>
      <c r="B38" s="76" t="s">
        <v>98</v>
      </c>
      <c r="C38" s="77">
        <v>1381</v>
      </c>
      <c r="D38" s="389" t="s">
        <v>114</v>
      </c>
      <c r="E38" s="389"/>
    </row>
    <row r="39" spans="1:5" ht="12.75" customHeight="1">
      <c r="A39" s="89"/>
      <c r="B39" s="76" t="s">
        <v>98</v>
      </c>
      <c r="C39" s="77">
        <v>1382</v>
      </c>
      <c r="D39" s="389" t="s">
        <v>115</v>
      </c>
      <c r="E39" s="389"/>
    </row>
    <row r="40" spans="1:5" ht="12.75" customHeight="1">
      <c r="A40" s="89"/>
      <c r="B40" s="76" t="s">
        <v>98</v>
      </c>
      <c r="C40" s="77">
        <v>1383</v>
      </c>
      <c r="D40" s="389" t="s">
        <v>116</v>
      </c>
      <c r="E40" s="389"/>
    </row>
    <row r="41" spans="1:5" ht="12.75" customHeight="1">
      <c r="A41" s="89"/>
      <c r="B41" s="76"/>
      <c r="C41" s="77"/>
      <c r="D41" s="117"/>
      <c r="E41" s="117"/>
    </row>
    <row r="42" spans="1:5" ht="12.75" customHeight="1">
      <c r="A42" s="89"/>
      <c r="B42" s="76"/>
      <c r="C42" s="77"/>
      <c r="D42" s="117"/>
      <c r="E42" s="117"/>
    </row>
    <row r="43" spans="1:5" ht="12.75" customHeight="1">
      <c r="A43" s="89"/>
      <c r="B43" s="76"/>
      <c r="C43" s="77"/>
      <c r="D43" s="117"/>
      <c r="E43" s="117"/>
    </row>
    <row r="44" spans="1:5" ht="12.75" customHeight="1">
      <c r="A44" s="399" t="s">
        <v>117</v>
      </c>
      <c r="B44" s="399"/>
      <c r="C44" s="399"/>
      <c r="D44" s="399"/>
      <c r="E44" s="399"/>
    </row>
    <row r="45" spans="1:5" ht="12.75" customHeight="1">
      <c r="A45" s="399"/>
      <c r="B45" s="399"/>
      <c r="C45" s="399"/>
      <c r="D45" s="399"/>
      <c r="E45" s="399"/>
    </row>
    <row r="46" spans="1:5" ht="12.75" customHeight="1">
      <c r="A46" s="399"/>
      <c r="B46" s="399"/>
      <c r="C46" s="399"/>
      <c r="D46" s="399"/>
      <c r="E46" s="399"/>
    </row>
    <row r="47" spans="1:5" ht="12.75" customHeight="1">
      <c r="A47" s="116"/>
      <c r="B47" s="116"/>
      <c r="C47" s="116"/>
      <c r="D47" s="116"/>
      <c r="E47" s="116"/>
    </row>
    <row r="48" spans="1:5" ht="13.5" customHeight="1">
      <c r="A48" s="89" t="s">
        <v>96</v>
      </c>
      <c r="B48" s="70" t="s">
        <v>84</v>
      </c>
      <c r="C48" s="390" t="s">
        <v>40</v>
      </c>
      <c r="D48" s="390"/>
      <c r="E48" s="390"/>
    </row>
    <row r="49" spans="1:5" ht="12.75" customHeight="1">
      <c r="A49" s="89"/>
      <c r="B49" s="76" t="s">
        <v>98</v>
      </c>
      <c r="C49" s="77">
        <v>1361</v>
      </c>
      <c r="D49" s="389" t="s">
        <v>40</v>
      </c>
      <c r="E49" s="389"/>
    </row>
    <row r="50" spans="1:5" ht="12.75" customHeight="1">
      <c r="A50" s="89"/>
      <c r="B50" s="76"/>
      <c r="C50" s="77"/>
      <c r="D50" s="77"/>
      <c r="E50" s="116"/>
    </row>
    <row r="51" spans="1:5" ht="12.75" customHeight="1">
      <c r="A51" s="89"/>
      <c r="B51" s="76"/>
      <c r="C51" s="77"/>
      <c r="D51" s="77"/>
      <c r="E51" s="116"/>
    </row>
    <row r="52" spans="1:5" ht="15.75" customHeight="1">
      <c r="A52" s="84" t="s">
        <v>118</v>
      </c>
      <c r="B52" s="85"/>
      <c r="C52" s="120"/>
      <c r="D52" s="120"/>
      <c r="E52" s="87"/>
    </row>
    <row r="53" spans="1:5" ht="12.75" customHeight="1">
      <c r="A53" s="87"/>
      <c r="B53" s="85"/>
      <c r="C53" s="120"/>
      <c r="D53" s="120"/>
      <c r="E53" s="87"/>
    </row>
    <row r="54" spans="1:5" ht="15.75" customHeight="1">
      <c r="A54" s="84" t="s">
        <v>119</v>
      </c>
      <c r="B54" s="85"/>
      <c r="C54" s="120"/>
      <c r="D54" s="120"/>
      <c r="E54" s="87"/>
    </row>
    <row r="55" spans="1:5" ht="12.75" customHeight="1">
      <c r="A55" s="87"/>
      <c r="B55" s="85"/>
      <c r="C55" s="120"/>
      <c r="D55" s="120"/>
      <c r="E55" s="87"/>
    </row>
    <row r="56" spans="1:5" s="90" customFormat="1" ht="15.75" customHeight="1">
      <c r="A56" s="84" t="s">
        <v>120</v>
      </c>
      <c r="B56" s="85"/>
      <c r="C56" s="120"/>
      <c r="D56" s="120"/>
      <c r="E56" s="87"/>
    </row>
    <row r="57" spans="1:5" s="90" customFormat="1" ht="26.45" customHeight="1">
      <c r="A57" s="89"/>
      <c r="B57" s="76" t="s">
        <v>98</v>
      </c>
      <c r="C57" s="77">
        <v>4111</v>
      </c>
      <c r="D57" s="389" t="s">
        <v>896</v>
      </c>
      <c r="E57" s="389"/>
    </row>
    <row r="58" spans="1:5" s="90" customFormat="1" ht="38.450000000000003" customHeight="1">
      <c r="A58" s="89"/>
      <c r="B58" s="76" t="s">
        <v>98</v>
      </c>
      <c r="C58" s="77">
        <v>4112</v>
      </c>
      <c r="D58" s="389" t="s">
        <v>473</v>
      </c>
      <c r="E58" s="389"/>
    </row>
    <row r="59" spans="1:5" ht="63.75" customHeight="1">
      <c r="A59" s="89"/>
      <c r="B59" s="76" t="s">
        <v>98</v>
      </c>
      <c r="C59" s="77">
        <v>4116</v>
      </c>
      <c r="D59" s="389" t="s">
        <v>902</v>
      </c>
      <c r="E59" s="389"/>
    </row>
    <row r="60" spans="1:5" s="90" customFormat="1" ht="15.75" customHeight="1">
      <c r="A60" s="89"/>
      <c r="B60" s="76" t="s">
        <v>98</v>
      </c>
      <c r="C60" s="77">
        <v>4121</v>
      </c>
      <c r="D60" s="389" t="s">
        <v>897</v>
      </c>
      <c r="E60" s="389"/>
    </row>
    <row r="61" spans="1:5" s="90" customFormat="1" ht="12.75" customHeight="1">
      <c r="A61" s="87"/>
      <c r="B61" s="85"/>
      <c r="C61" s="116"/>
      <c r="D61" s="71"/>
      <c r="E61" s="71"/>
    </row>
    <row r="62" spans="1:5" s="90" customFormat="1" ht="12.75" customHeight="1">
      <c r="A62" s="87" t="s">
        <v>121</v>
      </c>
      <c r="B62" s="85"/>
      <c r="C62" s="397"/>
      <c r="D62" s="397"/>
      <c r="E62" s="397"/>
    </row>
    <row r="63" spans="1:5" s="90" customFormat="1" ht="25.5" customHeight="1">
      <c r="A63" s="87"/>
      <c r="B63" s="85"/>
      <c r="C63" s="398" t="s">
        <v>474</v>
      </c>
      <c r="D63" s="398"/>
      <c r="E63" s="398"/>
    </row>
    <row r="64" spans="1:5" s="90" customFormat="1" ht="12.75" customHeight="1">
      <c r="A64" s="89"/>
      <c r="B64" s="76"/>
      <c r="C64" s="77"/>
      <c r="D64" s="77"/>
      <c r="E64" s="116"/>
    </row>
    <row r="65" spans="1:5" s="90" customFormat="1" ht="12.75" customHeight="1">
      <c r="A65" s="89"/>
      <c r="B65" s="83"/>
      <c r="C65" s="85"/>
      <c r="D65" s="85"/>
      <c r="E65" s="87"/>
    </row>
    <row r="66" spans="1:5" ht="15.75" customHeight="1">
      <c r="A66" s="84" t="s">
        <v>122</v>
      </c>
      <c r="B66" s="85"/>
      <c r="C66" s="120"/>
      <c r="D66" s="120"/>
      <c r="E66" s="87"/>
    </row>
    <row r="67" spans="1:5" ht="12.75" customHeight="1">
      <c r="A67" s="89" t="s">
        <v>96</v>
      </c>
      <c r="B67" s="121">
        <v>1032</v>
      </c>
      <c r="C67" s="390" t="s">
        <v>123</v>
      </c>
      <c r="D67" s="390"/>
      <c r="E67" s="390"/>
    </row>
    <row r="68" spans="1:5" ht="26.45" customHeight="1">
      <c r="A68" s="89"/>
      <c r="B68" s="76" t="s">
        <v>98</v>
      </c>
      <c r="C68" s="77">
        <v>2111</v>
      </c>
      <c r="D68" s="389" t="s">
        <v>124</v>
      </c>
      <c r="E68" s="389"/>
    </row>
    <row r="69" spans="1:5" s="90" customFormat="1" ht="25.5" customHeight="1">
      <c r="A69" s="89"/>
      <c r="B69" s="76" t="s">
        <v>98</v>
      </c>
      <c r="C69" s="77">
        <v>2131</v>
      </c>
      <c r="D69" s="391" t="s">
        <v>706</v>
      </c>
      <c r="E69" s="391"/>
    </row>
    <row r="70" spans="1:5" s="90" customFormat="1" ht="25.5" customHeight="1">
      <c r="A70" s="89"/>
      <c r="B70" s="76" t="s">
        <v>98</v>
      </c>
      <c r="C70" s="77">
        <v>2212</v>
      </c>
      <c r="D70" s="391" t="s">
        <v>882</v>
      </c>
      <c r="E70" s="391"/>
    </row>
    <row r="71" spans="1:5" s="90" customFormat="1" ht="38.450000000000003" customHeight="1">
      <c r="A71" s="89"/>
      <c r="B71" s="72" t="s">
        <v>103</v>
      </c>
      <c r="C71" s="73">
        <v>2324</v>
      </c>
      <c r="D71" s="393" t="s">
        <v>708</v>
      </c>
      <c r="E71" s="393"/>
    </row>
    <row r="72" spans="1:5" s="90" customFormat="1" ht="12.75" customHeight="1">
      <c r="A72" s="89"/>
      <c r="B72" s="83"/>
      <c r="C72" s="85"/>
      <c r="D72" s="85"/>
      <c r="E72" s="87"/>
    </row>
    <row r="73" spans="1:5" s="90" customFormat="1" ht="12.75" customHeight="1">
      <c r="A73" s="89"/>
      <c r="B73" s="83"/>
      <c r="C73" s="85"/>
      <c r="D73" s="85"/>
      <c r="E73" s="87"/>
    </row>
    <row r="74" spans="1:5" s="90" customFormat="1" ht="15.75" customHeight="1">
      <c r="A74" s="84" t="s">
        <v>125</v>
      </c>
      <c r="B74" s="85"/>
      <c r="C74" s="120"/>
      <c r="D74" s="120"/>
      <c r="E74" s="87"/>
    </row>
    <row r="75" spans="1:5" s="90" customFormat="1" ht="12.75" customHeight="1">
      <c r="A75" s="89" t="s">
        <v>96</v>
      </c>
      <c r="B75" s="121">
        <v>2143</v>
      </c>
      <c r="C75" s="390" t="s">
        <v>126</v>
      </c>
      <c r="D75" s="390"/>
      <c r="E75" s="390"/>
    </row>
    <row r="76" spans="1:5" s="90" customFormat="1" ht="25.5" customHeight="1">
      <c r="A76" s="89"/>
      <c r="B76" s="76" t="s">
        <v>98</v>
      </c>
      <c r="C76" s="77">
        <v>2111</v>
      </c>
      <c r="D76" s="391" t="s">
        <v>127</v>
      </c>
      <c r="E76" s="391"/>
    </row>
    <row r="77" spans="1:5" s="90" customFormat="1" ht="26.25" customHeight="1">
      <c r="A77" s="89"/>
      <c r="B77" s="76" t="s">
        <v>98</v>
      </c>
      <c r="C77" s="77">
        <v>2112</v>
      </c>
      <c r="D77" s="389" t="s">
        <v>128</v>
      </c>
      <c r="E77" s="389"/>
    </row>
    <row r="78" spans="1:5" s="90" customFormat="1" ht="12.75" customHeight="1">
      <c r="A78" s="89"/>
      <c r="B78" s="76"/>
      <c r="C78" s="77"/>
      <c r="D78" s="389" t="s">
        <v>129</v>
      </c>
      <c r="E78" s="389"/>
    </row>
    <row r="79" spans="1:5" s="90" customFormat="1" ht="25.5" customHeight="1">
      <c r="A79" s="89"/>
      <c r="B79" s="72" t="s">
        <v>103</v>
      </c>
      <c r="C79" s="73">
        <v>2329</v>
      </c>
      <c r="D79" s="393" t="s">
        <v>810</v>
      </c>
      <c r="E79" s="393"/>
    </row>
    <row r="80" spans="1:5" s="90" customFormat="1" ht="12.75" customHeight="1">
      <c r="A80" s="89"/>
      <c r="B80" s="72"/>
      <c r="C80" s="73"/>
      <c r="D80" s="119"/>
      <c r="E80" s="119"/>
    </row>
    <row r="81" spans="1:5" s="90" customFormat="1" ht="15.75" customHeight="1">
      <c r="A81" s="84" t="s">
        <v>130</v>
      </c>
      <c r="B81" s="85"/>
      <c r="C81" s="120"/>
      <c r="D81" s="120"/>
      <c r="E81" s="87"/>
    </row>
    <row r="82" spans="1:5" s="90" customFormat="1" ht="12.75" customHeight="1">
      <c r="A82" s="89" t="s">
        <v>96</v>
      </c>
      <c r="B82" s="121">
        <v>2310</v>
      </c>
      <c r="C82" s="390" t="s">
        <v>131</v>
      </c>
      <c r="D82" s="390"/>
      <c r="E82" s="390"/>
    </row>
    <row r="83" spans="1:5" s="90" customFormat="1" ht="12.75" customHeight="1">
      <c r="A83" s="89"/>
      <c r="B83" s="76" t="s">
        <v>98</v>
      </c>
      <c r="C83" s="77">
        <v>2111</v>
      </c>
      <c r="D83" s="389" t="s">
        <v>132</v>
      </c>
      <c r="E83" s="389"/>
    </row>
    <row r="84" spans="1:5" s="90" customFormat="1" ht="38.450000000000003" customHeight="1">
      <c r="A84" s="89"/>
      <c r="B84" s="76" t="s">
        <v>98</v>
      </c>
      <c r="C84" s="77">
        <v>2324</v>
      </c>
      <c r="D84" s="389" t="s">
        <v>709</v>
      </c>
      <c r="E84" s="389"/>
    </row>
    <row r="85" spans="1:5" s="90" customFormat="1" ht="12.75" customHeight="1">
      <c r="A85" s="89"/>
      <c r="B85" s="72"/>
      <c r="C85" s="73"/>
      <c r="D85" s="77"/>
      <c r="E85" s="75"/>
    </row>
    <row r="86" spans="1:5" s="90" customFormat="1" ht="12.75" customHeight="1">
      <c r="A86" s="89" t="s">
        <v>96</v>
      </c>
      <c r="B86" s="121">
        <v>2321</v>
      </c>
      <c r="C86" s="390" t="s">
        <v>133</v>
      </c>
      <c r="D86" s="390"/>
      <c r="E86" s="390"/>
    </row>
    <row r="87" spans="1:5" s="90" customFormat="1" ht="12.75" customHeight="1">
      <c r="A87" s="89"/>
      <c r="B87" s="76" t="s">
        <v>98</v>
      </c>
      <c r="C87" s="77">
        <v>2111</v>
      </c>
      <c r="D87" s="389" t="s">
        <v>134</v>
      </c>
      <c r="E87" s="389"/>
    </row>
    <row r="88" spans="1:5" s="257" customFormat="1" ht="25.5" customHeight="1">
      <c r="A88" s="254"/>
      <c r="B88" s="255" t="s">
        <v>710</v>
      </c>
      <c r="C88" s="256">
        <v>2322</v>
      </c>
      <c r="D88" s="393" t="s">
        <v>711</v>
      </c>
      <c r="E88" s="393"/>
    </row>
    <row r="89" spans="1:5" s="90" customFormat="1" ht="12.75" customHeight="1">
      <c r="A89" s="89"/>
      <c r="B89" s="76"/>
      <c r="C89" s="77"/>
      <c r="D89" s="117"/>
      <c r="E89" s="117"/>
    </row>
    <row r="90" spans="1:5" s="90" customFormat="1" ht="12.75" customHeight="1">
      <c r="A90" s="89"/>
      <c r="B90" s="76"/>
      <c r="C90" s="77"/>
      <c r="D90" s="117"/>
      <c r="E90" s="117"/>
    </row>
    <row r="91" spans="1:5" s="90" customFormat="1" ht="15.75" customHeight="1">
      <c r="A91" s="84" t="s">
        <v>135</v>
      </c>
      <c r="B91" s="85"/>
      <c r="C91" s="120"/>
      <c r="D91" s="120"/>
      <c r="E91" s="87"/>
    </row>
    <row r="92" spans="1:5" s="90" customFormat="1" ht="13.5" customHeight="1">
      <c r="A92" s="89" t="s">
        <v>96</v>
      </c>
      <c r="B92" s="121">
        <v>3314</v>
      </c>
      <c r="C92" s="390" t="s">
        <v>136</v>
      </c>
      <c r="D92" s="390"/>
      <c r="E92" s="390"/>
    </row>
    <row r="93" spans="1:5" s="90" customFormat="1" ht="12.75" customHeight="1">
      <c r="A93" s="89"/>
      <c r="B93" s="258" t="s">
        <v>712</v>
      </c>
      <c r="C93" s="259">
        <v>2111</v>
      </c>
      <c r="D93" s="391" t="s">
        <v>713</v>
      </c>
      <c r="E93" s="391"/>
    </row>
    <row r="94" spans="1:5" s="90" customFormat="1" ht="12.75" customHeight="1">
      <c r="A94" s="89"/>
      <c r="B94" s="258" t="s">
        <v>712</v>
      </c>
      <c r="C94" s="259">
        <v>2111</v>
      </c>
      <c r="D94" s="391" t="s">
        <v>137</v>
      </c>
      <c r="E94" s="391"/>
    </row>
    <row r="95" spans="1:5" s="90" customFormat="1" ht="12.75" customHeight="1">
      <c r="A95" s="89"/>
      <c r="B95" s="258" t="s">
        <v>712</v>
      </c>
      <c r="C95" s="259">
        <v>2112</v>
      </c>
      <c r="D95" s="391" t="s">
        <v>138</v>
      </c>
      <c r="E95" s="391"/>
    </row>
    <row r="96" spans="1:5" s="90" customFormat="1" ht="12.75" customHeight="1">
      <c r="A96" s="89"/>
      <c r="B96" s="76"/>
      <c r="C96" s="77"/>
      <c r="D96" s="117"/>
      <c r="E96" s="117"/>
    </row>
    <row r="97" spans="1:5" s="90" customFormat="1" ht="12.75" customHeight="1">
      <c r="A97" s="89" t="s">
        <v>96</v>
      </c>
      <c r="B97" s="121">
        <v>3319</v>
      </c>
      <c r="C97" s="390" t="s">
        <v>139</v>
      </c>
      <c r="D97" s="390"/>
      <c r="E97" s="390"/>
    </row>
    <row r="98" spans="1:5" s="90" customFormat="1" ht="51" customHeight="1">
      <c r="A98" s="89"/>
      <c r="B98" s="76" t="s">
        <v>98</v>
      </c>
      <c r="C98" s="77">
        <v>2111</v>
      </c>
      <c r="D98" s="391" t="s">
        <v>728</v>
      </c>
      <c r="E98" s="391"/>
    </row>
    <row r="99" spans="1:5" s="90" customFormat="1" ht="12.75" customHeight="1">
      <c r="A99" s="89"/>
      <c r="B99" s="76" t="s">
        <v>98</v>
      </c>
      <c r="C99" s="77">
        <v>2111</v>
      </c>
      <c r="D99" s="389" t="s">
        <v>140</v>
      </c>
      <c r="E99" s="389"/>
    </row>
    <row r="100" spans="1:5" s="90" customFormat="1" ht="12.75" customHeight="1">
      <c r="A100" s="89"/>
      <c r="B100" s="76" t="s">
        <v>98</v>
      </c>
      <c r="C100" s="77">
        <v>2112</v>
      </c>
      <c r="D100" s="389" t="s">
        <v>141</v>
      </c>
      <c r="E100" s="389"/>
    </row>
    <row r="101" spans="1:5" s="90" customFormat="1" ht="12.75" customHeight="1">
      <c r="A101" s="89"/>
      <c r="B101" s="76" t="s">
        <v>98</v>
      </c>
      <c r="C101" s="77">
        <v>2132</v>
      </c>
      <c r="D101" s="392" t="s">
        <v>142</v>
      </c>
      <c r="E101" s="392"/>
    </row>
    <row r="102" spans="1:5" s="90" customFormat="1" ht="12.75" customHeight="1">
      <c r="A102" s="89"/>
      <c r="B102" s="76" t="s">
        <v>98</v>
      </c>
      <c r="C102" s="77">
        <v>2133</v>
      </c>
      <c r="D102" s="392" t="s">
        <v>143</v>
      </c>
      <c r="E102" s="392"/>
    </row>
    <row r="103" spans="1:5" s="90" customFormat="1" ht="25.5" customHeight="1">
      <c r="A103" s="89"/>
      <c r="B103" s="72" t="s">
        <v>103</v>
      </c>
      <c r="C103" s="73">
        <v>2321</v>
      </c>
      <c r="D103" s="393" t="s">
        <v>714</v>
      </c>
      <c r="E103" s="393"/>
    </row>
    <row r="104" spans="1:5" s="90" customFormat="1" ht="12.75" customHeight="1">
      <c r="A104" s="89"/>
      <c r="B104" s="76" t="s">
        <v>98</v>
      </c>
      <c r="C104" s="77">
        <v>2324</v>
      </c>
      <c r="D104" s="389" t="s">
        <v>144</v>
      </c>
      <c r="E104" s="389"/>
    </row>
    <row r="105" spans="1:5" s="90" customFormat="1" ht="12.75" customHeight="1">
      <c r="A105" s="89"/>
      <c r="B105" s="72" t="s">
        <v>103</v>
      </c>
      <c r="C105" s="73">
        <v>2329</v>
      </c>
      <c r="D105" s="393" t="s">
        <v>715</v>
      </c>
      <c r="E105" s="393"/>
    </row>
    <row r="106" spans="1:5" s="90" customFormat="1" ht="12.75" customHeight="1">
      <c r="A106" s="89"/>
      <c r="B106" s="72"/>
      <c r="C106" s="73"/>
      <c r="D106" s="119"/>
      <c r="E106" s="119"/>
    </row>
    <row r="107" spans="1:5" s="90" customFormat="1" ht="12.75" customHeight="1">
      <c r="A107" s="89"/>
      <c r="B107" s="72"/>
      <c r="C107" s="73"/>
      <c r="D107" s="119"/>
      <c r="E107" s="119"/>
    </row>
    <row r="108" spans="1:5" ht="16.5" customHeight="1">
      <c r="A108" s="84" t="s">
        <v>475</v>
      </c>
      <c r="B108" s="85"/>
      <c r="C108" s="122"/>
      <c r="D108" s="122"/>
      <c r="E108" s="87"/>
    </row>
    <row r="109" spans="1:5" ht="12.75" customHeight="1">
      <c r="A109" s="89" t="s">
        <v>96</v>
      </c>
      <c r="B109" s="123">
        <v>3419</v>
      </c>
      <c r="C109" s="390" t="s">
        <v>476</v>
      </c>
      <c r="D109" s="390"/>
      <c r="E109" s="390"/>
    </row>
    <row r="110" spans="1:5" s="90" customFormat="1" ht="25.5" customHeight="1">
      <c r="A110" s="89"/>
      <c r="B110" s="72" t="s">
        <v>103</v>
      </c>
      <c r="C110" s="73">
        <v>2324</v>
      </c>
      <c r="D110" s="396" t="s">
        <v>716</v>
      </c>
      <c r="E110" s="396"/>
    </row>
    <row r="111" spans="1:5" s="90" customFormat="1" ht="12.75" customHeight="1">
      <c r="A111" s="89"/>
      <c r="B111" s="72"/>
      <c r="C111" s="73"/>
      <c r="D111" s="119"/>
      <c r="E111" s="119"/>
    </row>
    <row r="112" spans="1:5" s="90" customFormat="1" ht="12.75" customHeight="1">
      <c r="A112" s="89"/>
      <c r="B112" s="72"/>
      <c r="C112" s="73"/>
      <c r="D112" s="119"/>
      <c r="E112" s="119"/>
    </row>
    <row r="113" spans="1:5" ht="16.5" customHeight="1">
      <c r="A113" s="84" t="s">
        <v>145</v>
      </c>
      <c r="B113" s="85"/>
      <c r="C113" s="120"/>
      <c r="D113" s="120"/>
      <c r="E113" s="87"/>
    </row>
    <row r="114" spans="1:5" ht="12.75" customHeight="1">
      <c r="A114" s="89" t="s">
        <v>96</v>
      </c>
      <c r="B114" s="121">
        <v>3539</v>
      </c>
      <c r="C114" s="390" t="s">
        <v>146</v>
      </c>
      <c r="D114" s="390"/>
      <c r="E114" s="390"/>
    </row>
    <row r="115" spans="1:5" s="90" customFormat="1" ht="25.5" customHeight="1">
      <c r="A115" s="89"/>
      <c r="B115" s="76" t="s">
        <v>98</v>
      </c>
      <c r="C115" s="77">
        <v>2111</v>
      </c>
      <c r="D115" s="391" t="s">
        <v>717</v>
      </c>
      <c r="E115" s="391"/>
    </row>
    <row r="116" spans="1:5" s="90" customFormat="1" ht="12.75" customHeight="1">
      <c r="A116" s="89"/>
      <c r="B116" s="76" t="s">
        <v>98</v>
      </c>
      <c r="C116" s="77">
        <v>2111</v>
      </c>
      <c r="D116" s="395" t="s">
        <v>720</v>
      </c>
      <c r="E116" s="395"/>
    </row>
    <row r="117" spans="1:5" s="90" customFormat="1" ht="12.75" customHeight="1">
      <c r="A117" s="89"/>
      <c r="B117" s="76" t="s">
        <v>98</v>
      </c>
      <c r="C117" s="77">
        <v>2132</v>
      </c>
      <c r="D117" s="391" t="s">
        <v>718</v>
      </c>
      <c r="E117" s="391"/>
    </row>
    <row r="118" spans="1:5" s="90" customFormat="1" ht="12.75" customHeight="1">
      <c r="A118" s="89"/>
      <c r="B118" s="76" t="s">
        <v>98</v>
      </c>
      <c r="C118" s="77">
        <v>2133</v>
      </c>
      <c r="D118" s="391" t="s">
        <v>719</v>
      </c>
      <c r="E118" s="391"/>
    </row>
    <row r="119" spans="1:5" ht="12.75" customHeight="1">
      <c r="A119" s="89"/>
      <c r="B119" s="72"/>
      <c r="C119" s="73"/>
      <c r="D119" s="77"/>
      <c r="E119" s="118"/>
    </row>
    <row r="120" spans="1:5" ht="12.75" customHeight="1">
      <c r="A120" s="89"/>
      <c r="B120" s="72"/>
      <c r="C120" s="73"/>
      <c r="D120" s="77"/>
      <c r="E120" s="118"/>
    </row>
    <row r="121" spans="1:5" ht="12.75" customHeight="1">
      <c r="A121" s="89"/>
      <c r="B121" s="72"/>
      <c r="C121" s="73"/>
      <c r="D121" s="77"/>
      <c r="E121" s="250"/>
    </row>
    <row r="122" spans="1:5" ht="12.75" customHeight="1">
      <c r="A122" s="89"/>
      <c r="B122" s="72"/>
      <c r="C122" s="73"/>
      <c r="D122" s="77"/>
      <c r="E122" s="250"/>
    </row>
    <row r="123" spans="1:5" ht="12.75" customHeight="1">
      <c r="A123" s="89"/>
      <c r="B123" s="72"/>
      <c r="C123" s="73"/>
      <c r="D123" s="77"/>
      <c r="E123" s="250"/>
    </row>
    <row r="124" spans="1:5" ht="12.75" customHeight="1">
      <c r="A124" s="89"/>
      <c r="B124" s="72"/>
      <c r="C124" s="73"/>
      <c r="D124" s="77"/>
      <c r="E124" s="250"/>
    </row>
    <row r="125" spans="1:5" s="90" customFormat="1" ht="16.5" customHeight="1">
      <c r="A125" s="84" t="s">
        <v>63</v>
      </c>
      <c r="B125" s="85"/>
      <c r="C125" s="120"/>
      <c r="D125" s="120"/>
      <c r="E125" s="87"/>
    </row>
    <row r="126" spans="1:5" s="90" customFormat="1" ht="12.75" customHeight="1">
      <c r="A126" s="89" t="s">
        <v>96</v>
      </c>
      <c r="B126" s="121">
        <v>3612</v>
      </c>
      <c r="C126" s="390" t="s">
        <v>147</v>
      </c>
      <c r="D126" s="390"/>
      <c r="E126" s="390"/>
    </row>
    <row r="127" spans="1:5" s="90" customFormat="1" ht="38.450000000000003" customHeight="1">
      <c r="A127" s="89"/>
      <c r="B127" s="76" t="s">
        <v>98</v>
      </c>
      <c r="C127" s="77">
        <v>2111</v>
      </c>
      <c r="D127" s="391" t="s">
        <v>727</v>
      </c>
      <c r="E127" s="391"/>
    </row>
    <row r="128" spans="1:5" s="90" customFormat="1" ht="38.450000000000003" customHeight="1">
      <c r="A128" s="89"/>
      <c r="B128" s="76" t="s">
        <v>98</v>
      </c>
      <c r="C128" s="77">
        <v>2132</v>
      </c>
      <c r="D128" s="391" t="s">
        <v>477</v>
      </c>
      <c r="E128" s="391"/>
    </row>
    <row r="129" spans="1:5" s="90" customFormat="1" ht="38.450000000000003" customHeight="1">
      <c r="A129" s="89"/>
      <c r="B129" s="72" t="s">
        <v>103</v>
      </c>
      <c r="C129" s="73">
        <v>2324</v>
      </c>
      <c r="D129" s="393" t="s">
        <v>726</v>
      </c>
      <c r="E129" s="393"/>
    </row>
    <row r="130" spans="1:5" s="90" customFormat="1" ht="12.75" customHeight="1">
      <c r="A130" s="89"/>
      <c r="B130" s="72"/>
      <c r="C130" s="73"/>
      <c r="D130" s="74"/>
      <c r="E130" s="75"/>
    </row>
    <row r="131" spans="1:5" s="90" customFormat="1" ht="12.75" customHeight="1">
      <c r="A131" s="89"/>
      <c r="B131" s="118"/>
      <c r="C131" s="77"/>
      <c r="D131" s="77"/>
      <c r="E131" s="118"/>
    </row>
    <row r="132" spans="1:5" s="90" customFormat="1" ht="16.5" customHeight="1">
      <c r="A132" s="84" t="s">
        <v>64</v>
      </c>
      <c r="B132" s="85"/>
      <c r="C132" s="120"/>
      <c r="D132" s="120"/>
      <c r="E132" s="87"/>
    </row>
    <row r="133" spans="1:5" s="90" customFormat="1" ht="12.75" customHeight="1">
      <c r="A133" s="89" t="s">
        <v>96</v>
      </c>
      <c r="B133" s="121">
        <v>3613</v>
      </c>
      <c r="C133" s="390" t="s">
        <v>148</v>
      </c>
      <c r="D133" s="390"/>
      <c r="E133" s="390"/>
    </row>
    <row r="134" spans="1:5" s="90" customFormat="1" ht="25.5" customHeight="1">
      <c r="A134" s="89"/>
      <c r="B134" s="76" t="s">
        <v>98</v>
      </c>
      <c r="C134" s="77">
        <v>2111</v>
      </c>
      <c r="D134" s="391" t="s">
        <v>722</v>
      </c>
      <c r="E134" s="391"/>
    </row>
    <row r="135" spans="1:5" s="90" customFormat="1" ht="38.450000000000003" customHeight="1">
      <c r="A135" s="89"/>
      <c r="B135" s="76" t="s">
        <v>98</v>
      </c>
      <c r="C135" s="77">
        <v>2111</v>
      </c>
      <c r="D135" s="395" t="s">
        <v>721</v>
      </c>
      <c r="E135" s="395"/>
    </row>
    <row r="136" spans="1:5" s="90" customFormat="1" ht="25.5" customHeight="1">
      <c r="A136" s="89"/>
      <c r="B136" s="76" t="s">
        <v>98</v>
      </c>
      <c r="C136" s="77">
        <v>2132</v>
      </c>
      <c r="D136" s="391" t="s">
        <v>723</v>
      </c>
      <c r="E136" s="391"/>
    </row>
    <row r="137" spans="1:5" s="90" customFormat="1" ht="12.75" customHeight="1">
      <c r="A137" s="89"/>
      <c r="B137" s="76" t="s">
        <v>98</v>
      </c>
      <c r="C137" s="77">
        <v>2133</v>
      </c>
      <c r="D137" s="391" t="s">
        <v>724</v>
      </c>
      <c r="E137" s="391"/>
    </row>
    <row r="138" spans="1:5" s="90" customFormat="1" ht="25.5" customHeight="1">
      <c r="A138" s="89"/>
      <c r="B138" s="72" t="s">
        <v>103</v>
      </c>
      <c r="C138" s="73">
        <v>2324</v>
      </c>
      <c r="D138" s="393" t="s">
        <v>732</v>
      </c>
      <c r="E138" s="393"/>
    </row>
    <row r="139" spans="1:5" s="90" customFormat="1" ht="12.75" customHeight="1">
      <c r="A139" s="89"/>
      <c r="B139" s="76"/>
      <c r="C139" s="77"/>
      <c r="D139" s="389"/>
      <c r="E139" s="389"/>
    </row>
    <row r="140" spans="1:5" s="90" customFormat="1" ht="12.75" customHeight="1">
      <c r="A140" s="89"/>
      <c r="B140" s="76"/>
      <c r="C140" s="77"/>
      <c r="D140" s="77"/>
      <c r="E140" s="116"/>
    </row>
    <row r="141" spans="1:5" s="90" customFormat="1" ht="16.5" customHeight="1">
      <c r="A141" s="84" t="s">
        <v>248</v>
      </c>
      <c r="B141" s="85"/>
      <c r="C141" s="252"/>
      <c r="D141" s="252"/>
      <c r="E141" s="87"/>
    </row>
    <row r="142" spans="1:5" s="90" customFormat="1" ht="12.75" customHeight="1">
      <c r="A142" s="89" t="s">
        <v>96</v>
      </c>
      <c r="B142" s="121">
        <v>3632</v>
      </c>
      <c r="C142" s="390" t="s">
        <v>149</v>
      </c>
      <c r="D142" s="390"/>
      <c r="E142" s="390"/>
    </row>
    <row r="143" spans="1:5" s="90" customFormat="1" ht="39.6" customHeight="1">
      <c r="A143" s="89"/>
      <c r="B143" s="76" t="s">
        <v>98</v>
      </c>
      <c r="C143" s="77">
        <v>2111</v>
      </c>
      <c r="D143" s="389" t="s">
        <v>478</v>
      </c>
      <c r="E143" s="389"/>
    </row>
    <row r="144" spans="1:5" s="90" customFormat="1" ht="12.75" customHeight="1">
      <c r="A144" s="89"/>
      <c r="B144" s="76"/>
      <c r="C144" s="77"/>
      <c r="D144" s="74"/>
      <c r="E144" s="120"/>
    </row>
    <row r="145" spans="1:5" s="90" customFormat="1" ht="12.75" customHeight="1">
      <c r="A145" s="89" t="s">
        <v>96</v>
      </c>
      <c r="B145" s="121">
        <v>3633</v>
      </c>
      <c r="C145" s="390" t="s">
        <v>66</v>
      </c>
      <c r="D145" s="390"/>
      <c r="E145" s="390"/>
    </row>
    <row r="146" spans="1:5" s="90" customFormat="1" ht="25.5" customHeight="1">
      <c r="A146" s="89"/>
      <c r="B146" s="76" t="s">
        <v>98</v>
      </c>
      <c r="C146" s="77">
        <v>2133</v>
      </c>
      <c r="D146" s="389" t="s">
        <v>479</v>
      </c>
      <c r="E146" s="389"/>
    </row>
    <row r="147" spans="1:5" s="90" customFormat="1" ht="12.75" customHeight="1">
      <c r="A147" s="89"/>
      <c r="B147" s="118"/>
      <c r="C147" s="77"/>
      <c r="D147" s="77"/>
      <c r="E147" s="118"/>
    </row>
    <row r="148" spans="1:5" ht="12.75" customHeight="1">
      <c r="A148" s="89" t="s">
        <v>96</v>
      </c>
      <c r="B148" s="121">
        <v>3639</v>
      </c>
      <c r="C148" s="390" t="s">
        <v>150</v>
      </c>
      <c r="D148" s="390"/>
      <c r="E148" s="390"/>
    </row>
    <row r="149" spans="1:5" ht="12.75" customHeight="1">
      <c r="A149" s="89"/>
      <c r="B149" s="76" t="s">
        <v>98</v>
      </c>
      <c r="C149" s="77">
        <v>2111</v>
      </c>
      <c r="D149" s="389" t="s">
        <v>151</v>
      </c>
      <c r="E149" s="389"/>
    </row>
    <row r="150" spans="1:5" ht="12.75" customHeight="1">
      <c r="A150" s="89"/>
      <c r="B150" s="76" t="s">
        <v>98</v>
      </c>
      <c r="C150" s="77">
        <v>2119</v>
      </c>
      <c r="D150" s="389" t="s">
        <v>480</v>
      </c>
      <c r="E150" s="389"/>
    </row>
    <row r="151" spans="1:5" ht="12.75" customHeight="1">
      <c r="A151" s="89"/>
      <c r="B151" s="76" t="s">
        <v>98</v>
      </c>
      <c r="C151" s="77">
        <v>2131</v>
      </c>
      <c r="D151" s="389" t="s">
        <v>152</v>
      </c>
      <c r="E151" s="389"/>
    </row>
    <row r="152" spans="1:5" s="90" customFormat="1" ht="25.5" customHeight="1">
      <c r="A152" s="89"/>
      <c r="B152" s="76" t="s">
        <v>98</v>
      </c>
      <c r="C152" s="77">
        <v>2132</v>
      </c>
      <c r="D152" s="389" t="s">
        <v>153</v>
      </c>
      <c r="E152" s="389"/>
    </row>
    <row r="153" spans="1:5" s="90" customFormat="1" ht="12.75" customHeight="1">
      <c r="A153" s="89"/>
      <c r="B153" s="76" t="s">
        <v>98</v>
      </c>
      <c r="C153" s="77">
        <v>2133</v>
      </c>
      <c r="D153" s="389" t="s">
        <v>154</v>
      </c>
      <c r="E153" s="389"/>
    </row>
    <row r="154" spans="1:5" s="90" customFormat="1" ht="38.450000000000003" customHeight="1">
      <c r="A154" s="89"/>
      <c r="B154" s="76" t="s">
        <v>98</v>
      </c>
      <c r="C154" s="77">
        <v>2324</v>
      </c>
      <c r="D154" s="391" t="s">
        <v>725</v>
      </c>
      <c r="E154" s="391"/>
    </row>
    <row r="155" spans="1:5" ht="12.75" customHeight="1">
      <c r="A155" s="89"/>
      <c r="B155" s="76" t="s">
        <v>98</v>
      </c>
      <c r="C155" s="77">
        <v>3111</v>
      </c>
      <c r="D155" s="389" t="s">
        <v>155</v>
      </c>
      <c r="E155" s="389"/>
    </row>
    <row r="156" spans="1:5" s="263" customFormat="1" ht="25.5" customHeight="1">
      <c r="A156" s="254"/>
      <c r="B156" s="255" t="s">
        <v>710</v>
      </c>
      <c r="C156" s="256">
        <v>3113</v>
      </c>
      <c r="D156" s="393" t="s">
        <v>730</v>
      </c>
      <c r="E156" s="393"/>
    </row>
    <row r="157" spans="1:5" s="90" customFormat="1" ht="12.75" customHeight="1">
      <c r="A157" s="89"/>
      <c r="B157" s="76"/>
      <c r="C157" s="77"/>
      <c r="D157" s="117"/>
      <c r="E157" s="117"/>
    </row>
    <row r="158" spans="1:5" s="90" customFormat="1" ht="12.75" customHeight="1">
      <c r="A158" s="89"/>
      <c r="B158" s="76"/>
      <c r="C158" s="77"/>
      <c r="D158" s="117"/>
      <c r="E158" s="117"/>
    </row>
    <row r="159" spans="1:5" s="90" customFormat="1" ht="12.75" customHeight="1">
      <c r="A159" s="89"/>
      <c r="B159" s="76"/>
      <c r="C159" s="77"/>
      <c r="D159" s="249"/>
      <c r="E159" s="249"/>
    </row>
    <row r="160" spans="1:5" s="90" customFormat="1" ht="12.75" customHeight="1">
      <c r="A160" s="89"/>
      <c r="B160" s="76"/>
      <c r="C160" s="77"/>
      <c r="D160" s="249"/>
      <c r="E160" s="249"/>
    </row>
    <row r="161" spans="1:5" s="90" customFormat="1" ht="16.5" customHeight="1">
      <c r="A161" s="84" t="s">
        <v>729</v>
      </c>
      <c r="B161" s="85"/>
      <c r="C161" s="252"/>
      <c r="D161" s="252"/>
      <c r="E161" s="87"/>
    </row>
    <row r="162" spans="1:5" s="90" customFormat="1" ht="12.75" customHeight="1">
      <c r="A162" s="89" t="s">
        <v>96</v>
      </c>
      <c r="B162" s="121">
        <v>3722</v>
      </c>
      <c r="C162" s="390" t="s">
        <v>156</v>
      </c>
      <c r="D162" s="390"/>
      <c r="E162" s="390"/>
    </row>
    <row r="163" spans="1:5" s="90" customFormat="1" ht="12.75" customHeight="1">
      <c r="A163" s="89"/>
      <c r="B163" s="76" t="s">
        <v>98</v>
      </c>
      <c r="C163" s="77">
        <v>2111</v>
      </c>
      <c r="D163" s="389" t="s">
        <v>481</v>
      </c>
      <c r="E163" s="389"/>
    </row>
    <row r="164" spans="1:5" s="90" customFormat="1" ht="12.75" customHeight="1">
      <c r="A164" s="89"/>
      <c r="B164" s="76" t="s">
        <v>98</v>
      </c>
      <c r="C164" s="77">
        <v>2112</v>
      </c>
      <c r="D164" s="389" t="s">
        <v>157</v>
      </c>
      <c r="E164" s="389"/>
    </row>
    <row r="165" spans="1:5" s="90" customFormat="1" ht="12.75" customHeight="1">
      <c r="A165" s="89"/>
      <c r="B165" s="76"/>
      <c r="C165" s="77"/>
      <c r="D165" s="117"/>
      <c r="E165" s="117"/>
    </row>
    <row r="166" spans="1:5" s="90" customFormat="1" ht="12.75" customHeight="1">
      <c r="A166" s="89" t="s">
        <v>96</v>
      </c>
      <c r="B166" s="121">
        <v>3724</v>
      </c>
      <c r="C166" s="390" t="s">
        <v>71</v>
      </c>
      <c r="D166" s="390"/>
      <c r="E166" s="390"/>
    </row>
    <row r="167" spans="1:5" s="90" customFormat="1" ht="12.75" customHeight="1">
      <c r="A167" s="89"/>
      <c r="B167" s="76" t="s">
        <v>98</v>
      </c>
      <c r="C167" s="77">
        <v>2111</v>
      </c>
      <c r="D167" s="389" t="s">
        <v>158</v>
      </c>
      <c r="E167" s="389"/>
    </row>
    <row r="168" spans="1:5" s="90" customFormat="1" ht="25.5" customHeight="1">
      <c r="A168" s="89"/>
      <c r="B168" s="76" t="s">
        <v>98</v>
      </c>
      <c r="C168" s="77">
        <v>2324</v>
      </c>
      <c r="D168" s="389" t="s">
        <v>159</v>
      </c>
      <c r="E168" s="389"/>
    </row>
    <row r="169" spans="1:5" s="90" customFormat="1" ht="12.75" customHeight="1">
      <c r="A169" s="89"/>
      <c r="B169" s="118"/>
      <c r="C169" s="77"/>
      <c r="D169" s="77"/>
      <c r="E169" s="118"/>
    </row>
    <row r="170" spans="1:5" s="90" customFormat="1" ht="12.75" customHeight="1">
      <c r="A170" s="89" t="s">
        <v>96</v>
      </c>
      <c r="B170" s="121">
        <v>3725</v>
      </c>
      <c r="C170" s="390" t="s">
        <v>72</v>
      </c>
      <c r="D170" s="390"/>
      <c r="E170" s="390"/>
    </row>
    <row r="171" spans="1:5" s="90" customFormat="1" ht="12.75" customHeight="1">
      <c r="A171" s="89"/>
      <c r="B171" s="76" t="s">
        <v>98</v>
      </c>
      <c r="C171" s="77">
        <v>2111</v>
      </c>
      <c r="D171" s="391" t="s">
        <v>731</v>
      </c>
      <c r="E171" s="391"/>
    </row>
    <row r="172" spans="1:5" s="90" customFormat="1" ht="25.5" customHeight="1">
      <c r="A172" s="89"/>
      <c r="B172" s="76" t="s">
        <v>98</v>
      </c>
      <c r="C172" s="77">
        <v>2111</v>
      </c>
      <c r="D172" s="391" t="s">
        <v>160</v>
      </c>
      <c r="E172" s="391"/>
    </row>
    <row r="173" spans="1:5" ht="12.75" customHeight="1">
      <c r="A173" s="89"/>
      <c r="B173" s="76"/>
      <c r="C173" s="77"/>
      <c r="D173" s="117"/>
      <c r="E173" s="117"/>
    </row>
    <row r="174" spans="1:5" s="90" customFormat="1" ht="12.75" customHeight="1">
      <c r="A174" s="89" t="s">
        <v>96</v>
      </c>
      <c r="B174" s="121">
        <v>3729</v>
      </c>
      <c r="C174" s="390" t="s">
        <v>73</v>
      </c>
      <c r="D174" s="390"/>
      <c r="E174" s="390"/>
    </row>
    <row r="175" spans="1:5" s="90" customFormat="1" ht="12.75" customHeight="1">
      <c r="A175" s="89"/>
      <c r="B175" s="76" t="s">
        <v>98</v>
      </c>
      <c r="C175" s="77">
        <v>2111</v>
      </c>
      <c r="D175" s="389" t="s">
        <v>161</v>
      </c>
      <c r="E175" s="389"/>
    </row>
    <row r="176" spans="1:5" s="90" customFormat="1" ht="39.6" customHeight="1">
      <c r="A176" s="89"/>
      <c r="B176" s="72" t="s">
        <v>103</v>
      </c>
      <c r="C176" s="73">
        <v>2211</v>
      </c>
      <c r="D176" s="393" t="s">
        <v>733</v>
      </c>
      <c r="E176" s="393"/>
    </row>
    <row r="177" spans="1:5" ht="12.75" customHeight="1">
      <c r="A177" s="89"/>
      <c r="B177" s="76"/>
      <c r="C177" s="77"/>
      <c r="D177" s="74"/>
      <c r="E177" s="120"/>
    </row>
    <row r="178" spans="1:5" s="78" customFormat="1" ht="15.75" customHeight="1">
      <c r="A178" s="84" t="s">
        <v>162</v>
      </c>
      <c r="B178" s="85"/>
      <c r="C178" s="120"/>
      <c r="D178" s="120"/>
      <c r="E178" s="87"/>
    </row>
    <row r="179" spans="1:5" s="78" customFormat="1" ht="12.75" customHeight="1">
      <c r="A179" s="89" t="s">
        <v>96</v>
      </c>
      <c r="B179" s="70" t="s">
        <v>163</v>
      </c>
      <c r="C179" s="390" t="s">
        <v>164</v>
      </c>
      <c r="D179" s="390"/>
      <c r="E179" s="390"/>
    </row>
    <row r="180" spans="1:5" s="90" customFormat="1" ht="38.450000000000003" customHeight="1">
      <c r="A180" s="89"/>
      <c r="B180" s="76" t="s">
        <v>98</v>
      </c>
      <c r="C180" s="77">
        <v>2322</v>
      </c>
      <c r="D180" s="394" t="s">
        <v>482</v>
      </c>
      <c r="E180" s="394"/>
    </row>
    <row r="181" spans="1:5" s="90" customFormat="1" ht="12.75" customHeight="1">
      <c r="A181" s="89"/>
      <c r="B181" s="76"/>
      <c r="C181" s="77"/>
      <c r="D181" s="74"/>
      <c r="E181" s="120"/>
    </row>
    <row r="182" spans="1:5" s="90" customFormat="1" ht="12.75" customHeight="1">
      <c r="A182" s="89"/>
      <c r="B182" s="118"/>
      <c r="C182" s="77"/>
      <c r="D182" s="77"/>
      <c r="E182" s="118"/>
    </row>
    <row r="183" spans="1:5" s="90" customFormat="1" ht="15.75" customHeight="1">
      <c r="A183" s="84" t="s">
        <v>165</v>
      </c>
      <c r="B183" s="85"/>
      <c r="C183" s="120"/>
      <c r="D183" s="120"/>
      <c r="E183" s="87"/>
    </row>
    <row r="184" spans="1:5" s="90" customFormat="1" ht="12.75" customHeight="1">
      <c r="A184" s="89" t="s">
        <v>96</v>
      </c>
      <c r="B184" s="121">
        <v>6171</v>
      </c>
      <c r="C184" s="390" t="s">
        <v>166</v>
      </c>
      <c r="D184" s="390"/>
      <c r="E184" s="390"/>
    </row>
    <row r="185" spans="1:5" s="90" customFormat="1" ht="25.5" customHeight="1">
      <c r="A185" s="89"/>
      <c r="B185" s="76" t="s">
        <v>98</v>
      </c>
      <c r="C185" s="77">
        <v>2111</v>
      </c>
      <c r="D185" s="389" t="s">
        <v>167</v>
      </c>
      <c r="E185" s="389"/>
    </row>
    <row r="186" spans="1:5" s="90" customFormat="1" ht="12.75" customHeight="1">
      <c r="A186" s="89"/>
      <c r="B186" s="76" t="s">
        <v>98</v>
      </c>
      <c r="C186" s="77">
        <v>2111</v>
      </c>
      <c r="D186" s="392" t="s">
        <v>168</v>
      </c>
      <c r="E186" s="392"/>
    </row>
    <row r="187" spans="1:5" s="90" customFormat="1" ht="12.75" customHeight="1">
      <c r="A187" s="89"/>
      <c r="B187" s="76" t="s">
        <v>98</v>
      </c>
      <c r="C187" s="77">
        <v>2111</v>
      </c>
      <c r="D187" s="389" t="s">
        <v>169</v>
      </c>
      <c r="E187" s="389"/>
    </row>
    <row r="188" spans="1:5" s="90" customFormat="1" ht="25.5" customHeight="1">
      <c r="A188" s="89"/>
      <c r="B188" s="72" t="s">
        <v>103</v>
      </c>
      <c r="C188" s="73">
        <v>2322</v>
      </c>
      <c r="D188" s="393" t="s">
        <v>734</v>
      </c>
      <c r="E188" s="393"/>
    </row>
    <row r="189" spans="1:5" s="90" customFormat="1" ht="12.75" customHeight="1">
      <c r="A189" s="89"/>
      <c r="B189" s="72"/>
      <c r="C189" s="73"/>
      <c r="D189" s="251"/>
      <c r="E189" s="251"/>
    </row>
    <row r="190" spans="1:5" s="90" customFormat="1" ht="12.75" customHeight="1">
      <c r="A190" s="89"/>
      <c r="B190" s="72"/>
      <c r="C190" s="73"/>
      <c r="D190" s="74"/>
      <c r="E190" s="79"/>
    </row>
    <row r="191" spans="1:5" s="80" customFormat="1" ht="15.75" customHeight="1">
      <c r="A191" s="84" t="s">
        <v>170</v>
      </c>
      <c r="B191" s="88"/>
      <c r="C191" s="100"/>
      <c r="D191" s="100"/>
      <c r="E191" s="84"/>
    </row>
    <row r="192" spans="1:5" s="90" customFormat="1" ht="12.75" customHeight="1">
      <c r="A192" s="89" t="s">
        <v>96</v>
      </c>
      <c r="B192" s="98">
        <v>6310</v>
      </c>
      <c r="C192" s="390" t="s">
        <v>78</v>
      </c>
      <c r="D192" s="390"/>
      <c r="E192" s="390"/>
    </row>
    <row r="193" spans="1:5" s="90" customFormat="1" ht="12.75" customHeight="1">
      <c r="A193" s="89"/>
      <c r="B193" s="76" t="s">
        <v>98</v>
      </c>
      <c r="C193" s="77">
        <v>2141</v>
      </c>
      <c r="D193" s="388" t="s">
        <v>171</v>
      </c>
      <c r="E193" s="388"/>
    </row>
    <row r="194" spans="1:5" s="90" customFormat="1" ht="12.75" customHeight="1">
      <c r="A194" s="89"/>
      <c r="B194" s="76" t="s">
        <v>98</v>
      </c>
      <c r="C194" s="77">
        <v>2141</v>
      </c>
      <c r="D194" s="389" t="s">
        <v>895</v>
      </c>
      <c r="E194" s="389"/>
    </row>
    <row r="195" spans="1:5" s="90" customFormat="1" ht="12.75" customHeight="1">
      <c r="A195" s="89"/>
      <c r="B195" s="76"/>
      <c r="C195" s="77"/>
      <c r="D195" s="95"/>
      <c r="E195" s="95"/>
    </row>
    <row r="196" spans="1:5" s="90" customFormat="1" ht="12.75" customHeight="1">
      <c r="A196" s="89" t="s">
        <v>96</v>
      </c>
      <c r="B196" s="98">
        <v>6330</v>
      </c>
      <c r="C196" s="390" t="s">
        <v>80</v>
      </c>
      <c r="D196" s="390"/>
      <c r="E196" s="390"/>
    </row>
    <row r="197" spans="1:5" s="90" customFormat="1" ht="25.5" customHeight="1">
      <c r="A197" s="89"/>
      <c r="B197" s="76" t="s">
        <v>98</v>
      </c>
      <c r="C197" s="77">
        <v>4134</v>
      </c>
      <c r="D197" s="391" t="s">
        <v>771</v>
      </c>
      <c r="E197" s="391"/>
    </row>
    <row r="198" spans="1:5" s="90" customFormat="1" ht="25.5" customHeight="1">
      <c r="A198" s="89"/>
      <c r="B198" s="76" t="s">
        <v>98</v>
      </c>
      <c r="C198" s="77">
        <v>4134</v>
      </c>
      <c r="D198" s="391" t="s">
        <v>772</v>
      </c>
      <c r="E198" s="391"/>
    </row>
    <row r="199" spans="1:5" s="90" customFormat="1" ht="12.75" customHeight="1">
      <c r="A199" s="89"/>
      <c r="B199" s="97"/>
      <c r="C199" s="77"/>
      <c r="D199" s="77"/>
      <c r="E199" s="97"/>
    </row>
    <row r="200" spans="1:5" s="90" customFormat="1" ht="18.75" customHeight="1">
      <c r="A200" s="64" t="s">
        <v>83</v>
      </c>
      <c r="B200" s="87"/>
      <c r="C200" s="87"/>
      <c r="D200" s="87"/>
      <c r="E200" s="87"/>
    </row>
    <row r="201" spans="1:5" s="90" customFormat="1" ht="12.75" customHeight="1">
      <c r="A201" s="89"/>
      <c r="B201" s="76" t="s">
        <v>98</v>
      </c>
      <c r="C201" s="89">
        <v>8115</v>
      </c>
      <c r="D201" s="392" t="s">
        <v>172</v>
      </c>
      <c r="E201" s="392"/>
    </row>
    <row r="202" spans="1:5" s="90" customFormat="1" ht="12.75" customHeight="1">
      <c r="A202" s="89"/>
      <c r="B202" s="72"/>
      <c r="C202" s="81"/>
      <c r="D202" s="74"/>
      <c r="E202" s="82"/>
    </row>
    <row r="203" spans="1:5" ht="15.95" customHeight="1">
      <c r="A203" s="298" t="s">
        <v>22</v>
      </c>
      <c r="B203" s="298"/>
      <c r="C203" s="298"/>
      <c r="D203" s="298"/>
      <c r="E203" s="348"/>
    </row>
  </sheetData>
  <sheetProtection selectLockedCells="1" selectUnlockedCells="1"/>
  <mergeCells count="118">
    <mergeCell ref="D23:E23"/>
    <mergeCell ref="D24:E24"/>
    <mergeCell ref="D25:E25"/>
    <mergeCell ref="D26:E26"/>
    <mergeCell ref="D27:E27"/>
    <mergeCell ref="C29:E29"/>
    <mergeCell ref="A4:B4"/>
    <mergeCell ref="C4:D4"/>
    <mergeCell ref="A16:E19"/>
    <mergeCell ref="C20:E20"/>
    <mergeCell ref="D21:E21"/>
    <mergeCell ref="D22:E22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35:E35"/>
    <mergeCell ref="D60:E60"/>
    <mergeCell ref="C62:E62"/>
    <mergeCell ref="C63:E63"/>
    <mergeCell ref="C67:E67"/>
    <mergeCell ref="D68:E68"/>
    <mergeCell ref="D69:E69"/>
    <mergeCell ref="D40:E40"/>
    <mergeCell ref="A44:E46"/>
    <mergeCell ref="C48:E48"/>
    <mergeCell ref="D49:E49"/>
    <mergeCell ref="D57:E57"/>
    <mergeCell ref="D59:E59"/>
    <mergeCell ref="D58:E58"/>
    <mergeCell ref="C75:E75"/>
    <mergeCell ref="D76:E76"/>
    <mergeCell ref="D77:E77"/>
    <mergeCell ref="D78:E78"/>
    <mergeCell ref="D79:E79"/>
    <mergeCell ref="C82:E82"/>
    <mergeCell ref="D70:E70"/>
    <mergeCell ref="D71:E71"/>
    <mergeCell ref="D93:E93"/>
    <mergeCell ref="D94:E94"/>
    <mergeCell ref="D95:E95"/>
    <mergeCell ref="C97:E97"/>
    <mergeCell ref="D98:E98"/>
    <mergeCell ref="D99:E99"/>
    <mergeCell ref="D83:E83"/>
    <mergeCell ref="D84:E84"/>
    <mergeCell ref="C86:E86"/>
    <mergeCell ref="D87:E87"/>
    <mergeCell ref="C92:E92"/>
    <mergeCell ref="D88:E88"/>
    <mergeCell ref="C114:E114"/>
    <mergeCell ref="D115:E115"/>
    <mergeCell ref="D116:E116"/>
    <mergeCell ref="D117:E117"/>
    <mergeCell ref="D118:E118"/>
    <mergeCell ref="C126:E126"/>
    <mergeCell ref="D100:E100"/>
    <mergeCell ref="D101:E101"/>
    <mergeCell ref="D102:E102"/>
    <mergeCell ref="D103:E103"/>
    <mergeCell ref="D104:E104"/>
    <mergeCell ref="D105:E105"/>
    <mergeCell ref="C109:E109"/>
    <mergeCell ref="D110:E110"/>
    <mergeCell ref="D136:E136"/>
    <mergeCell ref="D137:E137"/>
    <mergeCell ref="D138:E138"/>
    <mergeCell ref="C142:E142"/>
    <mergeCell ref="D143:E143"/>
    <mergeCell ref="C145:E145"/>
    <mergeCell ref="D127:E127"/>
    <mergeCell ref="D128:E128"/>
    <mergeCell ref="D129:E129"/>
    <mergeCell ref="C133:E133"/>
    <mergeCell ref="D134:E134"/>
    <mergeCell ref="D135:E135"/>
    <mergeCell ref="D139:E139"/>
    <mergeCell ref="D153:E153"/>
    <mergeCell ref="D154:E154"/>
    <mergeCell ref="D155:E155"/>
    <mergeCell ref="C162:E162"/>
    <mergeCell ref="D163:E163"/>
    <mergeCell ref="D164:E164"/>
    <mergeCell ref="D146:E146"/>
    <mergeCell ref="C148:E148"/>
    <mergeCell ref="D149:E149"/>
    <mergeCell ref="D150:E150"/>
    <mergeCell ref="D151:E151"/>
    <mergeCell ref="D152:E152"/>
    <mergeCell ref="D156:E156"/>
    <mergeCell ref="C174:E174"/>
    <mergeCell ref="D175:E175"/>
    <mergeCell ref="D176:E176"/>
    <mergeCell ref="C179:E179"/>
    <mergeCell ref="D180:E180"/>
    <mergeCell ref="C184:E184"/>
    <mergeCell ref="C166:E166"/>
    <mergeCell ref="D167:E167"/>
    <mergeCell ref="D168:E168"/>
    <mergeCell ref="C170:E170"/>
    <mergeCell ref="D171:E171"/>
    <mergeCell ref="D172:E172"/>
    <mergeCell ref="D193:E193"/>
    <mergeCell ref="D194:E194"/>
    <mergeCell ref="C196:E196"/>
    <mergeCell ref="D197:E197"/>
    <mergeCell ref="D198:E198"/>
    <mergeCell ref="D201:E201"/>
    <mergeCell ref="D185:E185"/>
    <mergeCell ref="D186:E186"/>
    <mergeCell ref="D187:E187"/>
    <mergeCell ref="D188:E188"/>
    <mergeCell ref="C192:E192"/>
  </mergeCells>
  <pageMargins left="0" right="0" top="1.1811023622047245" bottom="0.98425196850393704" header="0.51181102362204722" footer="0.51181102362204722"/>
  <pageSetup paperSize="9" orientation="portrait" r:id="rId1"/>
  <headerFooter>
    <oddHeader xml:space="preserve">&amp;L&amp;11MĚSTO Štíty 
&amp;9IČO : 00303453
DIČ : CZ00303453&amp;C&amp;"Arial,Tučné"&amp;14ROZPOČET SCHVÁLENÝ&amp;R&amp;"Arial,Tučné"&amp;A
</oddHeader>
    <oddFooter>&amp;C&amp;A&amp;R&amp;P</oddFooter>
    <evenHeader>&amp;L&amp;11MĚSTO Štíty 
&amp;9IČO : 00303453
DIČ : CZ00303453&amp;C&amp;"Arial,Tučné"&amp;14ROZPOČET&amp;R&amp;"Arial,Tučné"&amp;A
k rozpisu rozpočtu</evenHeader>
    <evenFooter>&amp;C&amp;A&amp;R&amp;P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44" workbookViewId="0">
      <selection activeCell="A55" sqref="A55:XFD147"/>
    </sheetView>
  </sheetViews>
  <sheetFormatPr defaultColWidth="8.7109375" defaultRowHeight="12.75" customHeight="1"/>
  <cols>
    <col min="1" max="2" width="5.28515625" style="94" customWidth="1"/>
    <col min="3" max="3" width="30.85546875" style="94" customWidth="1"/>
    <col min="4" max="4" width="11.7109375" style="110" customWidth="1"/>
    <col min="5" max="5" width="11.7109375" style="111" customWidth="1"/>
    <col min="6" max="6" width="11.7109375" style="115" customWidth="1"/>
    <col min="7" max="7" width="2.28515625" style="303" customWidth="1"/>
    <col min="8" max="9" width="11.7109375" style="50" customWidth="1"/>
    <col min="10" max="16384" width="8.7109375" style="50"/>
  </cols>
  <sheetData>
    <row r="1" spans="1:9" s="1" customFormat="1" ht="21.95" customHeight="1" thickBot="1">
      <c r="A1" s="47" t="s">
        <v>337</v>
      </c>
      <c r="B1" s="47"/>
      <c r="C1" s="47"/>
      <c r="D1" s="114"/>
      <c r="E1" s="114"/>
      <c r="F1" s="113"/>
      <c r="G1" s="301"/>
    </row>
    <row r="2" spans="1:9" s="1" customFormat="1" ht="21.95" customHeight="1" thickBot="1">
      <c r="A2" s="91" t="s">
        <v>24</v>
      </c>
      <c r="B2" s="405" t="s">
        <v>26</v>
      </c>
      <c r="C2" s="406"/>
      <c r="D2" s="315" t="s">
        <v>468</v>
      </c>
      <c r="E2" s="316" t="s">
        <v>469</v>
      </c>
      <c r="F2" s="312" t="s">
        <v>470</v>
      </c>
      <c r="G2" s="302" t="s">
        <v>173</v>
      </c>
      <c r="H2" s="92" t="s">
        <v>885</v>
      </c>
      <c r="I2" s="93" t="s">
        <v>886</v>
      </c>
    </row>
    <row r="3" spans="1:9" s="1" customFormat="1" ht="12.95" customHeight="1">
      <c r="A3" s="319" t="s">
        <v>213</v>
      </c>
      <c r="B3" s="320" t="s">
        <v>51</v>
      </c>
      <c r="C3" s="321"/>
      <c r="D3" s="322">
        <v>1051271</v>
      </c>
      <c r="E3" s="323">
        <v>1006705.76</v>
      </c>
      <c r="F3" s="324">
        <v>910000</v>
      </c>
      <c r="G3" s="299" t="s">
        <v>173</v>
      </c>
      <c r="H3" s="309">
        <f>SUM(F3)</f>
        <v>910000</v>
      </c>
      <c r="I3" s="310">
        <f>SUM(F3-H3)</f>
        <v>0</v>
      </c>
    </row>
    <row r="4" spans="1:9" s="1" customFormat="1" ht="12.95" customHeight="1">
      <c r="A4" s="325" t="s">
        <v>214</v>
      </c>
      <c r="B4" s="326" t="s">
        <v>54</v>
      </c>
      <c r="C4" s="327"/>
      <c r="D4" s="328">
        <v>148965.16</v>
      </c>
      <c r="E4" s="329">
        <v>147599.57</v>
      </c>
      <c r="F4" s="330">
        <v>96685</v>
      </c>
      <c r="G4" s="300" t="s">
        <v>173</v>
      </c>
      <c r="H4" s="309">
        <f t="shared" ref="H4:H45" si="0">SUM(F4)</f>
        <v>96685</v>
      </c>
      <c r="I4" s="310">
        <f t="shared" ref="I4:I45" si="1">SUM(F4-H4)</f>
        <v>0</v>
      </c>
    </row>
    <row r="5" spans="1:9" s="1" customFormat="1" ht="12.95" customHeight="1">
      <c r="A5" s="325" t="s">
        <v>217</v>
      </c>
      <c r="B5" s="326" t="s">
        <v>174</v>
      </c>
      <c r="C5" s="327"/>
      <c r="D5" s="328">
        <v>3264407</v>
      </c>
      <c r="E5" s="329">
        <v>3174988.3</v>
      </c>
      <c r="F5" s="330">
        <v>1962000</v>
      </c>
      <c r="G5" s="300" t="s">
        <v>173</v>
      </c>
      <c r="H5" s="309">
        <v>1712000</v>
      </c>
      <c r="I5" s="310">
        <f t="shared" si="1"/>
        <v>250000</v>
      </c>
    </row>
    <row r="6" spans="1:9" s="1" customFormat="1" ht="12.95" customHeight="1">
      <c r="A6" s="325" t="s">
        <v>219</v>
      </c>
      <c r="B6" s="326" t="s">
        <v>175</v>
      </c>
      <c r="C6" s="327"/>
      <c r="D6" s="328">
        <v>144060</v>
      </c>
      <c r="E6" s="329">
        <v>144060</v>
      </c>
      <c r="F6" s="330">
        <v>141610</v>
      </c>
      <c r="G6" s="300" t="s">
        <v>173</v>
      </c>
      <c r="H6" s="309">
        <f t="shared" si="0"/>
        <v>141610</v>
      </c>
      <c r="I6" s="310">
        <f t="shared" si="1"/>
        <v>0</v>
      </c>
    </row>
    <row r="7" spans="1:9" s="1" customFormat="1" ht="12.95" customHeight="1">
      <c r="A7" s="325" t="s">
        <v>221</v>
      </c>
      <c r="B7" s="326" t="s">
        <v>55</v>
      </c>
      <c r="C7" s="327"/>
      <c r="D7" s="328">
        <v>925827</v>
      </c>
      <c r="E7" s="329">
        <v>913004.18</v>
      </c>
      <c r="F7" s="330">
        <v>885400</v>
      </c>
      <c r="G7" s="300" t="s">
        <v>173</v>
      </c>
      <c r="H7" s="309">
        <f t="shared" si="0"/>
        <v>885400</v>
      </c>
      <c r="I7" s="310">
        <f t="shared" si="1"/>
        <v>0</v>
      </c>
    </row>
    <row r="8" spans="1:9" s="1" customFormat="1" ht="12.95" customHeight="1">
      <c r="A8" s="325" t="s">
        <v>222</v>
      </c>
      <c r="B8" s="326" t="s">
        <v>56</v>
      </c>
      <c r="C8" s="327"/>
      <c r="D8" s="328">
        <v>733500</v>
      </c>
      <c r="E8" s="329">
        <v>721413.46</v>
      </c>
      <c r="F8" s="330">
        <v>1685800</v>
      </c>
      <c r="G8" s="300" t="s">
        <v>173</v>
      </c>
      <c r="H8" s="309">
        <v>685800</v>
      </c>
      <c r="I8" s="310">
        <f t="shared" si="1"/>
        <v>1000000</v>
      </c>
    </row>
    <row r="9" spans="1:9" s="1" customFormat="1" ht="12.95" customHeight="1">
      <c r="A9" s="325" t="s">
        <v>225</v>
      </c>
      <c r="B9" s="326" t="s">
        <v>176</v>
      </c>
      <c r="C9" s="327"/>
      <c r="D9" s="328">
        <v>1656000</v>
      </c>
      <c r="E9" s="329">
        <v>1632570.23</v>
      </c>
      <c r="F9" s="330">
        <v>0</v>
      </c>
      <c r="G9" s="300" t="s">
        <v>173</v>
      </c>
      <c r="H9" s="309">
        <f t="shared" si="0"/>
        <v>0</v>
      </c>
      <c r="I9" s="310">
        <f t="shared" si="1"/>
        <v>0</v>
      </c>
    </row>
    <row r="10" spans="1:9" s="1" customFormat="1" ht="12.95" customHeight="1">
      <c r="A10" s="325" t="s">
        <v>227</v>
      </c>
      <c r="B10" s="326" t="s">
        <v>177</v>
      </c>
      <c r="C10" s="327"/>
      <c r="D10" s="328">
        <v>5895</v>
      </c>
      <c r="E10" s="329">
        <v>5820</v>
      </c>
      <c r="F10" s="330">
        <v>1000000</v>
      </c>
      <c r="G10" s="300" t="s">
        <v>173</v>
      </c>
      <c r="H10" s="309">
        <v>0</v>
      </c>
      <c r="I10" s="310">
        <f t="shared" si="1"/>
        <v>1000000</v>
      </c>
    </row>
    <row r="11" spans="1:9" s="1" customFormat="1" ht="12.95" customHeight="1">
      <c r="A11" s="325" t="s">
        <v>229</v>
      </c>
      <c r="B11" s="326" t="s">
        <v>178</v>
      </c>
      <c r="C11" s="327"/>
      <c r="D11" s="328">
        <v>3570605.4</v>
      </c>
      <c r="E11" s="329">
        <v>3570605.4</v>
      </c>
      <c r="F11" s="330">
        <v>3420403.6</v>
      </c>
      <c r="G11" s="300" t="s">
        <v>173</v>
      </c>
      <c r="H11" s="309">
        <f t="shared" si="0"/>
        <v>3420403.6</v>
      </c>
      <c r="I11" s="310">
        <f t="shared" si="1"/>
        <v>0</v>
      </c>
    </row>
    <row r="12" spans="1:9" s="1" customFormat="1" ht="12.95" customHeight="1">
      <c r="A12" s="325" t="s">
        <v>231</v>
      </c>
      <c r="B12" s="326" t="s">
        <v>57</v>
      </c>
      <c r="C12" s="327"/>
      <c r="D12" s="328">
        <v>2346997</v>
      </c>
      <c r="E12" s="329">
        <v>2311058.91</v>
      </c>
      <c r="F12" s="330">
        <v>699650</v>
      </c>
      <c r="G12" s="300" t="s">
        <v>173</v>
      </c>
      <c r="H12" s="309">
        <f t="shared" si="0"/>
        <v>699650</v>
      </c>
      <c r="I12" s="310">
        <f t="shared" si="1"/>
        <v>0</v>
      </c>
    </row>
    <row r="13" spans="1:9" s="1" customFormat="1" ht="12.95" customHeight="1">
      <c r="A13" s="325" t="s">
        <v>233</v>
      </c>
      <c r="B13" s="326" t="s">
        <v>61</v>
      </c>
      <c r="C13" s="327"/>
      <c r="D13" s="328">
        <v>892390</v>
      </c>
      <c r="E13" s="329">
        <v>866864.04</v>
      </c>
      <c r="F13" s="330">
        <v>1025700</v>
      </c>
      <c r="G13" s="369" t="s">
        <v>173</v>
      </c>
      <c r="H13" s="362">
        <v>982946</v>
      </c>
      <c r="I13" s="363">
        <f t="shared" si="1"/>
        <v>42754</v>
      </c>
    </row>
    <row r="14" spans="1:9" s="1" customFormat="1" ht="12.95" customHeight="1">
      <c r="A14" s="325" t="s">
        <v>235</v>
      </c>
      <c r="B14" s="326" t="s">
        <v>884</v>
      </c>
      <c r="C14" s="327"/>
      <c r="D14" s="328">
        <v>698000</v>
      </c>
      <c r="E14" s="329">
        <v>695994.63</v>
      </c>
      <c r="F14" s="330">
        <v>300000</v>
      </c>
      <c r="G14" s="369" t="s">
        <v>173</v>
      </c>
      <c r="H14" s="362">
        <f t="shared" si="0"/>
        <v>300000</v>
      </c>
      <c r="I14" s="363">
        <f t="shared" si="1"/>
        <v>0</v>
      </c>
    </row>
    <row r="15" spans="1:9" s="1" customFormat="1" ht="12.95" customHeight="1">
      <c r="A15" s="325" t="s">
        <v>236</v>
      </c>
      <c r="B15" s="326" t="s">
        <v>179</v>
      </c>
      <c r="C15" s="327"/>
      <c r="D15" s="328">
        <v>63860</v>
      </c>
      <c r="E15" s="329">
        <v>63860</v>
      </c>
      <c r="F15" s="330">
        <v>572000</v>
      </c>
      <c r="G15" s="300" t="s">
        <v>173</v>
      </c>
      <c r="H15" s="309">
        <f t="shared" si="0"/>
        <v>572000</v>
      </c>
      <c r="I15" s="310">
        <f t="shared" si="1"/>
        <v>0</v>
      </c>
    </row>
    <row r="16" spans="1:9" s="1" customFormat="1" ht="12.95" customHeight="1">
      <c r="A16" s="325" t="s">
        <v>239</v>
      </c>
      <c r="B16" s="326" t="s">
        <v>180</v>
      </c>
      <c r="C16" s="327"/>
      <c r="D16" s="328">
        <v>67645</v>
      </c>
      <c r="E16" s="329">
        <v>67539.399999999994</v>
      </c>
      <c r="F16" s="330">
        <v>68000</v>
      </c>
      <c r="G16" s="300" t="s">
        <v>173</v>
      </c>
      <c r="H16" s="309">
        <f t="shared" si="0"/>
        <v>68000</v>
      </c>
      <c r="I16" s="310">
        <f t="shared" si="1"/>
        <v>0</v>
      </c>
    </row>
    <row r="17" spans="1:9" s="1" customFormat="1" ht="12.95" customHeight="1">
      <c r="A17" s="325" t="s">
        <v>242</v>
      </c>
      <c r="B17" s="326" t="s">
        <v>181</v>
      </c>
      <c r="C17" s="327"/>
      <c r="D17" s="328">
        <v>1058087</v>
      </c>
      <c r="E17" s="329">
        <v>1048249.41</v>
      </c>
      <c r="F17" s="330">
        <v>1709500</v>
      </c>
      <c r="G17" s="300" t="s">
        <v>173</v>
      </c>
      <c r="H17" s="309">
        <v>1609500</v>
      </c>
      <c r="I17" s="310">
        <f t="shared" si="1"/>
        <v>100000</v>
      </c>
    </row>
    <row r="18" spans="1:9" s="1" customFormat="1" ht="12.95" customHeight="1">
      <c r="A18" s="325" t="s">
        <v>243</v>
      </c>
      <c r="B18" s="326" t="s">
        <v>182</v>
      </c>
      <c r="C18" s="327"/>
      <c r="D18" s="328">
        <v>75000</v>
      </c>
      <c r="E18" s="329">
        <v>75000</v>
      </c>
      <c r="F18" s="330">
        <v>71000</v>
      </c>
      <c r="G18" s="300" t="s">
        <v>173</v>
      </c>
      <c r="H18" s="309">
        <f t="shared" si="0"/>
        <v>71000</v>
      </c>
      <c r="I18" s="310">
        <f t="shared" si="1"/>
        <v>0</v>
      </c>
    </row>
    <row r="19" spans="1:9" s="1" customFormat="1" ht="12.95" customHeight="1">
      <c r="A19" s="325" t="s">
        <v>245</v>
      </c>
      <c r="B19" s="326" t="s">
        <v>62</v>
      </c>
      <c r="C19" s="327"/>
      <c r="D19" s="328">
        <v>450749</v>
      </c>
      <c r="E19" s="329">
        <v>434779.94</v>
      </c>
      <c r="F19" s="330">
        <v>448350</v>
      </c>
      <c r="G19" s="300" t="s">
        <v>173</v>
      </c>
      <c r="H19" s="309">
        <f t="shared" si="0"/>
        <v>448350</v>
      </c>
      <c r="I19" s="310">
        <f t="shared" si="1"/>
        <v>0</v>
      </c>
    </row>
    <row r="20" spans="1:9" s="1" customFormat="1" ht="12.95" customHeight="1">
      <c r="A20" s="325" t="s">
        <v>246</v>
      </c>
      <c r="B20" s="326" t="s">
        <v>63</v>
      </c>
      <c r="C20" s="327"/>
      <c r="D20" s="328">
        <v>6460688.5999999996</v>
      </c>
      <c r="E20" s="329">
        <v>6435238.8799999999</v>
      </c>
      <c r="F20" s="330">
        <v>4342192</v>
      </c>
      <c r="G20" s="300" t="s">
        <v>173</v>
      </c>
      <c r="H20" s="309">
        <v>4242192</v>
      </c>
      <c r="I20" s="310">
        <f t="shared" si="1"/>
        <v>100000</v>
      </c>
    </row>
    <row r="21" spans="1:9" s="1" customFormat="1" ht="12.95" customHeight="1">
      <c r="A21" s="325" t="s">
        <v>247</v>
      </c>
      <c r="B21" s="326" t="s">
        <v>64</v>
      </c>
      <c r="C21" s="327"/>
      <c r="D21" s="328">
        <v>1755304</v>
      </c>
      <c r="E21" s="329">
        <v>1750310.23</v>
      </c>
      <c r="F21" s="330">
        <v>1601300</v>
      </c>
      <c r="G21" s="300" t="s">
        <v>173</v>
      </c>
      <c r="H21" s="309">
        <f t="shared" si="0"/>
        <v>1601300</v>
      </c>
      <c r="I21" s="310">
        <f t="shared" si="1"/>
        <v>0</v>
      </c>
    </row>
    <row r="22" spans="1:9" s="1" customFormat="1" ht="12.95" customHeight="1">
      <c r="A22" s="325" t="s">
        <v>249</v>
      </c>
      <c r="B22" s="326" t="s">
        <v>183</v>
      </c>
      <c r="C22" s="327"/>
      <c r="D22" s="328">
        <v>360800</v>
      </c>
      <c r="E22" s="329">
        <v>359731.4</v>
      </c>
      <c r="F22" s="330">
        <v>418554</v>
      </c>
      <c r="G22" s="300" t="s">
        <v>173</v>
      </c>
      <c r="H22" s="309">
        <f t="shared" si="0"/>
        <v>418554</v>
      </c>
      <c r="I22" s="310">
        <f t="shared" si="1"/>
        <v>0</v>
      </c>
    </row>
    <row r="23" spans="1:9" s="1" customFormat="1" ht="12.95" customHeight="1">
      <c r="A23" s="325" t="s">
        <v>251</v>
      </c>
      <c r="B23" s="326" t="s">
        <v>65</v>
      </c>
      <c r="C23" s="327"/>
      <c r="D23" s="328">
        <v>52700</v>
      </c>
      <c r="E23" s="329">
        <v>51686</v>
      </c>
      <c r="F23" s="330">
        <v>80000</v>
      </c>
      <c r="G23" s="300" t="s">
        <v>173</v>
      </c>
      <c r="H23" s="309">
        <f t="shared" si="0"/>
        <v>80000</v>
      </c>
      <c r="I23" s="310">
        <f t="shared" si="1"/>
        <v>0</v>
      </c>
    </row>
    <row r="24" spans="1:9" s="1" customFormat="1" ht="12.95" customHeight="1">
      <c r="A24" s="325" t="s">
        <v>252</v>
      </c>
      <c r="B24" s="326" t="s">
        <v>184</v>
      </c>
      <c r="C24" s="327"/>
      <c r="D24" s="328">
        <v>0</v>
      </c>
      <c r="E24" s="329">
        <v>0</v>
      </c>
      <c r="F24" s="330">
        <v>544500</v>
      </c>
      <c r="G24" s="300" t="s">
        <v>173</v>
      </c>
      <c r="H24" s="309">
        <v>0</v>
      </c>
      <c r="I24" s="310">
        <f t="shared" si="1"/>
        <v>544500</v>
      </c>
    </row>
    <row r="25" spans="1:9" s="1" customFormat="1" ht="12.95" customHeight="1">
      <c r="A25" s="325" t="s">
        <v>254</v>
      </c>
      <c r="B25" s="326" t="s">
        <v>69</v>
      </c>
      <c r="C25" s="327"/>
      <c r="D25" s="328">
        <v>5788929</v>
      </c>
      <c r="E25" s="329">
        <v>5603031.8099999996</v>
      </c>
      <c r="F25" s="330">
        <v>5428300</v>
      </c>
      <c r="G25" s="300" t="s">
        <v>173</v>
      </c>
      <c r="H25" s="309">
        <v>5178300</v>
      </c>
      <c r="I25" s="310">
        <f t="shared" si="1"/>
        <v>250000</v>
      </c>
    </row>
    <row r="26" spans="1:9" s="1" customFormat="1" ht="12.95" customHeight="1">
      <c r="A26" s="325" t="s">
        <v>256</v>
      </c>
      <c r="B26" s="326" t="s">
        <v>185</v>
      </c>
      <c r="C26" s="327"/>
      <c r="D26" s="328">
        <v>372000</v>
      </c>
      <c r="E26" s="329">
        <v>368433.4</v>
      </c>
      <c r="F26" s="330">
        <v>321000</v>
      </c>
      <c r="G26" s="300" t="s">
        <v>173</v>
      </c>
      <c r="H26" s="309">
        <f t="shared" si="0"/>
        <v>321000</v>
      </c>
      <c r="I26" s="310">
        <f t="shared" si="1"/>
        <v>0</v>
      </c>
    </row>
    <row r="27" spans="1:9" s="1" customFormat="1" ht="12.95" customHeight="1">
      <c r="A27" s="325" t="s">
        <v>259</v>
      </c>
      <c r="B27" s="326" t="s">
        <v>186</v>
      </c>
      <c r="C27" s="327"/>
      <c r="D27" s="328">
        <v>35296</v>
      </c>
      <c r="E27" s="329">
        <v>35296</v>
      </c>
      <c r="F27" s="330">
        <v>40000</v>
      </c>
      <c r="G27" s="300" t="s">
        <v>173</v>
      </c>
      <c r="H27" s="309">
        <f t="shared" si="0"/>
        <v>40000</v>
      </c>
      <c r="I27" s="310">
        <f t="shared" si="1"/>
        <v>0</v>
      </c>
    </row>
    <row r="28" spans="1:9" s="1" customFormat="1" ht="12.95" customHeight="1">
      <c r="A28" s="325" t="s">
        <v>261</v>
      </c>
      <c r="B28" s="326" t="s">
        <v>70</v>
      </c>
      <c r="C28" s="327"/>
      <c r="D28" s="328">
        <v>1554910</v>
      </c>
      <c r="E28" s="329">
        <v>1551913</v>
      </c>
      <c r="F28" s="330">
        <v>1507600</v>
      </c>
      <c r="G28" s="300" t="s">
        <v>173</v>
      </c>
      <c r="H28" s="309">
        <f t="shared" si="0"/>
        <v>1507600</v>
      </c>
      <c r="I28" s="310">
        <f t="shared" si="1"/>
        <v>0</v>
      </c>
    </row>
    <row r="29" spans="1:9" s="1" customFormat="1" ht="12.95" customHeight="1">
      <c r="A29" s="325" t="s">
        <v>263</v>
      </c>
      <c r="B29" s="326" t="s">
        <v>71</v>
      </c>
      <c r="C29" s="327"/>
      <c r="D29" s="328">
        <v>11325</v>
      </c>
      <c r="E29" s="329">
        <v>11325</v>
      </c>
      <c r="F29" s="330">
        <v>12000</v>
      </c>
      <c r="G29" s="300" t="s">
        <v>173</v>
      </c>
      <c r="H29" s="309">
        <f t="shared" si="0"/>
        <v>12000</v>
      </c>
      <c r="I29" s="310">
        <f t="shared" si="1"/>
        <v>0</v>
      </c>
    </row>
    <row r="30" spans="1:9" s="1" customFormat="1" ht="12.95" customHeight="1">
      <c r="A30" s="325" t="s">
        <v>265</v>
      </c>
      <c r="B30" s="326" t="s">
        <v>73</v>
      </c>
      <c r="C30" s="327"/>
      <c r="D30" s="328">
        <v>53420</v>
      </c>
      <c r="E30" s="329">
        <v>53420</v>
      </c>
      <c r="F30" s="330">
        <v>2500</v>
      </c>
      <c r="G30" s="300" t="s">
        <v>173</v>
      </c>
      <c r="H30" s="309">
        <f t="shared" si="0"/>
        <v>2500</v>
      </c>
      <c r="I30" s="310">
        <f t="shared" si="1"/>
        <v>0</v>
      </c>
    </row>
    <row r="31" spans="1:9" s="1" customFormat="1" ht="12.95" customHeight="1">
      <c r="A31" s="325" t="s">
        <v>268</v>
      </c>
      <c r="B31" s="326" t="s">
        <v>187</v>
      </c>
      <c r="C31" s="327"/>
      <c r="D31" s="328">
        <v>2424823</v>
      </c>
      <c r="E31" s="329">
        <v>2310082.67</v>
      </c>
      <c r="F31" s="330">
        <v>1874020</v>
      </c>
      <c r="G31" s="300" t="s">
        <v>173</v>
      </c>
      <c r="H31" s="309">
        <f t="shared" si="0"/>
        <v>1874020</v>
      </c>
      <c r="I31" s="310">
        <f t="shared" si="1"/>
        <v>0</v>
      </c>
    </row>
    <row r="32" spans="1:9" s="1" customFormat="1" ht="12.95" customHeight="1">
      <c r="A32" s="325" t="s">
        <v>271</v>
      </c>
      <c r="B32" s="326" t="s">
        <v>188</v>
      </c>
      <c r="C32" s="327"/>
      <c r="D32" s="328">
        <v>29000</v>
      </c>
      <c r="E32" s="329">
        <v>29000</v>
      </c>
      <c r="F32" s="330">
        <v>29000</v>
      </c>
      <c r="G32" s="300" t="s">
        <v>173</v>
      </c>
      <c r="H32" s="309">
        <f t="shared" si="0"/>
        <v>29000</v>
      </c>
      <c r="I32" s="310">
        <f t="shared" si="1"/>
        <v>0</v>
      </c>
    </row>
    <row r="33" spans="1:9" s="1" customFormat="1" ht="12.95" customHeight="1">
      <c r="A33" s="325" t="s">
        <v>274</v>
      </c>
      <c r="B33" s="326" t="s">
        <v>189</v>
      </c>
      <c r="C33" s="327"/>
      <c r="D33" s="328">
        <v>3410</v>
      </c>
      <c r="E33" s="329">
        <v>3410</v>
      </c>
      <c r="F33" s="330">
        <v>4500</v>
      </c>
      <c r="G33" s="300" t="s">
        <v>173</v>
      </c>
      <c r="H33" s="309">
        <f t="shared" si="0"/>
        <v>4500</v>
      </c>
      <c r="I33" s="310">
        <f t="shared" si="1"/>
        <v>0</v>
      </c>
    </row>
    <row r="34" spans="1:9" s="1" customFormat="1" ht="12.95" customHeight="1">
      <c r="A34" s="325" t="s">
        <v>163</v>
      </c>
      <c r="B34" s="326" t="s">
        <v>75</v>
      </c>
      <c r="C34" s="327"/>
      <c r="D34" s="328">
        <v>3864128</v>
      </c>
      <c r="E34" s="329">
        <v>3783062.45</v>
      </c>
      <c r="F34" s="330">
        <v>690000</v>
      </c>
      <c r="G34" s="300" t="s">
        <v>173</v>
      </c>
      <c r="H34" s="309">
        <v>560000</v>
      </c>
      <c r="I34" s="310">
        <f t="shared" si="1"/>
        <v>130000</v>
      </c>
    </row>
    <row r="35" spans="1:9" s="1" customFormat="1" ht="12.95" customHeight="1">
      <c r="A35" s="325" t="s">
        <v>277</v>
      </c>
      <c r="B35" s="326" t="s">
        <v>190</v>
      </c>
      <c r="C35" s="327"/>
      <c r="D35" s="328">
        <v>54115</v>
      </c>
      <c r="E35" s="329">
        <v>54014</v>
      </c>
      <c r="F35" s="330">
        <v>46800</v>
      </c>
      <c r="G35" s="300" t="s">
        <v>173</v>
      </c>
      <c r="H35" s="309">
        <f t="shared" si="0"/>
        <v>46800</v>
      </c>
      <c r="I35" s="310">
        <f t="shared" si="1"/>
        <v>0</v>
      </c>
    </row>
    <row r="36" spans="1:9" s="1" customFormat="1" ht="12.95" customHeight="1">
      <c r="A36" s="325" t="s">
        <v>279</v>
      </c>
      <c r="B36" s="326" t="s">
        <v>191</v>
      </c>
      <c r="C36" s="327"/>
      <c r="D36" s="328">
        <v>1225500</v>
      </c>
      <c r="E36" s="329">
        <v>1212268</v>
      </c>
      <c r="F36" s="330">
        <v>1676500</v>
      </c>
      <c r="G36" s="300" t="s">
        <v>173</v>
      </c>
      <c r="H36" s="309">
        <f t="shared" si="0"/>
        <v>1676500</v>
      </c>
      <c r="I36" s="310">
        <f t="shared" si="1"/>
        <v>0</v>
      </c>
    </row>
    <row r="37" spans="1:9" s="1" customFormat="1" ht="12.95" customHeight="1">
      <c r="A37" s="325" t="s">
        <v>440</v>
      </c>
      <c r="B37" s="326" t="s">
        <v>441</v>
      </c>
      <c r="C37" s="327"/>
      <c r="D37" s="328">
        <v>105692</v>
      </c>
      <c r="E37" s="329">
        <v>65093.36</v>
      </c>
      <c r="F37" s="330">
        <v>0</v>
      </c>
      <c r="G37" s="300" t="s">
        <v>173</v>
      </c>
      <c r="H37" s="309">
        <f t="shared" si="0"/>
        <v>0</v>
      </c>
      <c r="I37" s="310">
        <f t="shared" si="1"/>
        <v>0</v>
      </c>
    </row>
    <row r="38" spans="1:9" s="1" customFormat="1" ht="12.95" customHeight="1">
      <c r="A38" s="325" t="s">
        <v>442</v>
      </c>
      <c r="B38" s="326" t="s">
        <v>443</v>
      </c>
      <c r="C38" s="327"/>
      <c r="D38" s="328">
        <v>7384</v>
      </c>
      <c r="E38" s="329">
        <v>7384</v>
      </c>
      <c r="F38" s="330">
        <v>96164</v>
      </c>
      <c r="G38" s="300" t="s">
        <v>173</v>
      </c>
      <c r="H38" s="309">
        <f t="shared" si="0"/>
        <v>96164</v>
      </c>
      <c r="I38" s="310">
        <f t="shared" si="1"/>
        <v>0</v>
      </c>
    </row>
    <row r="39" spans="1:9" s="1" customFormat="1" ht="12.95" customHeight="1">
      <c r="A39" s="325" t="s">
        <v>281</v>
      </c>
      <c r="B39" s="326" t="s">
        <v>76</v>
      </c>
      <c r="C39" s="327"/>
      <c r="D39" s="328">
        <v>5558093</v>
      </c>
      <c r="E39" s="329">
        <v>5354385.1500000004</v>
      </c>
      <c r="F39" s="330">
        <v>5776792</v>
      </c>
      <c r="G39" s="300" t="s">
        <v>173</v>
      </c>
      <c r="H39" s="309">
        <v>5726792</v>
      </c>
      <c r="I39" s="310">
        <f t="shared" si="1"/>
        <v>50000</v>
      </c>
    </row>
    <row r="40" spans="1:9" s="1" customFormat="1" ht="12.95" customHeight="1">
      <c r="A40" s="325" t="s">
        <v>282</v>
      </c>
      <c r="B40" s="326" t="s">
        <v>192</v>
      </c>
      <c r="C40" s="327"/>
      <c r="D40" s="328">
        <v>82251</v>
      </c>
      <c r="E40" s="329">
        <v>75244.100000000006</v>
      </c>
      <c r="F40" s="330">
        <v>63100</v>
      </c>
      <c r="G40" s="300" t="s">
        <v>173</v>
      </c>
      <c r="H40" s="309">
        <f t="shared" si="0"/>
        <v>63100</v>
      </c>
      <c r="I40" s="310">
        <f t="shared" si="1"/>
        <v>0</v>
      </c>
    </row>
    <row r="41" spans="1:9" s="1" customFormat="1" ht="12.95" customHeight="1">
      <c r="A41" s="325" t="s">
        <v>284</v>
      </c>
      <c r="B41" s="326" t="s">
        <v>78</v>
      </c>
      <c r="C41" s="327"/>
      <c r="D41" s="328">
        <v>510969.5</v>
      </c>
      <c r="E41" s="329">
        <v>510914.82</v>
      </c>
      <c r="F41" s="330">
        <v>444496</v>
      </c>
      <c r="G41" s="300" t="s">
        <v>173</v>
      </c>
      <c r="H41" s="309">
        <f t="shared" si="0"/>
        <v>444496</v>
      </c>
      <c r="I41" s="310">
        <f t="shared" si="1"/>
        <v>0</v>
      </c>
    </row>
    <row r="42" spans="1:9" s="1" customFormat="1" ht="12.95" customHeight="1">
      <c r="A42" s="325" t="s">
        <v>285</v>
      </c>
      <c r="B42" s="326" t="s">
        <v>193</v>
      </c>
      <c r="C42" s="327"/>
      <c r="D42" s="328">
        <v>180000</v>
      </c>
      <c r="E42" s="329">
        <v>166345</v>
      </c>
      <c r="F42" s="330">
        <v>180000</v>
      </c>
      <c r="G42" s="300" t="s">
        <v>173</v>
      </c>
      <c r="H42" s="309">
        <f t="shared" si="0"/>
        <v>180000</v>
      </c>
      <c r="I42" s="310">
        <f t="shared" si="1"/>
        <v>0</v>
      </c>
    </row>
    <row r="43" spans="1:9" s="1" customFormat="1" ht="12.95" customHeight="1">
      <c r="A43" s="325" t="s">
        <v>286</v>
      </c>
      <c r="B43" s="326" t="s">
        <v>883</v>
      </c>
      <c r="C43" s="327"/>
      <c r="D43" s="328">
        <v>2600000</v>
      </c>
      <c r="E43" s="329">
        <v>2600000</v>
      </c>
      <c r="F43" s="330">
        <v>2000000</v>
      </c>
      <c r="G43" s="300" t="s">
        <v>173</v>
      </c>
      <c r="H43" s="309">
        <f t="shared" si="0"/>
        <v>2000000</v>
      </c>
      <c r="I43" s="310">
        <f t="shared" si="1"/>
        <v>0</v>
      </c>
    </row>
    <row r="44" spans="1:9" s="1" customFormat="1" ht="12.95" customHeight="1">
      <c r="A44" s="325" t="s">
        <v>287</v>
      </c>
      <c r="B44" s="326" t="s">
        <v>194</v>
      </c>
      <c r="C44" s="327"/>
      <c r="D44" s="328">
        <v>3547114.73</v>
      </c>
      <c r="E44" s="329">
        <v>3500810</v>
      </c>
      <c r="F44" s="330">
        <v>1000000</v>
      </c>
      <c r="G44" s="300" t="s">
        <v>173</v>
      </c>
      <c r="H44" s="309">
        <f t="shared" si="0"/>
        <v>1000000</v>
      </c>
      <c r="I44" s="310">
        <f t="shared" si="1"/>
        <v>0</v>
      </c>
    </row>
    <row r="45" spans="1:9" s="1" customFormat="1" ht="12.95" customHeight="1">
      <c r="A45" s="331" t="s">
        <v>289</v>
      </c>
      <c r="B45" s="332" t="s">
        <v>195</v>
      </c>
      <c r="C45" s="333"/>
      <c r="D45" s="334">
        <v>35630.300000000003</v>
      </c>
      <c r="E45" s="335">
        <v>35630.300000000003</v>
      </c>
      <c r="F45" s="336">
        <v>40598.639999999999</v>
      </c>
      <c r="G45" s="300" t="s">
        <v>173</v>
      </c>
      <c r="H45" s="309">
        <f t="shared" si="0"/>
        <v>40598.639999999999</v>
      </c>
      <c r="I45" s="310">
        <f t="shared" si="1"/>
        <v>0</v>
      </c>
    </row>
    <row r="46" spans="1:9" s="1" customFormat="1" ht="12.95" customHeight="1" thickBot="1">
      <c r="A46" s="337" t="s">
        <v>290</v>
      </c>
      <c r="B46" s="338" t="s">
        <v>81</v>
      </c>
      <c r="C46" s="339"/>
      <c r="D46" s="340">
        <v>75</v>
      </c>
      <c r="E46" s="341">
        <v>75</v>
      </c>
      <c r="F46" s="342">
        <f>SUM(H46:I46)</f>
        <v>7246129.0600000005</v>
      </c>
      <c r="G46" s="361" t="s">
        <v>173</v>
      </c>
      <c r="H46" s="362">
        <v>4192754</v>
      </c>
      <c r="I46" s="363">
        <v>3053375.06</v>
      </c>
    </row>
    <row r="47" spans="1:9" s="1" customFormat="1" ht="18" customHeight="1" thickBot="1">
      <c r="A47" s="304" t="s">
        <v>196</v>
      </c>
      <c r="B47" s="305"/>
      <c r="C47" s="314"/>
      <c r="D47" s="317">
        <f>SUM(D46,D45,D44,D43,D42,D41,D40,D39,D38,D37,D36,D35,D34,D33,D32,D31,D30,D29,D28,D27,D26,D25,D24,D23,D22,D21,D20,D19,D18,D17,D16,D15,D14,D13,D12,D11,D10,D9,D8,D7,D6,D5,D4,D3)</f>
        <v>53826816.689999998</v>
      </c>
      <c r="E47" s="318">
        <f>SUM(E46,E45,E44,E43,E42,E41,E40,E39,E38,E37,E36,E35,E34,E33,E32,E31,E30,E29,E28,E27,E26,E25,E24,E23,E22,E21,E20,E19,E18,E17,E16,E15,E14,E13,E12,E11,E10,E9,E8,E7,E6,E5,E4,E3)</f>
        <v>52808217.799999982</v>
      </c>
      <c r="F47" s="313">
        <f>SUM(F46,F45,F44,F43,F42,F41,F40,F39,F38,F37,F36,F35,F34,F33,F32,F31,F30,F29,F28,F27,F26,F25,F24,F23,F22,F21,F20,F19,F18,F17,F16,F15,F14,F13,F12,F11,F10,F9,F8,F7,F6,F5,F4,F3)</f>
        <v>50462144.300000004</v>
      </c>
      <c r="G47" s="311" t="s">
        <v>173</v>
      </c>
      <c r="H47" s="307">
        <f>SUM(H3:H46)</f>
        <v>43941515.240000002</v>
      </c>
      <c r="I47" s="308">
        <f>SUM(I3:I46)</f>
        <v>6520629.0600000005</v>
      </c>
    </row>
    <row r="48" spans="1:9" s="1" customFormat="1" ht="8.25" customHeight="1">
      <c r="A48" s="364"/>
      <c r="B48" s="364"/>
      <c r="C48" s="364"/>
      <c r="D48" s="108"/>
      <c r="E48" s="108"/>
      <c r="F48" s="365"/>
      <c r="G48" s="366"/>
      <c r="H48" s="367"/>
      <c r="I48" s="367"/>
    </row>
    <row r="49" spans="1:9" s="1" customFormat="1" ht="20.100000000000001" customHeight="1" thickBot="1">
      <c r="A49" s="407" t="s">
        <v>83</v>
      </c>
      <c r="B49" s="407"/>
      <c r="C49" s="407"/>
      <c r="D49" s="407"/>
      <c r="E49" s="407"/>
      <c r="F49" s="407"/>
      <c r="G49" s="366"/>
      <c r="H49" s="368"/>
      <c r="I49" s="368"/>
    </row>
    <row r="50" spans="1:9" s="1" customFormat="1" ht="24.95" customHeight="1" thickBot="1">
      <c r="A50" s="51" t="s">
        <v>84</v>
      </c>
      <c r="B50" s="52" t="s">
        <v>197</v>
      </c>
      <c r="C50" s="408" t="s">
        <v>198</v>
      </c>
      <c r="D50" s="409"/>
      <c r="E50" s="410"/>
      <c r="F50" s="411">
        <v>1531346.53</v>
      </c>
      <c r="G50" s="412"/>
      <c r="H50" s="413"/>
    </row>
    <row r="51" spans="1:9" s="1" customFormat="1" ht="3.75" customHeight="1" thickBot="1">
      <c r="A51" s="54"/>
      <c r="B51" s="54"/>
      <c r="C51" s="54"/>
      <c r="D51" s="55"/>
      <c r="E51" s="55"/>
      <c r="F51" s="56"/>
      <c r="G51" s="301"/>
    </row>
    <row r="52" spans="1:9" s="1" customFormat="1" ht="30" customHeight="1" thickBot="1">
      <c r="A52" s="414" t="s">
        <v>199</v>
      </c>
      <c r="B52" s="414"/>
      <c r="C52" s="414"/>
      <c r="D52" s="415">
        <f>SUM(F47+F50)</f>
        <v>51993490.830000006</v>
      </c>
      <c r="E52" s="416"/>
      <c r="F52" s="416"/>
      <c r="G52" s="416"/>
      <c r="H52" s="417"/>
    </row>
    <row r="53" spans="1:9" s="1" customFormat="1" ht="5.25" customHeight="1">
      <c r="A53" s="105"/>
      <c r="B53" s="105"/>
      <c r="C53" s="105"/>
      <c r="D53" s="108"/>
      <c r="E53" s="109"/>
      <c r="F53" s="114"/>
      <c r="G53" s="301"/>
    </row>
    <row r="54" spans="1:9" ht="15.95" customHeight="1">
      <c r="A54" s="387" t="s">
        <v>22</v>
      </c>
      <c r="B54" s="387"/>
      <c r="C54" s="387"/>
      <c r="D54" s="387"/>
      <c r="E54" s="43"/>
      <c r="F54" s="404"/>
      <c r="G54" s="404"/>
      <c r="H54" s="404"/>
    </row>
  </sheetData>
  <sheetProtection selectLockedCells="1" selectUnlockedCells="1"/>
  <mergeCells count="8">
    <mergeCell ref="A54:D54"/>
    <mergeCell ref="F54:H54"/>
    <mergeCell ref="B2:C2"/>
    <mergeCell ref="A49:F49"/>
    <mergeCell ref="C50:E50"/>
    <mergeCell ref="F50:H50"/>
    <mergeCell ref="A52:C52"/>
    <mergeCell ref="D52:H52"/>
  </mergeCells>
  <pageMargins left="0" right="0" top="0.98425196850393704" bottom="0.74803149606299213" header="0.31496062992125984" footer="0.31496062992125984"/>
  <pageSetup paperSize="9" orientation="portrait" r:id="rId1"/>
  <headerFooter>
    <oddHeader>&amp;L&amp;12MĚSTO Štíty
&amp;10IČO : 00303453
DIČ : CZ00303453&amp;C&amp;"Arial,Tučné"&amp;14ROZPOČET SCHVÁLENÝ&amp;R&amp;"Arial,Tučné"&amp;14ROK 2018</oddHeader>
    <oddFooter>&amp;C&amp;A&amp;R&amp;P / &amp;N</oddFooter>
    <evenHeader>&amp;L&amp;12MĚSTO Štíty
&amp;10IČO : 00303453
DIČ : CZ00303453&amp;C&amp;"Arial,Tučné"&amp;14ROZPOČET - NÁVRH&amp;R&amp;"Arial,Tučné"&amp;14ROK 2017</evenHeader>
    <evenFooter>&amp;C&amp;A&amp;R&amp;P /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25" workbookViewId="0">
      <selection activeCell="M14" sqref="M14"/>
    </sheetView>
  </sheetViews>
  <sheetFormatPr defaultColWidth="8.7109375" defaultRowHeight="12.75" customHeight="1"/>
  <cols>
    <col min="1" max="2" width="5.28515625" style="94" customWidth="1"/>
    <col min="3" max="3" width="30.85546875" style="94" customWidth="1"/>
    <col min="4" max="4" width="11.7109375" style="110" customWidth="1"/>
    <col min="5" max="5" width="11.7109375" style="111" customWidth="1"/>
    <col min="6" max="6" width="11.7109375" style="115" customWidth="1"/>
    <col min="7" max="7" width="2.28515625" style="303" customWidth="1"/>
    <col min="8" max="9" width="11.7109375" style="50" customWidth="1"/>
    <col min="10" max="16384" width="8.7109375" style="50"/>
  </cols>
  <sheetData>
    <row r="1" spans="1:9" s="1" customFormat="1" ht="21.95" customHeight="1" thickBot="1">
      <c r="A1" s="47" t="s">
        <v>337</v>
      </c>
      <c r="B1" s="47"/>
      <c r="C1" s="47"/>
      <c r="D1" s="114"/>
      <c r="E1" s="114"/>
      <c r="F1" s="113"/>
      <c r="G1" s="301"/>
    </row>
    <row r="2" spans="1:9" s="1" customFormat="1" ht="21.95" customHeight="1" thickBot="1">
      <c r="A2" s="91" t="s">
        <v>24</v>
      </c>
      <c r="B2" s="405" t="s">
        <v>26</v>
      </c>
      <c r="C2" s="406"/>
      <c r="D2" s="315" t="s">
        <v>468</v>
      </c>
      <c r="E2" s="316" t="s">
        <v>469</v>
      </c>
      <c r="F2" s="312" t="s">
        <v>470</v>
      </c>
      <c r="G2" s="302" t="s">
        <v>173</v>
      </c>
      <c r="H2" s="92" t="s">
        <v>885</v>
      </c>
      <c r="I2" s="93" t="s">
        <v>886</v>
      </c>
    </row>
    <row r="3" spans="1:9" s="1" customFormat="1" ht="12.95" customHeight="1">
      <c r="A3" s="319" t="s">
        <v>213</v>
      </c>
      <c r="B3" s="320" t="s">
        <v>51</v>
      </c>
      <c r="C3" s="321"/>
      <c r="D3" s="322">
        <v>1051271</v>
      </c>
      <c r="E3" s="323">
        <v>1006705.76</v>
      </c>
      <c r="F3" s="324">
        <v>910000</v>
      </c>
      <c r="G3" s="299" t="s">
        <v>173</v>
      </c>
      <c r="H3" s="309">
        <f>SUM(F3)</f>
        <v>910000</v>
      </c>
      <c r="I3" s="310">
        <f>SUM(F3-H3)</f>
        <v>0</v>
      </c>
    </row>
    <row r="4" spans="1:9" s="1" customFormat="1" ht="12.95" customHeight="1">
      <c r="A4" s="325" t="s">
        <v>214</v>
      </c>
      <c r="B4" s="326" t="s">
        <v>54</v>
      </c>
      <c r="C4" s="327"/>
      <c r="D4" s="328">
        <v>148965.16</v>
      </c>
      <c r="E4" s="329">
        <v>147599.57</v>
      </c>
      <c r="F4" s="330">
        <v>96685</v>
      </c>
      <c r="G4" s="300" t="s">
        <v>173</v>
      </c>
      <c r="H4" s="309">
        <f t="shared" ref="H4:H45" si="0">SUM(F4)</f>
        <v>96685</v>
      </c>
      <c r="I4" s="310">
        <f t="shared" ref="I4:I45" si="1">SUM(F4-H4)</f>
        <v>0</v>
      </c>
    </row>
    <row r="5" spans="1:9" s="1" customFormat="1" ht="12.95" customHeight="1">
      <c r="A5" s="325" t="s">
        <v>217</v>
      </c>
      <c r="B5" s="326" t="s">
        <v>174</v>
      </c>
      <c r="C5" s="327"/>
      <c r="D5" s="328">
        <v>3264407</v>
      </c>
      <c r="E5" s="329">
        <v>3174988.3</v>
      </c>
      <c r="F5" s="330">
        <v>1962000</v>
      </c>
      <c r="G5" s="300" t="s">
        <v>173</v>
      </c>
      <c r="H5" s="309">
        <v>1712000</v>
      </c>
      <c r="I5" s="310">
        <f t="shared" si="1"/>
        <v>250000</v>
      </c>
    </row>
    <row r="6" spans="1:9" s="1" customFormat="1" ht="12.95" customHeight="1">
      <c r="A6" s="325" t="s">
        <v>219</v>
      </c>
      <c r="B6" s="326" t="s">
        <v>175</v>
      </c>
      <c r="C6" s="327"/>
      <c r="D6" s="328">
        <v>144060</v>
      </c>
      <c r="E6" s="329">
        <v>144060</v>
      </c>
      <c r="F6" s="330">
        <v>141610</v>
      </c>
      <c r="G6" s="300" t="s">
        <v>173</v>
      </c>
      <c r="H6" s="309">
        <f t="shared" si="0"/>
        <v>141610</v>
      </c>
      <c r="I6" s="310">
        <f t="shared" si="1"/>
        <v>0</v>
      </c>
    </row>
    <row r="7" spans="1:9" s="1" customFormat="1" ht="12.95" customHeight="1">
      <c r="A7" s="325" t="s">
        <v>221</v>
      </c>
      <c r="B7" s="326" t="s">
        <v>55</v>
      </c>
      <c r="C7" s="327"/>
      <c r="D7" s="328">
        <v>925827</v>
      </c>
      <c r="E7" s="329">
        <v>913004.18</v>
      </c>
      <c r="F7" s="330">
        <v>885400</v>
      </c>
      <c r="G7" s="300" t="s">
        <v>173</v>
      </c>
      <c r="H7" s="309">
        <f t="shared" si="0"/>
        <v>885400</v>
      </c>
      <c r="I7" s="310">
        <f t="shared" si="1"/>
        <v>0</v>
      </c>
    </row>
    <row r="8" spans="1:9" s="1" customFormat="1" ht="12.95" customHeight="1">
      <c r="A8" s="325" t="s">
        <v>222</v>
      </c>
      <c r="B8" s="326" t="s">
        <v>56</v>
      </c>
      <c r="C8" s="327"/>
      <c r="D8" s="328">
        <v>733500</v>
      </c>
      <c r="E8" s="329">
        <v>721413.46</v>
      </c>
      <c r="F8" s="330">
        <v>1685800</v>
      </c>
      <c r="G8" s="300" t="s">
        <v>173</v>
      </c>
      <c r="H8" s="309">
        <v>685800</v>
      </c>
      <c r="I8" s="310">
        <f t="shared" si="1"/>
        <v>1000000</v>
      </c>
    </row>
    <row r="9" spans="1:9" s="1" customFormat="1" ht="12.95" customHeight="1">
      <c r="A9" s="325" t="s">
        <v>225</v>
      </c>
      <c r="B9" s="326" t="s">
        <v>176</v>
      </c>
      <c r="C9" s="327"/>
      <c r="D9" s="328">
        <v>1656000</v>
      </c>
      <c r="E9" s="329">
        <v>1632570.23</v>
      </c>
      <c r="F9" s="330">
        <v>0</v>
      </c>
      <c r="G9" s="300" t="s">
        <v>173</v>
      </c>
      <c r="H9" s="309">
        <f t="shared" si="0"/>
        <v>0</v>
      </c>
      <c r="I9" s="310">
        <f t="shared" si="1"/>
        <v>0</v>
      </c>
    </row>
    <row r="10" spans="1:9" s="1" customFormat="1" ht="12.95" customHeight="1">
      <c r="A10" s="325" t="s">
        <v>227</v>
      </c>
      <c r="B10" s="326" t="s">
        <v>177</v>
      </c>
      <c r="C10" s="327"/>
      <c r="D10" s="328">
        <v>5895</v>
      </c>
      <c r="E10" s="329">
        <v>5820</v>
      </c>
      <c r="F10" s="330">
        <v>1000000</v>
      </c>
      <c r="G10" s="300" t="s">
        <v>173</v>
      </c>
      <c r="H10" s="309">
        <v>0</v>
      </c>
      <c r="I10" s="310">
        <f t="shared" si="1"/>
        <v>1000000</v>
      </c>
    </row>
    <row r="11" spans="1:9" s="1" customFormat="1" ht="12.95" customHeight="1">
      <c r="A11" s="325" t="s">
        <v>229</v>
      </c>
      <c r="B11" s="326" t="s">
        <v>178</v>
      </c>
      <c r="C11" s="327"/>
      <c r="D11" s="328">
        <v>3570605.4</v>
      </c>
      <c r="E11" s="329">
        <v>3570605.4</v>
      </c>
      <c r="F11" s="330">
        <v>3420403.6</v>
      </c>
      <c r="G11" s="300" t="s">
        <v>173</v>
      </c>
      <c r="H11" s="309">
        <f t="shared" si="0"/>
        <v>3420403.6</v>
      </c>
      <c r="I11" s="310">
        <f t="shared" si="1"/>
        <v>0</v>
      </c>
    </row>
    <row r="12" spans="1:9" s="1" customFormat="1" ht="12.95" customHeight="1">
      <c r="A12" s="325" t="s">
        <v>231</v>
      </c>
      <c r="B12" s="326" t="s">
        <v>57</v>
      </c>
      <c r="C12" s="327"/>
      <c r="D12" s="328">
        <v>2346997</v>
      </c>
      <c r="E12" s="329">
        <v>2311058.91</v>
      </c>
      <c r="F12" s="330">
        <v>699650</v>
      </c>
      <c r="G12" s="300" t="s">
        <v>173</v>
      </c>
      <c r="H12" s="309">
        <f t="shared" si="0"/>
        <v>699650</v>
      </c>
      <c r="I12" s="310">
        <f t="shared" si="1"/>
        <v>0</v>
      </c>
    </row>
    <row r="13" spans="1:9" s="1" customFormat="1" ht="12.95" customHeight="1">
      <c r="A13" s="325" t="s">
        <v>233</v>
      </c>
      <c r="B13" s="326" t="s">
        <v>61</v>
      </c>
      <c r="C13" s="327"/>
      <c r="D13" s="328">
        <v>892390</v>
      </c>
      <c r="E13" s="329">
        <v>866864.04</v>
      </c>
      <c r="F13" s="330">
        <v>1025700</v>
      </c>
      <c r="G13" s="300" t="s">
        <v>173</v>
      </c>
      <c r="H13" s="309">
        <f t="shared" si="0"/>
        <v>1025700</v>
      </c>
      <c r="I13" s="310">
        <f t="shared" si="1"/>
        <v>0</v>
      </c>
    </row>
    <row r="14" spans="1:9" s="1" customFormat="1" ht="12.95" customHeight="1">
      <c r="A14" s="325" t="s">
        <v>235</v>
      </c>
      <c r="B14" s="326" t="s">
        <v>884</v>
      </c>
      <c r="C14" s="327"/>
      <c r="D14" s="328">
        <v>698000</v>
      </c>
      <c r="E14" s="329">
        <v>695994.63</v>
      </c>
      <c r="F14" s="330">
        <v>300000</v>
      </c>
      <c r="G14" s="300" t="s">
        <v>173</v>
      </c>
      <c r="H14" s="309">
        <f t="shared" si="0"/>
        <v>300000</v>
      </c>
      <c r="I14" s="310">
        <f t="shared" si="1"/>
        <v>0</v>
      </c>
    </row>
    <row r="15" spans="1:9" s="1" customFormat="1" ht="12.95" customHeight="1">
      <c r="A15" s="325" t="s">
        <v>236</v>
      </c>
      <c r="B15" s="326" t="s">
        <v>179</v>
      </c>
      <c r="C15" s="327"/>
      <c r="D15" s="328">
        <v>63860</v>
      </c>
      <c r="E15" s="329">
        <v>63860</v>
      </c>
      <c r="F15" s="330">
        <v>572000</v>
      </c>
      <c r="G15" s="300" t="s">
        <v>173</v>
      </c>
      <c r="H15" s="309">
        <f t="shared" si="0"/>
        <v>572000</v>
      </c>
      <c r="I15" s="310">
        <f t="shared" si="1"/>
        <v>0</v>
      </c>
    </row>
    <row r="16" spans="1:9" s="1" customFormat="1" ht="12.95" customHeight="1">
      <c r="A16" s="325" t="s">
        <v>239</v>
      </c>
      <c r="B16" s="326" t="s">
        <v>180</v>
      </c>
      <c r="C16" s="327"/>
      <c r="D16" s="328">
        <v>67645</v>
      </c>
      <c r="E16" s="329">
        <v>67539.399999999994</v>
      </c>
      <c r="F16" s="330">
        <v>68000</v>
      </c>
      <c r="G16" s="300" t="s">
        <v>173</v>
      </c>
      <c r="H16" s="309">
        <f t="shared" si="0"/>
        <v>68000</v>
      </c>
      <c r="I16" s="310">
        <f t="shared" si="1"/>
        <v>0</v>
      </c>
    </row>
    <row r="17" spans="1:9" s="1" customFormat="1" ht="12.95" customHeight="1">
      <c r="A17" s="325" t="s">
        <v>242</v>
      </c>
      <c r="B17" s="326" t="s">
        <v>181</v>
      </c>
      <c r="C17" s="327"/>
      <c r="D17" s="328">
        <v>1058087</v>
      </c>
      <c r="E17" s="329">
        <v>1048249.41</v>
      </c>
      <c r="F17" s="330">
        <v>1709500</v>
      </c>
      <c r="G17" s="300" t="s">
        <v>173</v>
      </c>
      <c r="H17" s="309">
        <v>1609500</v>
      </c>
      <c r="I17" s="310">
        <f t="shared" si="1"/>
        <v>100000</v>
      </c>
    </row>
    <row r="18" spans="1:9" s="1" customFormat="1" ht="12.95" customHeight="1">
      <c r="A18" s="325" t="s">
        <v>243</v>
      </c>
      <c r="B18" s="326" t="s">
        <v>182</v>
      </c>
      <c r="C18" s="327"/>
      <c r="D18" s="328">
        <v>75000</v>
      </c>
      <c r="E18" s="329">
        <v>75000</v>
      </c>
      <c r="F18" s="330">
        <v>71000</v>
      </c>
      <c r="G18" s="300" t="s">
        <v>173</v>
      </c>
      <c r="H18" s="309">
        <f t="shared" si="0"/>
        <v>71000</v>
      </c>
      <c r="I18" s="310">
        <f t="shared" si="1"/>
        <v>0</v>
      </c>
    </row>
    <row r="19" spans="1:9" s="1" customFormat="1" ht="12.95" customHeight="1">
      <c r="A19" s="325" t="s">
        <v>245</v>
      </c>
      <c r="B19" s="326" t="s">
        <v>62</v>
      </c>
      <c r="C19" s="327"/>
      <c r="D19" s="328">
        <v>450749</v>
      </c>
      <c r="E19" s="329">
        <v>434779.94</v>
      </c>
      <c r="F19" s="330">
        <v>448350</v>
      </c>
      <c r="G19" s="300" t="s">
        <v>173</v>
      </c>
      <c r="H19" s="309">
        <f t="shared" si="0"/>
        <v>448350</v>
      </c>
      <c r="I19" s="310">
        <f t="shared" si="1"/>
        <v>0</v>
      </c>
    </row>
    <row r="20" spans="1:9" s="1" customFormat="1" ht="12.95" customHeight="1">
      <c r="A20" s="325" t="s">
        <v>246</v>
      </c>
      <c r="B20" s="326" t="s">
        <v>63</v>
      </c>
      <c r="C20" s="327"/>
      <c r="D20" s="328">
        <v>6460688.5999999996</v>
      </c>
      <c r="E20" s="329">
        <v>6435238.8799999999</v>
      </c>
      <c r="F20" s="330">
        <v>4342192</v>
      </c>
      <c r="G20" s="300" t="s">
        <v>173</v>
      </c>
      <c r="H20" s="309">
        <v>4242192</v>
      </c>
      <c r="I20" s="310">
        <f t="shared" si="1"/>
        <v>100000</v>
      </c>
    </row>
    <row r="21" spans="1:9" s="1" customFormat="1" ht="12.95" customHeight="1">
      <c r="A21" s="325" t="s">
        <v>247</v>
      </c>
      <c r="B21" s="326" t="s">
        <v>64</v>
      </c>
      <c r="C21" s="327"/>
      <c r="D21" s="328">
        <v>1755304</v>
      </c>
      <c r="E21" s="329">
        <v>1750310.23</v>
      </c>
      <c r="F21" s="330">
        <v>1601300</v>
      </c>
      <c r="G21" s="300" t="s">
        <v>173</v>
      </c>
      <c r="H21" s="309">
        <f t="shared" si="0"/>
        <v>1601300</v>
      </c>
      <c r="I21" s="310">
        <f t="shared" si="1"/>
        <v>0</v>
      </c>
    </row>
    <row r="22" spans="1:9" s="1" customFormat="1" ht="12.95" customHeight="1">
      <c r="A22" s="325" t="s">
        <v>249</v>
      </c>
      <c r="B22" s="326" t="s">
        <v>183</v>
      </c>
      <c r="C22" s="327"/>
      <c r="D22" s="328">
        <v>360800</v>
      </c>
      <c r="E22" s="329">
        <v>359731.4</v>
      </c>
      <c r="F22" s="330">
        <v>418554</v>
      </c>
      <c r="G22" s="300" t="s">
        <v>173</v>
      </c>
      <c r="H22" s="309">
        <f t="shared" si="0"/>
        <v>418554</v>
      </c>
      <c r="I22" s="310">
        <f t="shared" si="1"/>
        <v>0</v>
      </c>
    </row>
    <row r="23" spans="1:9" s="1" customFormat="1" ht="12.95" customHeight="1">
      <c r="A23" s="325" t="s">
        <v>251</v>
      </c>
      <c r="B23" s="326" t="s">
        <v>65</v>
      </c>
      <c r="C23" s="327"/>
      <c r="D23" s="328">
        <v>52700</v>
      </c>
      <c r="E23" s="329">
        <v>51686</v>
      </c>
      <c r="F23" s="330">
        <v>80000</v>
      </c>
      <c r="G23" s="300" t="s">
        <v>173</v>
      </c>
      <c r="H23" s="309">
        <f t="shared" si="0"/>
        <v>80000</v>
      </c>
      <c r="I23" s="310">
        <f t="shared" si="1"/>
        <v>0</v>
      </c>
    </row>
    <row r="24" spans="1:9" s="1" customFormat="1" ht="12.95" customHeight="1">
      <c r="A24" s="325" t="s">
        <v>252</v>
      </c>
      <c r="B24" s="326" t="s">
        <v>184</v>
      </c>
      <c r="C24" s="327"/>
      <c r="D24" s="328">
        <v>0</v>
      </c>
      <c r="E24" s="329">
        <v>0</v>
      </c>
      <c r="F24" s="330">
        <v>544500</v>
      </c>
      <c r="G24" s="300" t="s">
        <v>173</v>
      </c>
      <c r="H24" s="309">
        <v>0</v>
      </c>
      <c r="I24" s="310">
        <f t="shared" si="1"/>
        <v>544500</v>
      </c>
    </row>
    <row r="25" spans="1:9" s="1" customFormat="1" ht="12.95" customHeight="1">
      <c r="A25" s="325" t="s">
        <v>254</v>
      </c>
      <c r="B25" s="326" t="s">
        <v>69</v>
      </c>
      <c r="C25" s="327"/>
      <c r="D25" s="328">
        <v>5788929</v>
      </c>
      <c r="E25" s="329">
        <v>5603031.8099999996</v>
      </c>
      <c r="F25" s="330">
        <v>5428300</v>
      </c>
      <c r="G25" s="300" t="s">
        <v>173</v>
      </c>
      <c r="H25" s="309">
        <v>5328300</v>
      </c>
      <c r="I25" s="310">
        <f t="shared" si="1"/>
        <v>100000</v>
      </c>
    </row>
    <row r="26" spans="1:9" s="1" customFormat="1" ht="12.95" customHeight="1">
      <c r="A26" s="325" t="s">
        <v>256</v>
      </c>
      <c r="B26" s="326" t="s">
        <v>185</v>
      </c>
      <c r="C26" s="327"/>
      <c r="D26" s="328">
        <v>372000</v>
      </c>
      <c r="E26" s="329">
        <v>368433.4</v>
      </c>
      <c r="F26" s="330">
        <v>321000</v>
      </c>
      <c r="G26" s="300" t="s">
        <v>173</v>
      </c>
      <c r="H26" s="309">
        <f t="shared" si="0"/>
        <v>321000</v>
      </c>
      <c r="I26" s="310">
        <f t="shared" si="1"/>
        <v>0</v>
      </c>
    </row>
    <row r="27" spans="1:9" s="1" customFormat="1" ht="12.95" customHeight="1">
      <c r="A27" s="325" t="s">
        <v>259</v>
      </c>
      <c r="B27" s="326" t="s">
        <v>186</v>
      </c>
      <c r="C27" s="327"/>
      <c r="D27" s="328">
        <v>35296</v>
      </c>
      <c r="E27" s="329">
        <v>35296</v>
      </c>
      <c r="F27" s="330">
        <v>40000</v>
      </c>
      <c r="G27" s="300" t="s">
        <v>173</v>
      </c>
      <c r="H27" s="309">
        <f t="shared" si="0"/>
        <v>40000</v>
      </c>
      <c r="I27" s="310">
        <f t="shared" si="1"/>
        <v>0</v>
      </c>
    </row>
    <row r="28" spans="1:9" s="1" customFormat="1" ht="12.95" customHeight="1">
      <c r="A28" s="325" t="s">
        <v>261</v>
      </c>
      <c r="B28" s="326" t="s">
        <v>70</v>
      </c>
      <c r="C28" s="327"/>
      <c r="D28" s="328">
        <v>1554910</v>
      </c>
      <c r="E28" s="329">
        <v>1551913</v>
      </c>
      <c r="F28" s="330">
        <v>1507600</v>
      </c>
      <c r="G28" s="300" t="s">
        <v>173</v>
      </c>
      <c r="H28" s="309">
        <f t="shared" si="0"/>
        <v>1507600</v>
      </c>
      <c r="I28" s="310">
        <f t="shared" si="1"/>
        <v>0</v>
      </c>
    </row>
    <row r="29" spans="1:9" s="1" customFormat="1" ht="12.95" customHeight="1">
      <c r="A29" s="325" t="s">
        <v>263</v>
      </c>
      <c r="B29" s="326" t="s">
        <v>71</v>
      </c>
      <c r="C29" s="327"/>
      <c r="D29" s="328">
        <v>11325</v>
      </c>
      <c r="E29" s="329">
        <v>11325</v>
      </c>
      <c r="F29" s="330">
        <v>12000</v>
      </c>
      <c r="G29" s="300" t="s">
        <v>173</v>
      </c>
      <c r="H29" s="309">
        <f t="shared" si="0"/>
        <v>12000</v>
      </c>
      <c r="I29" s="310">
        <f t="shared" si="1"/>
        <v>0</v>
      </c>
    </row>
    <row r="30" spans="1:9" s="1" customFormat="1" ht="12.95" customHeight="1">
      <c r="A30" s="325" t="s">
        <v>265</v>
      </c>
      <c r="B30" s="326" t="s">
        <v>73</v>
      </c>
      <c r="C30" s="327"/>
      <c r="D30" s="328">
        <v>53420</v>
      </c>
      <c r="E30" s="329">
        <v>53420</v>
      </c>
      <c r="F30" s="330">
        <v>2500</v>
      </c>
      <c r="G30" s="300" t="s">
        <v>173</v>
      </c>
      <c r="H30" s="309">
        <f t="shared" si="0"/>
        <v>2500</v>
      </c>
      <c r="I30" s="310">
        <f t="shared" si="1"/>
        <v>0</v>
      </c>
    </row>
    <row r="31" spans="1:9" s="1" customFormat="1" ht="12.95" customHeight="1">
      <c r="A31" s="325" t="s">
        <v>268</v>
      </c>
      <c r="B31" s="326" t="s">
        <v>187</v>
      </c>
      <c r="C31" s="327"/>
      <c r="D31" s="328">
        <v>2424823</v>
      </c>
      <c r="E31" s="329">
        <v>2310082.67</v>
      </c>
      <c r="F31" s="330">
        <v>1874020</v>
      </c>
      <c r="G31" s="300" t="s">
        <v>173</v>
      </c>
      <c r="H31" s="309">
        <f t="shared" si="0"/>
        <v>1874020</v>
      </c>
      <c r="I31" s="310">
        <f t="shared" si="1"/>
        <v>0</v>
      </c>
    </row>
    <row r="32" spans="1:9" s="1" customFormat="1" ht="12.95" customHeight="1">
      <c r="A32" s="325" t="s">
        <v>271</v>
      </c>
      <c r="B32" s="326" t="s">
        <v>188</v>
      </c>
      <c r="C32" s="327"/>
      <c r="D32" s="328">
        <v>29000</v>
      </c>
      <c r="E32" s="329">
        <v>29000</v>
      </c>
      <c r="F32" s="330">
        <v>29000</v>
      </c>
      <c r="G32" s="300" t="s">
        <v>173</v>
      </c>
      <c r="H32" s="309">
        <f t="shared" si="0"/>
        <v>29000</v>
      </c>
      <c r="I32" s="310">
        <f t="shared" si="1"/>
        <v>0</v>
      </c>
    </row>
    <row r="33" spans="1:9" s="1" customFormat="1" ht="12.95" customHeight="1">
      <c r="A33" s="325" t="s">
        <v>274</v>
      </c>
      <c r="B33" s="326" t="s">
        <v>189</v>
      </c>
      <c r="C33" s="327"/>
      <c r="D33" s="328">
        <v>3410</v>
      </c>
      <c r="E33" s="329">
        <v>3410</v>
      </c>
      <c r="F33" s="330">
        <v>4500</v>
      </c>
      <c r="G33" s="300" t="s">
        <v>173</v>
      </c>
      <c r="H33" s="309">
        <f t="shared" si="0"/>
        <v>4500</v>
      </c>
      <c r="I33" s="310">
        <f t="shared" si="1"/>
        <v>0</v>
      </c>
    </row>
    <row r="34" spans="1:9" s="1" customFormat="1" ht="12.95" customHeight="1">
      <c r="A34" s="325" t="s">
        <v>163</v>
      </c>
      <c r="B34" s="326" t="s">
        <v>75</v>
      </c>
      <c r="C34" s="327"/>
      <c r="D34" s="328">
        <v>3864128</v>
      </c>
      <c r="E34" s="329">
        <v>3783062.45</v>
      </c>
      <c r="F34" s="330">
        <v>690000</v>
      </c>
      <c r="G34" s="300" t="s">
        <v>173</v>
      </c>
      <c r="H34" s="309">
        <v>560000</v>
      </c>
      <c r="I34" s="310">
        <f t="shared" si="1"/>
        <v>130000</v>
      </c>
    </row>
    <row r="35" spans="1:9" s="1" customFormat="1" ht="12.95" customHeight="1">
      <c r="A35" s="325" t="s">
        <v>277</v>
      </c>
      <c r="B35" s="326" t="s">
        <v>190</v>
      </c>
      <c r="C35" s="327"/>
      <c r="D35" s="328">
        <v>54115</v>
      </c>
      <c r="E35" s="329">
        <v>54014</v>
      </c>
      <c r="F35" s="330">
        <v>46800</v>
      </c>
      <c r="G35" s="300" t="s">
        <v>173</v>
      </c>
      <c r="H35" s="309">
        <f t="shared" si="0"/>
        <v>46800</v>
      </c>
      <c r="I35" s="310">
        <f t="shared" si="1"/>
        <v>0</v>
      </c>
    </row>
    <row r="36" spans="1:9" s="1" customFormat="1" ht="12.95" customHeight="1">
      <c r="A36" s="325" t="s">
        <v>279</v>
      </c>
      <c r="B36" s="326" t="s">
        <v>191</v>
      </c>
      <c r="C36" s="327"/>
      <c r="D36" s="328">
        <v>1225500</v>
      </c>
      <c r="E36" s="329">
        <v>1212268</v>
      </c>
      <c r="F36" s="330">
        <v>1676500</v>
      </c>
      <c r="G36" s="300" t="s">
        <v>173</v>
      </c>
      <c r="H36" s="309">
        <f t="shared" si="0"/>
        <v>1676500</v>
      </c>
      <c r="I36" s="310">
        <f t="shared" si="1"/>
        <v>0</v>
      </c>
    </row>
    <row r="37" spans="1:9" s="1" customFormat="1" ht="12.95" customHeight="1">
      <c r="A37" s="325" t="s">
        <v>440</v>
      </c>
      <c r="B37" s="326" t="s">
        <v>441</v>
      </c>
      <c r="C37" s="327"/>
      <c r="D37" s="328">
        <v>105692</v>
      </c>
      <c r="E37" s="329">
        <v>65093.36</v>
      </c>
      <c r="F37" s="330">
        <v>0</v>
      </c>
      <c r="G37" s="300" t="s">
        <v>173</v>
      </c>
      <c r="H37" s="309">
        <f t="shared" si="0"/>
        <v>0</v>
      </c>
      <c r="I37" s="310">
        <f t="shared" si="1"/>
        <v>0</v>
      </c>
    </row>
    <row r="38" spans="1:9" s="1" customFormat="1" ht="12.95" customHeight="1">
      <c r="A38" s="325" t="s">
        <v>442</v>
      </c>
      <c r="B38" s="326" t="s">
        <v>443</v>
      </c>
      <c r="C38" s="327"/>
      <c r="D38" s="328">
        <v>7384</v>
      </c>
      <c r="E38" s="329">
        <v>7384</v>
      </c>
      <c r="F38" s="330">
        <v>96164</v>
      </c>
      <c r="G38" s="300" t="s">
        <v>173</v>
      </c>
      <c r="H38" s="309">
        <f t="shared" si="0"/>
        <v>96164</v>
      </c>
      <c r="I38" s="310">
        <f t="shared" si="1"/>
        <v>0</v>
      </c>
    </row>
    <row r="39" spans="1:9" s="1" customFormat="1" ht="12.95" customHeight="1">
      <c r="A39" s="325" t="s">
        <v>281</v>
      </c>
      <c r="B39" s="326" t="s">
        <v>76</v>
      </c>
      <c r="C39" s="327"/>
      <c r="D39" s="328">
        <v>5558093</v>
      </c>
      <c r="E39" s="329">
        <v>5354385.1500000004</v>
      </c>
      <c r="F39" s="330">
        <v>5776792</v>
      </c>
      <c r="G39" s="300" t="s">
        <v>173</v>
      </c>
      <c r="H39" s="309">
        <v>5726792</v>
      </c>
      <c r="I39" s="310">
        <f t="shared" si="1"/>
        <v>50000</v>
      </c>
    </row>
    <row r="40" spans="1:9" s="1" customFormat="1" ht="12.95" customHeight="1">
      <c r="A40" s="325" t="s">
        <v>282</v>
      </c>
      <c r="B40" s="326" t="s">
        <v>192</v>
      </c>
      <c r="C40" s="327"/>
      <c r="D40" s="328">
        <v>82251</v>
      </c>
      <c r="E40" s="329">
        <v>75244.100000000006</v>
      </c>
      <c r="F40" s="330">
        <v>63100</v>
      </c>
      <c r="G40" s="300" t="s">
        <v>173</v>
      </c>
      <c r="H40" s="309">
        <f t="shared" si="0"/>
        <v>63100</v>
      </c>
      <c r="I40" s="310">
        <f t="shared" si="1"/>
        <v>0</v>
      </c>
    </row>
    <row r="41" spans="1:9" s="1" customFormat="1" ht="12.95" customHeight="1">
      <c r="A41" s="325" t="s">
        <v>284</v>
      </c>
      <c r="B41" s="326" t="s">
        <v>78</v>
      </c>
      <c r="C41" s="327"/>
      <c r="D41" s="328">
        <v>510969.5</v>
      </c>
      <c r="E41" s="329">
        <v>510914.82</v>
      </c>
      <c r="F41" s="330">
        <v>444496</v>
      </c>
      <c r="G41" s="300" t="s">
        <v>173</v>
      </c>
      <c r="H41" s="309">
        <f t="shared" si="0"/>
        <v>444496</v>
      </c>
      <c r="I41" s="310">
        <f t="shared" si="1"/>
        <v>0</v>
      </c>
    </row>
    <row r="42" spans="1:9" s="1" customFormat="1" ht="12.95" customHeight="1">
      <c r="A42" s="325" t="s">
        <v>285</v>
      </c>
      <c r="B42" s="326" t="s">
        <v>193</v>
      </c>
      <c r="C42" s="327"/>
      <c r="D42" s="328">
        <v>180000</v>
      </c>
      <c r="E42" s="329">
        <v>166345</v>
      </c>
      <c r="F42" s="330">
        <v>180000</v>
      </c>
      <c r="G42" s="300" t="s">
        <v>173</v>
      </c>
      <c r="H42" s="309">
        <f t="shared" si="0"/>
        <v>180000</v>
      </c>
      <c r="I42" s="310">
        <f t="shared" si="1"/>
        <v>0</v>
      </c>
    </row>
    <row r="43" spans="1:9" s="1" customFormat="1" ht="12.95" customHeight="1">
      <c r="A43" s="325" t="s">
        <v>286</v>
      </c>
      <c r="B43" s="326" t="s">
        <v>883</v>
      </c>
      <c r="C43" s="327"/>
      <c r="D43" s="328">
        <v>2600000</v>
      </c>
      <c r="E43" s="329">
        <v>2600000</v>
      </c>
      <c r="F43" s="330">
        <v>2000000</v>
      </c>
      <c r="G43" s="300" t="s">
        <v>173</v>
      </c>
      <c r="H43" s="309">
        <f t="shared" si="0"/>
        <v>2000000</v>
      </c>
      <c r="I43" s="310">
        <f t="shared" si="1"/>
        <v>0</v>
      </c>
    </row>
    <row r="44" spans="1:9" s="1" customFormat="1" ht="12.95" customHeight="1">
      <c r="A44" s="325" t="s">
        <v>287</v>
      </c>
      <c r="B44" s="326" t="s">
        <v>194</v>
      </c>
      <c r="C44" s="327"/>
      <c r="D44" s="328">
        <v>3547114.73</v>
      </c>
      <c r="E44" s="329">
        <v>3500810</v>
      </c>
      <c r="F44" s="330">
        <v>1000000</v>
      </c>
      <c r="G44" s="300" t="s">
        <v>173</v>
      </c>
      <c r="H44" s="309">
        <f t="shared" si="0"/>
        <v>1000000</v>
      </c>
      <c r="I44" s="310">
        <f t="shared" si="1"/>
        <v>0</v>
      </c>
    </row>
    <row r="45" spans="1:9" s="1" customFormat="1" ht="12.95" customHeight="1">
      <c r="A45" s="331" t="s">
        <v>289</v>
      </c>
      <c r="B45" s="332" t="s">
        <v>195</v>
      </c>
      <c r="C45" s="333"/>
      <c r="D45" s="334">
        <v>35630.300000000003</v>
      </c>
      <c r="E45" s="335">
        <v>35630.300000000003</v>
      </c>
      <c r="F45" s="336">
        <v>40598.639999999999</v>
      </c>
      <c r="G45" s="300" t="s">
        <v>173</v>
      </c>
      <c r="H45" s="309">
        <f t="shared" si="0"/>
        <v>40598.639999999999</v>
      </c>
      <c r="I45" s="310">
        <f t="shared" si="1"/>
        <v>0</v>
      </c>
    </row>
    <row r="46" spans="1:9" s="1" customFormat="1" ht="12.95" customHeight="1" thickBot="1">
      <c r="A46" s="337" t="s">
        <v>290</v>
      </c>
      <c r="B46" s="338" t="s">
        <v>81</v>
      </c>
      <c r="C46" s="339"/>
      <c r="D46" s="340">
        <v>75</v>
      </c>
      <c r="E46" s="341">
        <v>75</v>
      </c>
      <c r="F46" s="342">
        <v>7246129.0599999996</v>
      </c>
      <c r="G46" s="306" t="s">
        <v>173</v>
      </c>
      <c r="H46" s="309">
        <v>4000000</v>
      </c>
      <c r="I46" s="310">
        <f>SUM(F46-H46)</f>
        <v>3246129.0599999996</v>
      </c>
    </row>
    <row r="47" spans="1:9" s="1" customFormat="1" ht="18" customHeight="1" thickBot="1">
      <c r="A47" s="304" t="s">
        <v>196</v>
      </c>
      <c r="B47" s="305"/>
      <c r="C47" s="314"/>
      <c r="D47" s="317">
        <f>SUM(D46,D45,D44,D43,D42,D41,D40,D39,D38,D37,D36,D35,D34,D33,D32,D31,D30,D29,D28,D27,D26,D25,D24,D23,D22,D21,D20,D19,D18,D17,D16,D15,D14,D13,D12,D11,D10,D9,D8,D7,D6,D5,D4,D3)</f>
        <v>53826816.689999998</v>
      </c>
      <c r="E47" s="318">
        <f>SUM(E46,E45,E44,E43,E42,E41,E40,E39,E38,E37,E36,E35,E34,E33,E32,E31,E30,E29,E28,E27,E26,E25,E24,E23,E22,E21,E20,E19,E18,E17,E16,E15,E14,E13,E12,E11,E10,E9,E8,E7,E6,E5,E4,E3)</f>
        <v>52808217.799999982</v>
      </c>
      <c r="F47" s="313">
        <f>SUM(F46,F45,F44,F43,F42,F41,F40,F39,F38,F37,F36,F35,F34,F33,F32,F31,F30,F29,F28,F27,F26,F25,F24,F23,F22,F21,F20,F19,F18,F17,F16,F15,F14,F13,F12,F11,F10,F9,F8,F7,F6,F5,F4,F3)</f>
        <v>50462144.300000004</v>
      </c>
      <c r="G47" s="311" t="s">
        <v>173</v>
      </c>
      <c r="H47" s="307">
        <f>SUM(H3:H46)</f>
        <v>43941515.240000002</v>
      </c>
      <c r="I47" s="308">
        <f>SUM(I3:I46)</f>
        <v>6520629.0599999996</v>
      </c>
    </row>
    <row r="48" spans="1:9" s="1" customFormat="1" ht="8.25" customHeight="1">
      <c r="A48" s="105"/>
      <c r="B48" s="105"/>
      <c r="C48" s="105"/>
      <c r="D48" s="108"/>
      <c r="E48" s="108"/>
      <c r="F48" s="108"/>
      <c r="G48" s="301"/>
    </row>
    <row r="49" spans="1:8" s="1" customFormat="1" ht="20.100000000000001" customHeight="1" thickBot="1">
      <c r="A49" s="384" t="s">
        <v>83</v>
      </c>
      <c r="B49" s="384"/>
      <c r="C49" s="384"/>
      <c r="D49" s="384"/>
      <c r="E49" s="384"/>
      <c r="F49" s="384"/>
      <c r="G49" s="301"/>
    </row>
    <row r="50" spans="1:8" s="1" customFormat="1" ht="24.95" customHeight="1" thickBot="1">
      <c r="A50" s="51" t="s">
        <v>84</v>
      </c>
      <c r="B50" s="52" t="s">
        <v>197</v>
      </c>
      <c r="C50" s="408" t="s">
        <v>198</v>
      </c>
      <c r="D50" s="409"/>
      <c r="E50" s="410"/>
      <c r="F50" s="411">
        <v>1531346.53</v>
      </c>
      <c r="G50" s="412"/>
      <c r="H50" s="413"/>
    </row>
    <row r="51" spans="1:8" s="1" customFormat="1" ht="3.75" customHeight="1" thickBot="1">
      <c r="A51" s="54"/>
      <c r="B51" s="54"/>
      <c r="C51" s="54"/>
      <c r="D51" s="55"/>
      <c r="E51" s="55"/>
      <c r="F51" s="56"/>
      <c r="G51" s="301"/>
    </row>
    <row r="52" spans="1:8" s="1" customFormat="1" ht="30" customHeight="1" thickBot="1">
      <c r="A52" s="414" t="s">
        <v>199</v>
      </c>
      <c r="B52" s="414"/>
      <c r="C52" s="414"/>
      <c r="D52" s="415">
        <f>SUM(F47+F50)</f>
        <v>51993490.830000006</v>
      </c>
      <c r="E52" s="416"/>
      <c r="F52" s="416"/>
      <c r="G52" s="416"/>
      <c r="H52" s="417"/>
    </row>
    <row r="53" spans="1:8" s="1" customFormat="1" ht="5.25" customHeight="1">
      <c r="A53" s="105"/>
      <c r="B53" s="105"/>
      <c r="C53" s="105"/>
      <c r="D53" s="108"/>
      <c r="E53" s="109"/>
      <c r="F53" s="114"/>
      <c r="G53" s="301"/>
    </row>
    <row r="54" spans="1:8" ht="15.95" customHeight="1">
      <c r="A54" s="387" t="s">
        <v>22</v>
      </c>
      <c r="B54" s="387"/>
      <c r="C54" s="387"/>
      <c r="D54" s="387"/>
      <c r="E54" s="43"/>
      <c r="F54" s="46"/>
    </row>
  </sheetData>
  <sheetProtection selectLockedCells="1" selectUnlockedCells="1"/>
  <mergeCells count="7">
    <mergeCell ref="A52:C52"/>
    <mergeCell ref="A54:D54"/>
    <mergeCell ref="B2:C2"/>
    <mergeCell ref="F50:H50"/>
    <mergeCell ref="D52:H52"/>
    <mergeCell ref="A49:F49"/>
    <mergeCell ref="C50:E50"/>
  </mergeCells>
  <pageMargins left="0" right="0" top="0.98425196850393704" bottom="0.74803149606299213" header="0.31496062992125984" footer="0.31496062992125984"/>
  <pageSetup paperSize="9" orientation="portrait" r:id="rId1"/>
  <headerFooter>
    <oddHeader>&amp;L&amp;12MĚSTO Štíty
&amp;10IČO : 00303453
DIČ : CZ00303453&amp;C&amp;"Arial,Tučné"&amp;14ROZPOČET - NÁVRH&amp;R&amp;"Arial,Tučné"&amp;14ROK 2018</oddHeader>
    <oddFooter>&amp;C&amp;A&amp;R&amp;P / &amp;N</oddFooter>
    <evenHeader>&amp;L&amp;12MĚSTO Štíty
&amp;10IČO : 00303453
DIČ : CZ00303453&amp;C&amp;"Arial,Tučné"&amp;14ROZPOČET - NÁVRH&amp;R&amp;"Arial,Tučné"&amp;14ROK 2017</evenHeader>
    <evenFooter>&amp;C&amp;A&amp;R&amp;P /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130" workbookViewId="0">
      <selection activeCell="D154" sqref="D154"/>
    </sheetView>
  </sheetViews>
  <sheetFormatPr defaultColWidth="9.140625" defaultRowHeight="12.75" customHeight="1"/>
  <cols>
    <col min="1" max="1" width="3.7109375" style="236" customWidth="1"/>
    <col min="2" max="2" width="6.7109375" style="237" customWidth="1"/>
    <col min="3" max="3" width="5.7109375" style="175" customWidth="1"/>
    <col min="4" max="4" width="84" style="175" customWidth="1"/>
    <col min="5" max="16384" width="9.140625" style="50"/>
  </cols>
  <sheetData>
    <row r="1" spans="1:4" ht="12.75" customHeight="1">
      <c r="A1" s="173"/>
      <c r="B1" s="174"/>
    </row>
    <row r="2" spans="1:4" ht="24.95" customHeight="1">
      <c r="A2" s="176" t="s">
        <v>890</v>
      </c>
      <c r="B2" s="177"/>
      <c r="C2" s="177"/>
      <c r="D2" s="177"/>
    </row>
    <row r="3" spans="1:4" ht="15.75" customHeight="1">
      <c r="A3" s="184" t="s">
        <v>122</v>
      </c>
      <c r="B3" s="175"/>
      <c r="C3" s="185"/>
      <c r="D3" s="185"/>
    </row>
    <row r="4" spans="1:4" ht="12.75" customHeight="1">
      <c r="A4" s="173" t="s">
        <v>96</v>
      </c>
      <c r="B4" s="193" t="s">
        <v>213</v>
      </c>
      <c r="C4" s="418" t="s">
        <v>123</v>
      </c>
      <c r="D4" s="418"/>
    </row>
    <row r="5" spans="1:4" ht="12.75" customHeight="1">
      <c r="A5" s="173"/>
      <c r="B5" s="194"/>
      <c r="C5" s="195"/>
      <c r="D5" s="197"/>
    </row>
    <row r="6" spans="1:4" ht="15.75" customHeight="1">
      <c r="A6" s="184" t="s">
        <v>125</v>
      </c>
      <c r="B6" s="175"/>
      <c r="C6" s="185"/>
      <c r="D6" s="185"/>
    </row>
    <row r="7" spans="1:4" ht="12.75" customHeight="1">
      <c r="A7" s="173" t="s">
        <v>96</v>
      </c>
      <c r="B7" s="193" t="s">
        <v>214</v>
      </c>
      <c r="C7" s="418" t="s">
        <v>215</v>
      </c>
      <c r="D7" s="418"/>
    </row>
    <row r="8" spans="1:4" ht="12.75" customHeight="1">
      <c r="A8" s="173"/>
      <c r="B8" s="194"/>
      <c r="C8" s="195"/>
      <c r="D8" s="197"/>
    </row>
    <row r="9" spans="1:4" ht="15.75" customHeight="1">
      <c r="A9" s="184" t="s">
        <v>216</v>
      </c>
      <c r="B9" s="173"/>
      <c r="C9" s="240"/>
      <c r="D9" s="240"/>
    </row>
    <row r="10" spans="1:4" ht="12.75" customHeight="1">
      <c r="A10" s="173" t="s">
        <v>96</v>
      </c>
      <c r="B10" s="193" t="s">
        <v>217</v>
      </c>
      <c r="C10" s="418" t="s">
        <v>218</v>
      </c>
      <c r="D10" s="418"/>
    </row>
    <row r="11" spans="1:4" s="90" customFormat="1" ht="12.75" customHeight="1">
      <c r="A11" s="173" t="s">
        <v>96</v>
      </c>
      <c r="B11" s="193" t="s">
        <v>219</v>
      </c>
      <c r="C11" s="418" t="s">
        <v>220</v>
      </c>
      <c r="D11" s="418"/>
    </row>
    <row r="12" spans="1:4" s="90" customFormat="1" ht="12.75" customHeight="1">
      <c r="A12" s="173"/>
      <c r="B12" s="194"/>
      <c r="C12" s="195"/>
      <c r="D12" s="195"/>
    </row>
    <row r="13" spans="1:4" s="90" customFormat="1" ht="15.75" customHeight="1">
      <c r="A13" s="184" t="s">
        <v>130</v>
      </c>
      <c r="B13" s="175"/>
      <c r="C13" s="185"/>
      <c r="D13" s="185"/>
    </row>
    <row r="14" spans="1:4" s="90" customFormat="1" ht="12.75" customHeight="1">
      <c r="A14" s="173" t="s">
        <v>96</v>
      </c>
      <c r="B14" s="193" t="s">
        <v>221</v>
      </c>
      <c r="C14" s="418" t="s">
        <v>131</v>
      </c>
      <c r="D14" s="418"/>
    </row>
    <row r="15" spans="1:4" s="90" customFormat="1" ht="12.75" customHeight="1">
      <c r="A15" s="173" t="s">
        <v>96</v>
      </c>
      <c r="B15" s="193" t="s">
        <v>222</v>
      </c>
      <c r="C15" s="418" t="s">
        <v>223</v>
      </c>
      <c r="D15" s="418"/>
    </row>
    <row r="16" spans="1:4" ht="12.75" customHeight="1">
      <c r="A16" s="173"/>
      <c r="B16" s="194"/>
      <c r="C16" s="195"/>
      <c r="D16" s="197"/>
    </row>
    <row r="17" spans="1:4" s="90" customFormat="1" ht="15.75" customHeight="1">
      <c r="A17" s="184" t="s">
        <v>224</v>
      </c>
      <c r="B17" s="175"/>
      <c r="C17" s="185"/>
      <c r="D17" s="185"/>
    </row>
    <row r="18" spans="1:4" s="90" customFormat="1" ht="12.75" customHeight="1">
      <c r="A18" s="223" t="s">
        <v>96</v>
      </c>
      <c r="B18" s="224" t="s">
        <v>225</v>
      </c>
      <c r="C18" s="421" t="s">
        <v>226</v>
      </c>
      <c r="D18" s="421"/>
    </row>
    <row r="19" spans="1:4" s="90" customFormat="1" ht="12.75" customHeight="1">
      <c r="A19" s="173" t="s">
        <v>96</v>
      </c>
      <c r="B19" s="193" t="s">
        <v>227</v>
      </c>
      <c r="C19" s="418" t="s">
        <v>228</v>
      </c>
      <c r="D19" s="418"/>
    </row>
    <row r="20" spans="1:4" s="90" customFormat="1" ht="12.75" customHeight="1">
      <c r="A20" s="173" t="s">
        <v>96</v>
      </c>
      <c r="B20" s="193" t="s">
        <v>229</v>
      </c>
      <c r="C20" s="418" t="s">
        <v>230</v>
      </c>
      <c r="D20" s="418"/>
    </row>
    <row r="21" spans="1:4" s="90" customFormat="1" ht="12.75" customHeight="1">
      <c r="A21" s="173"/>
      <c r="B21" s="194"/>
      <c r="C21" s="195"/>
      <c r="D21" s="195"/>
    </row>
    <row r="22" spans="1:4" s="90" customFormat="1" ht="15.75" customHeight="1">
      <c r="A22" s="184" t="s">
        <v>135</v>
      </c>
      <c r="B22" s="208"/>
      <c r="C22" s="185"/>
      <c r="D22" s="185"/>
    </row>
    <row r="23" spans="1:4" s="90" customFormat="1" ht="12.75" customHeight="1">
      <c r="A23" s="173" t="s">
        <v>96</v>
      </c>
      <c r="B23" s="193" t="s">
        <v>231</v>
      </c>
      <c r="C23" s="418" t="s">
        <v>232</v>
      </c>
      <c r="D23" s="418"/>
    </row>
    <row r="24" spans="1:4" s="90" customFormat="1" ht="12.75" customHeight="1">
      <c r="A24" s="173" t="s">
        <v>96</v>
      </c>
      <c r="B24" s="193" t="s">
        <v>233</v>
      </c>
      <c r="C24" s="418" t="s">
        <v>139</v>
      </c>
      <c r="D24" s="418"/>
    </row>
    <row r="25" spans="1:4" s="90" customFormat="1" ht="12.75" customHeight="1">
      <c r="A25" s="173"/>
      <c r="B25" s="198"/>
      <c r="C25" s="199"/>
      <c r="D25" s="214"/>
    </row>
    <row r="26" spans="1:4" ht="15.75" customHeight="1">
      <c r="A26" s="184" t="s">
        <v>234</v>
      </c>
      <c r="B26" s="175"/>
      <c r="C26" s="185"/>
      <c r="D26" s="185"/>
    </row>
    <row r="27" spans="1:4" ht="12.75" customHeight="1">
      <c r="A27" s="173" t="s">
        <v>96</v>
      </c>
      <c r="B27" s="193" t="s">
        <v>235</v>
      </c>
      <c r="C27" s="418" t="s">
        <v>526</v>
      </c>
      <c r="D27" s="418"/>
    </row>
    <row r="28" spans="1:4" s="90" customFormat="1" ht="12.75" customHeight="1">
      <c r="A28" s="173" t="s">
        <v>96</v>
      </c>
      <c r="B28" s="193" t="s">
        <v>236</v>
      </c>
      <c r="C28" s="418" t="s">
        <v>237</v>
      </c>
      <c r="D28" s="418"/>
    </row>
    <row r="29" spans="1:4" s="90" customFormat="1" ht="12.75" customHeight="1">
      <c r="A29" s="173"/>
      <c r="B29" s="198"/>
      <c r="C29" s="199"/>
      <c r="D29" s="214"/>
    </row>
    <row r="30" spans="1:4" s="90" customFormat="1" ht="15.75" customHeight="1">
      <c r="A30" s="184" t="s">
        <v>238</v>
      </c>
      <c r="B30" s="175"/>
      <c r="C30" s="185"/>
      <c r="D30" s="185"/>
    </row>
    <row r="31" spans="1:4" s="90" customFormat="1" ht="12.75" customHeight="1">
      <c r="A31" s="173" t="s">
        <v>96</v>
      </c>
      <c r="B31" s="193" t="s">
        <v>239</v>
      </c>
      <c r="C31" s="418" t="s">
        <v>240</v>
      </c>
      <c r="D31" s="418"/>
    </row>
    <row r="32" spans="1:4" s="90" customFormat="1" ht="12.75" customHeight="1">
      <c r="A32" s="173"/>
      <c r="B32" s="194"/>
      <c r="C32" s="195"/>
      <c r="D32" s="196"/>
    </row>
    <row r="33" spans="1:4" s="90" customFormat="1" ht="15.75" customHeight="1">
      <c r="A33" s="184" t="s">
        <v>241</v>
      </c>
      <c r="B33" s="212"/>
      <c r="C33" s="185"/>
      <c r="D33" s="185"/>
    </row>
    <row r="34" spans="1:4" s="90" customFormat="1" ht="12.75" customHeight="1">
      <c r="A34" s="173" t="s">
        <v>96</v>
      </c>
      <c r="B34" s="193" t="s">
        <v>242</v>
      </c>
      <c r="C34" s="418" t="s">
        <v>530</v>
      </c>
      <c r="D34" s="418"/>
    </row>
    <row r="35" spans="1:4" ht="12.75" customHeight="1">
      <c r="A35" s="173" t="s">
        <v>96</v>
      </c>
      <c r="B35" s="193" t="s">
        <v>243</v>
      </c>
      <c r="C35" s="418" t="s">
        <v>244</v>
      </c>
      <c r="D35" s="418"/>
    </row>
    <row r="36" spans="1:4" ht="12.75" customHeight="1">
      <c r="A36" s="173"/>
      <c r="B36" s="194"/>
      <c r="C36" s="195"/>
      <c r="D36" s="213"/>
    </row>
    <row r="37" spans="1:4" ht="15.75" customHeight="1">
      <c r="A37" s="184" t="s">
        <v>145</v>
      </c>
      <c r="B37" s="175"/>
      <c r="C37" s="185"/>
      <c r="D37" s="185"/>
    </row>
    <row r="38" spans="1:4" ht="12.75" customHeight="1">
      <c r="A38" s="173" t="s">
        <v>96</v>
      </c>
      <c r="B38" s="193" t="s">
        <v>245</v>
      </c>
      <c r="C38" s="418" t="s">
        <v>146</v>
      </c>
      <c r="D38" s="418"/>
    </row>
    <row r="39" spans="1:4" ht="12.75" customHeight="1">
      <c r="A39" s="173"/>
      <c r="B39" s="198"/>
      <c r="C39" s="199"/>
      <c r="D39" s="214"/>
    </row>
    <row r="40" spans="1:4" ht="15.75" customHeight="1">
      <c r="A40" s="184" t="s">
        <v>63</v>
      </c>
      <c r="B40" s="175"/>
      <c r="C40" s="185"/>
      <c r="D40" s="185"/>
    </row>
    <row r="41" spans="1:4" ht="12.75" customHeight="1">
      <c r="A41" s="173" t="s">
        <v>96</v>
      </c>
      <c r="B41" s="193" t="s">
        <v>246</v>
      </c>
      <c r="C41" s="418" t="s">
        <v>147</v>
      </c>
      <c r="D41" s="418"/>
    </row>
    <row r="42" spans="1:4" ht="12.75" customHeight="1">
      <c r="A42" s="173"/>
      <c r="B42" s="198"/>
      <c r="C42" s="199"/>
      <c r="D42" s="214"/>
    </row>
    <row r="43" spans="1:4" ht="15.75" customHeight="1">
      <c r="A43" s="184" t="s">
        <v>64</v>
      </c>
      <c r="B43" s="175"/>
      <c r="C43" s="185"/>
      <c r="D43" s="185"/>
    </row>
    <row r="44" spans="1:4" ht="12.75" customHeight="1">
      <c r="A44" s="173" t="s">
        <v>96</v>
      </c>
      <c r="B44" s="193" t="s">
        <v>247</v>
      </c>
      <c r="C44" s="418" t="s">
        <v>148</v>
      </c>
      <c r="D44" s="418"/>
    </row>
    <row r="45" spans="1:4" ht="12.75" customHeight="1">
      <c r="A45" s="173"/>
      <c r="B45" s="194"/>
      <c r="C45" s="195"/>
      <c r="D45" s="197"/>
    </row>
    <row r="46" spans="1:4" ht="15.75" customHeight="1">
      <c r="A46" s="184" t="s">
        <v>248</v>
      </c>
      <c r="B46" s="175"/>
      <c r="C46" s="185"/>
      <c r="D46" s="185"/>
    </row>
    <row r="47" spans="1:4" ht="12.75" customHeight="1">
      <c r="A47" s="173" t="s">
        <v>96</v>
      </c>
      <c r="B47" s="193" t="s">
        <v>249</v>
      </c>
      <c r="C47" s="418" t="s">
        <v>250</v>
      </c>
      <c r="D47" s="418"/>
    </row>
    <row r="48" spans="1:4" ht="12.75" customHeight="1">
      <c r="A48" s="173" t="s">
        <v>96</v>
      </c>
      <c r="B48" s="193" t="s">
        <v>251</v>
      </c>
      <c r="C48" s="418" t="s">
        <v>149</v>
      </c>
      <c r="D48" s="418"/>
    </row>
    <row r="49" spans="1:4" ht="12.75" customHeight="1">
      <c r="A49" s="173" t="s">
        <v>96</v>
      </c>
      <c r="B49" s="193" t="s">
        <v>254</v>
      </c>
      <c r="C49" s="418" t="s">
        <v>150</v>
      </c>
      <c r="D49" s="418"/>
    </row>
    <row r="50" spans="1:4" ht="12.75" customHeight="1">
      <c r="A50" s="173"/>
      <c r="B50" s="194"/>
      <c r="C50" s="195"/>
      <c r="D50" s="196"/>
    </row>
    <row r="51" spans="1:4" ht="12.75" customHeight="1">
      <c r="A51" s="173"/>
      <c r="B51" s="194"/>
      <c r="C51" s="195"/>
      <c r="D51" s="196"/>
    </row>
    <row r="52" spans="1:4" ht="15.75" customHeight="1">
      <c r="A52" s="184" t="s">
        <v>255</v>
      </c>
      <c r="B52" s="175"/>
      <c r="C52" s="185"/>
      <c r="D52" s="185"/>
    </row>
    <row r="53" spans="1:4" ht="12.75" customHeight="1">
      <c r="A53" s="173" t="s">
        <v>96</v>
      </c>
      <c r="B53" s="193" t="s">
        <v>256</v>
      </c>
      <c r="C53" s="418" t="s">
        <v>257</v>
      </c>
      <c r="D53" s="418"/>
    </row>
    <row r="54" spans="1:4" ht="12.75" customHeight="1">
      <c r="A54" s="173"/>
      <c r="B54" s="194"/>
      <c r="C54" s="195"/>
      <c r="D54" s="217"/>
    </row>
    <row r="55" spans="1:4" ht="15.75" customHeight="1">
      <c r="A55" s="184" t="s">
        <v>258</v>
      </c>
      <c r="B55" s="175"/>
      <c r="C55" s="185"/>
      <c r="D55" s="185"/>
    </row>
    <row r="56" spans="1:4" ht="12.75" customHeight="1">
      <c r="A56" s="173" t="s">
        <v>96</v>
      </c>
      <c r="B56" s="193" t="s">
        <v>259</v>
      </c>
      <c r="C56" s="418" t="s">
        <v>260</v>
      </c>
      <c r="D56" s="418"/>
    </row>
    <row r="57" spans="1:4" ht="12.75" customHeight="1">
      <c r="A57" s="173" t="s">
        <v>96</v>
      </c>
      <c r="B57" s="193" t="s">
        <v>261</v>
      </c>
      <c r="C57" s="418" t="s">
        <v>262</v>
      </c>
      <c r="D57" s="418"/>
    </row>
    <row r="58" spans="1:4" ht="12.75" customHeight="1">
      <c r="A58" s="173" t="s">
        <v>96</v>
      </c>
      <c r="B58" s="193" t="s">
        <v>263</v>
      </c>
      <c r="C58" s="418" t="s">
        <v>264</v>
      </c>
      <c r="D58" s="418"/>
    </row>
    <row r="59" spans="1:4" ht="12.75" customHeight="1">
      <c r="A59" s="173" t="s">
        <v>96</v>
      </c>
      <c r="B59" s="193" t="s">
        <v>265</v>
      </c>
      <c r="C59" s="418" t="s">
        <v>266</v>
      </c>
      <c r="D59" s="418"/>
    </row>
    <row r="60" spans="1:4" ht="12.75" customHeight="1">
      <c r="A60" s="173"/>
      <c r="B60" s="194"/>
      <c r="C60" s="195"/>
      <c r="D60" s="207"/>
    </row>
    <row r="61" spans="1:4" ht="15.75" customHeight="1">
      <c r="A61" s="184" t="s">
        <v>267</v>
      </c>
      <c r="B61" s="175"/>
      <c r="C61" s="185"/>
      <c r="D61" s="185"/>
    </row>
    <row r="62" spans="1:4" ht="12.75" customHeight="1">
      <c r="A62" s="173" t="s">
        <v>96</v>
      </c>
      <c r="B62" s="193" t="s">
        <v>268</v>
      </c>
      <c r="C62" s="418" t="s">
        <v>269</v>
      </c>
      <c r="D62" s="418"/>
    </row>
    <row r="63" spans="1:4" ht="12.75" customHeight="1">
      <c r="A63" s="215"/>
      <c r="B63" s="198"/>
      <c r="C63" s="199"/>
      <c r="D63" s="207"/>
    </row>
    <row r="64" spans="1:4" ht="15.75" customHeight="1">
      <c r="A64" s="184" t="s">
        <v>270</v>
      </c>
      <c r="B64" s="174"/>
      <c r="C64" s="174"/>
      <c r="D64" s="174"/>
    </row>
    <row r="65" spans="1:4" ht="12.75" customHeight="1">
      <c r="A65" s="173" t="s">
        <v>96</v>
      </c>
      <c r="B65" s="193" t="s">
        <v>271</v>
      </c>
      <c r="C65" s="418" t="s">
        <v>272</v>
      </c>
      <c r="D65" s="418"/>
    </row>
    <row r="66" spans="1:4" ht="12.75" customHeight="1">
      <c r="A66" s="173"/>
      <c r="B66" s="198"/>
      <c r="C66" s="214"/>
      <c r="D66" s="219"/>
    </row>
    <row r="67" spans="1:4" ht="15.75" customHeight="1">
      <c r="A67" s="184" t="s">
        <v>273</v>
      </c>
      <c r="B67" s="175"/>
      <c r="C67" s="185"/>
      <c r="D67" s="185"/>
    </row>
    <row r="68" spans="1:4" ht="12.75" customHeight="1">
      <c r="A68" s="173" t="s">
        <v>96</v>
      </c>
      <c r="B68" s="193" t="s">
        <v>274</v>
      </c>
      <c r="C68" s="418" t="s">
        <v>275</v>
      </c>
      <c r="D68" s="418"/>
    </row>
    <row r="69" spans="1:4" ht="12.75" customHeight="1">
      <c r="A69" s="173"/>
      <c r="B69" s="198"/>
      <c r="C69" s="199"/>
      <c r="D69" s="214"/>
    </row>
    <row r="70" spans="1:4" ht="15.75" customHeight="1">
      <c r="A70" s="184" t="s">
        <v>162</v>
      </c>
      <c r="B70" s="175"/>
      <c r="C70" s="185"/>
      <c r="D70" s="185"/>
    </row>
    <row r="71" spans="1:4" ht="12.75" customHeight="1">
      <c r="A71" s="173" t="s">
        <v>96</v>
      </c>
      <c r="B71" s="193" t="s">
        <v>163</v>
      </c>
      <c r="C71" s="418" t="s">
        <v>276</v>
      </c>
      <c r="D71" s="418"/>
    </row>
    <row r="72" spans="1:4" ht="12.75" customHeight="1">
      <c r="A72" s="173" t="s">
        <v>96</v>
      </c>
      <c r="B72" s="193" t="s">
        <v>277</v>
      </c>
      <c r="C72" s="418" t="s">
        <v>278</v>
      </c>
      <c r="D72" s="418"/>
    </row>
    <row r="73" spans="1:4" ht="12.75" customHeight="1">
      <c r="A73" s="173"/>
      <c r="B73" s="194"/>
      <c r="C73" s="195"/>
      <c r="D73" s="195"/>
    </row>
    <row r="74" spans="1:4" ht="15.75" customHeight="1">
      <c r="A74" s="184" t="s">
        <v>165</v>
      </c>
      <c r="B74" s="175"/>
      <c r="C74" s="185"/>
      <c r="D74" s="185"/>
    </row>
    <row r="75" spans="1:4" ht="12.75" customHeight="1">
      <c r="A75" s="173" t="s">
        <v>96</v>
      </c>
      <c r="B75" s="193" t="s">
        <v>279</v>
      </c>
      <c r="C75" s="418" t="s">
        <v>280</v>
      </c>
      <c r="D75" s="418"/>
    </row>
    <row r="76" spans="1:4" ht="15.75" customHeight="1">
      <c r="A76" s="223" t="s">
        <v>96</v>
      </c>
      <c r="B76" s="224" t="s">
        <v>440</v>
      </c>
      <c r="C76" s="420" t="s">
        <v>441</v>
      </c>
      <c r="D76" s="420"/>
    </row>
    <row r="77" spans="1:4" ht="15.75" customHeight="1">
      <c r="A77" s="173" t="s">
        <v>96</v>
      </c>
      <c r="B77" s="193" t="s">
        <v>442</v>
      </c>
      <c r="C77" s="418" t="s">
        <v>443</v>
      </c>
      <c r="D77" s="418"/>
    </row>
    <row r="78" spans="1:4" ht="15.75" customHeight="1">
      <c r="A78" s="173" t="s">
        <v>96</v>
      </c>
      <c r="B78" s="193" t="s">
        <v>281</v>
      </c>
      <c r="C78" s="418" t="s">
        <v>166</v>
      </c>
      <c r="D78" s="418"/>
    </row>
    <row r="79" spans="1:4" ht="12.75" customHeight="1">
      <c r="A79" s="173"/>
      <c r="B79" s="198"/>
      <c r="C79" s="199"/>
      <c r="D79" s="207"/>
    </row>
    <row r="80" spans="1:4" ht="15.75" customHeight="1">
      <c r="A80" s="184" t="s">
        <v>888</v>
      </c>
      <c r="B80" s="175"/>
      <c r="C80" s="185"/>
      <c r="D80" s="185"/>
    </row>
    <row r="81" spans="1:4" ht="12.75" customHeight="1">
      <c r="A81" s="173" t="s">
        <v>96</v>
      </c>
      <c r="B81" s="193" t="s">
        <v>282</v>
      </c>
      <c r="C81" s="418" t="s">
        <v>283</v>
      </c>
      <c r="D81" s="418"/>
    </row>
    <row r="82" spans="1:4" ht="12.75" customHeight="1">
      <c r="A82" s="173"/>
      <c r="B82" s="194"/>
      <c r="C82" s="195"/>
      <c r="D82" s="230"/>
    </row>
    <row r="83" spans="1:4" ht="15.75" customHeight="1">
      <c r="A83" s="184" t="s">
        <v>170</v>
      </c>
      <c r="B83" s="212"/>
      <c r="C83" s="231"/>
      <c r="D83" s="231"/>
    </row>
    <row r="84" spans="1:4" ht="12.75" customHeight="1">
      <c r="A84" s="173" t="s">
        <v>96</v>
      </c>
      <c r="B84" s="193" t="s">
        <v>284</v>
      </c>
      <c r="C84" s="418" t="s">
        <v>78</v>
      </c>
      <c r="D84" s="418"/>
    </row>
    <row r="85" spans="1:4" ht="12.75" customHeight="1">
      <c r="A85" s="173" t="s">
        <v>96</v>
      </c>
      <c r="B85" s="193" t="s">
        <v>285</v>
      </c>
      <c r="C85" s="418" t="s">
        <v>193</v>
      </c>
      <c r="D85" s="418"/>
    </row>
    <row r="86" spans="1:4" ht="12.75" customHeight="1">
      <c r="A86" s="173" t="s">
        <v>96</v>
      </c>
      <c r="B86" s="193" t="s">
        <v>286</v>
      </c>
      <c r="C86" s="418" t="s">
        <v>80</v>
      </c>
      <c r="D86" s="418"/>
    </row>
    <row r="87" spans="1:4" ht="12.75" customHeight="1">
      <c r="A87" s="173" t="s">
        <v>96</v>
      </c>
      <c r="B87" s="193" t="s">
        <v>287</v>
      </c>
      <c r="C87" s="418" t="s">
        <v>194</v>
      </c>
      <c r="D87" s="418"/>
    </row>
    <row r="88" spans="1:4" ht="12.75" customHeight="1">
      <c r="A88" s="173"/>
      <c r="B88" s="194"/>
      <c r="C88" s="195"/>
      <c r="D88" s="195"/>
    </row>
    <row r="89" spans="1:4" ht="15.75" customHeight="1">
      <c r="A89" s="184" t="s">
        <v>288</v>
      </c>
      <c r="B89" s="212"/>
      <c r="C89" s="231"/>
      <c r="D89" s="231"/>
    </row>
    <row r="90" spans="1:4" ht="12.75" customHeight="1">
      <c r="A90" s="173" t="s">
        <v>96</v>
      </c>
      <c r="B90" s="193" t="s">
        <v>289</v>
      </c>
      <c r="C90" s="418" t="s">
        <v>195</v>
      </c>
      <c r="D90" s="418"/>
    </row>
    <row r="91" spans="1:4" ht="12.75" customHeight="1">
      <c r="A91" s="173" t="s">
        <v>96</v>
      </c>
      <c r="B91" s="193" t="s">
        <v>290</v>
      </c>
      <c r="C91" s="418" t="s">
        <v>81</v>
      </c>
      <c r="D91" s="418"/>
    </row>
    <row r="92" spans="1:4" ht="12.75" customHeight="1">
      <c r="A92" s="173"/>
      <c r="B92" s="234"/>
      <c r="C92" s="235"/>
      <c r="D92" s="235"/>
    </row>
    <row r="93" spans="1:4" ht="12.75" customHeight="1">
      <c r="A93" s="173"/>
      <c r="B93" s="234"/>
      <c r="C93" s="235"/>
      <c r="D93" s="235"/>
    </row>
    <row r="94" spans="1:4" ht="12.75" customHeight="1">
      <c r="A94" s="173"/>
      <c r="B94" s="234"/>
      <c r="C94" s="235"/>
      <c r="D94" s="235"/>
    </row>
    <row r="95" spans="1:4" ht="12.75" customHeight="1">
      <c r="A95" s="173"/>
      <c r="B95" s="234"/>
      <c r="C95" s="235"/>
      <c r="D95" s="235"/>
    </row>
    <row r="96" spans="1:4" ht="12.75" customHeight="1">
      <c r="A96" s="173"/>
      <c r="B96" s="234"/>
      <c r="C96" s="235"/>
      <c r="D96" s="235"/>
    </row>
    <row r="97" spans="1:4" ht="12.75" customHeight="1">
      <c r="A97" s="173"/>
      <c r="B97" s="234"/>
      <c r="C97" s="235"/>
      <c r="D97" s="235"/>
    </row>
    <row r="98" spans="1:4" ht="12.75" customHeight="1">
      <c r="A98" s="173"/>
      <c r="B98" s="234"/>
      <c r="C98" s="235"/>
      <c r="D98" s="235"/>
    </row>
    <row r="99" spans="1:4" ht="12.75" customHeight="1">
      <c r="A99" s="173"/>
      <c r="B99" s="234"/>
      <c r="C99" s="235"/>
      <c r="D99" s="235"/>
    </row>
    <row r="100" spans="1:4" ht="12.75" customHeight="1">
      <c r="A100" s="173"/>
      <c r="B100" s="234"/>
      <c r="C100" s="235"/>
      <c r="D100" s="235"/>
    </row>
    <row r="101" spans="1:4" ht="12.75" customHeight="1">
      <c r="A101" s="173"/>
      <c r="B101" s="234"/>
      <c r="C101" s="235"/>
      <c r="D101" s="235"/>
    </row>
    <row r="102" spans="1:4" ht="12.75" customHeight="1">
      <c r="A102" s="173"/>
      <c r="B102" s="234"/>
      <c r="C102" s="235"/>
      <c r="D102" s="235"/>
    </row>
    <row r="103" spans="1:4" ht="24.95" customHeight="1">
      <c r="A103" s="176" t="s">
        <v>891</v>
      </c>
      <c r="B103" s="177"/>
      <c r="C103" s="177"/>
      <c r="D103" s="177"/>
    </row>
    <row r="104" spans="1:4" ht="15.75" customHeight="1">
      <c r="A104" s="184" t="s">
        <v>216</v>
      </c>
      <c r="B104" s="173"/>
      <c r="C104" s="240"/>
      <c r="D104" s="240"/>
    </row>
    <row r="105" spans="1:4" ht="12.75" customHeight="1">
      <c r="A105" s="173" t="s">
        <v>96</v>
      </c>
      <c r="B105" s="193" t="s">
        <v>217</v>
      </c>
      <c r="C105" s="418" t="s">
        <v>218</v>
      </c>
      <c r="D105" s="418"/>
    </row>
    <row r="106" spans="1:4" s="90" customFormat="1" ht="25.5" customHeight="1">
      <c r="A106" s="173"/>
      <c r="B106" s="194" t="s">
        <v>493</v>
      </c>
      <c r="C106" s="195">
        <v>6121</v>
      </c>
      <c r="D106" s="203" t="s">
        <v>747</v>
      </c>
    </row>
    <row r="107" spans="1:4" ht="12.75" customHeight="1">
      <c r="A107" s="173"/>
      <c r="B107" s="234"/>
      <c r="C107" s="235"/>
      <c r="D107" s="235"/>
    </row>
    <row r="108" spans="1:4" s="90" customFormat="1" ht="15.75" customHeight="1">
      <c r="A108" s="184" t="s">
        <v>130</v>
      </c>
      <c r="B108" s="175"/>
      <c r="C108" s="185"/>
      <c r="D108" s="185"/>
    </row>
    <row r="109" spans="1:4" s="90" customFormat="1" ht="12.75" customHeight="1">
      <c r="A109" s="173" t="s">
        <v>96</v>
      </c>
      <c r="B109" s="193" t="s">
        <v>222</v>
      </c>
      <c r="C109" s="418" t="s">
        <v>223</v>
      </c>
      <c r="D109" s="418"/>
    </row>
    <row r="110" spans="1:4" ht="16.5" customHeight="1">
      <c r="A110" s="173"/>
      <c r="B110" s="194" t="s">
        <v>493</v>
      </c>
      <c r="C110" s="195">
        <v>6121</v>
      </c>
      <c r="D110" s="203" t="s">
        <v>814</v>
      </c>
    </row>
    <row r="111" spans="1:4" ht="12.75" customHeight="1">
      <c r="A111" s="173"/>
      <c r="B111" s="234"/>
      <c r="C111" s="235"/>
      <c r="D111" s="235"/>
    </row>
    <row r="112" spans="1:4" s="90" customFormat="1" ht="15.75" customHeight="1">
      <c r="A112" s="184" t="s">
        <v>224</v>
      </c>
      <c r="B112" s="175"/>
      <c r="C112" s="185"/>
      <c r="D112" s="185"/>
    </row>
    <row r="113" spans="1:4" s="90" customFormat="1" ht="12.75" customHeight="1">
      <c r="A113" s="173" t="s">
        <v>96</v>
      </c>
      <c r="B113" s="193" t="s">
        <v>227</v>
      </c>
      <c r="C113" s="418" t="s">
        <v>228</v>
      </c>
      <c r="D113" s="418"/>
    </row>
    <row r="114" spans="1:4" s="90" customFormat="1" ht="12.75" customHeight="1">
      <c r="A114" s="173"/>
      <c r="B114" s="194" t="s">
        <v>493</v>
      </c>
      <c r="C114" s="195">
        <v>6121</v>
      </c>
      <c r="D114" s="203" t="s">
        <v>819</v>
      </c>
    </row>
    <row r="115" spans="1:4" ht="12.75" customHeight="1">
      <c r="A115" s="173"/>
      <c r="B115" s="234"/>
      <c r="C115" s="235"/>
      <c r="D115" s="235"/>
    </row>
    <row r="116" spans="1:4" s="90" customFormat="1" ht="15.75" customHeight="1">
      <c r="A116" s="184" t="s">
        <v>135</v>
      </c>
      <c r="B116" s="208"/>
      <c r="C116" s="185"/>
      <c r="D116" s="185"/>
    </row>
    <row r="117" spans="1:4" s="90" customFormat="1" ht="12.75" customHeight="1">
      <c r="A117" s="173" t="s">
        <v>96</v>
      </c>
      <c r="B117" s="193" t="s">
        <v>233</v>
      </c>
      <c r="C117" s="418" t="s">
        <v>139</v>
      </c>
      <c r="D117" s="418"/>
    </row>
    <row r="118" spans="1:4" s="345" customFormat="1" ht="12.75" customHeight="1">
      <c r="A118" s="225"/>
      <c r="B118" s="343" t="s">
        <v>493</v>
      </c>
      <c r="C118" s="344">
        <v>6122</v>
      </c>
      <c r="D118" s="243" t="s">
        <v>898</v>
      </c>
    </row>
    <row r="119" spans="1:4" ht="12.75" customHeight="1">
      <c r="A119" s="173"/>
      <c r="B119" s="234"/>
      <c r="C119" s="235"/>
      <c r="D119" s="235"/>
    </row>
    <row r="120" spans="1:4" s="90" customFormat="1" ht="15.75" customHeight="1">
      <c r="A120" s="184" t="s">
        <v>241</v>
      </c>
      <c r="B120" s="212"/>
      <c r="C120" s="185"/>
      <c r="D120" s="185"/>
    </row>
    <row r="121" spans="1:4" s="90" customFormat="1" ht="12.75" customHeight="1">
      <c r="A121" s="173" t="s">
        <v>96</v>
      </c>
      <c r="B121" s="193" t="s">
        <v>242</v>
      </c>
      <c r="C121" s="418" t="s">
        <v>530</v>
      </c>
      <c r="D121" s="418"/>
    </row>
    <row r="122" spans="1:4" ht="12.75" customHeight="1">
      <c r="A122" s="195"/>
      <c r="B122" s="194" t="s">
        <v>493</v>
      </c>
      <c r="C122" s="195">
        <v>6121</v>
      </c>
      <c r="D122" s="201" t="s">
        <v>827</v>
      </c>
    </row>
    <row r="123" spans="1:4" ht="12.75" customHeight="1">
      <c r="A123" s="173"/>
      <c r="B123" s="234"/>
      <c r="C123" s="235"/>
      <c r="D123" s="235"/>
    </row>
    <row r="124" spans="1:4" ht="15.75" customHeight="1">
      <c r="A124" s="184" t="s">
        <v>63</v>
      </c>
      <c r="B124" s="175"/>
      <c r="C124" s="185"/>
      <c r="D124" s="185"/>
    </row>
    <row r="125" spans="1:4" ht="12.75" customHeight="1">
      <c r="A125" s="173" t="s">
        <v>96</v>
      </c>
      <c r="B125" s="193" t="s">
        <v>246</v>
      </c>
      <c r="C125" s="418" t="s">
        <v>147</v>
      </c>
      <c r="D125" s="418"/>
    </row>
    <row r="126" spans="1:4" ht="12.75" customHeight="1">
      <c r="A126" s="173"/>
      <c r="B126" s="194" t="s">
        <v>493</v>
      </c>
      <c r="C126" s="195">
        <v>6121</v>
      </c>
      <c r="D126" s="289" t="s">
        <v>828</v>
      </c>
    </row>
    <row r="127" spans="1:4" ht="12.75" customHeight="1">
      <c r="A127" s="173"/>
      <c r="B127" s="234"/>
      <c r="C127" s="235"/>
      <c r="D127" s="235"/>
    </row>
    <row r="128" spans="1:4" ht="15.75" customHeight="1">
      <c r="A128" s="184" t="s">
        <v>248</v>
      </c>
      <c r="B128" s="175"/>
      <c r="C128" s="185"/>
      <c r="D128" s="185"/>
    </row>
    <row r="129" spans="1:4" ht="12.75" customHeight="1">
      <c r="A129" s="173" t="s">
        <v>96</v>
      </c>
      <c r="B129" s="193" t="s">
        <v>252</v>
      </c>
      <c r="C129" s="418" t="s">
        <v>253</v>
      </c>
      <c r="D129" s="418"/>
    </row>
    <row r="130" spans="1:4" ht="25.5" customHeight="1">
      <c r="A130" s="173"/>
      <c r="B130" s="194" t="s">
        <v>493</v>
      </c>
      <c r="C130" s="195">
        <v>6119</v>
      </c>
      <c r="D130" s="201" t="s">
        <v>698</v>
      </c>
    </row>
    <row r="131" spans="1:4" ht="12.75" customHeight="1">
      <c r="A131" s="173" t="s">
        <v>96</v>
      </c>
      <c r="B131" s="193" t="s">
        <v>254</v>
      </c>
      <c r="C131" s="418" t="s">
        <v>150</v>
      </c>
      <c r="D131" s="418"/>
    </row>
    <row r="132" spans="1:4" ht="12.75" customHeight="1">
      <c r="A132" s="173"/>
      <c r="B132" s="194" t="s">
        <v>493</v>
      </c>
      <c r="C132" s="195">
        <v>6130</v>
      </c>
      <c r="D132" s="244" t="s">
        <v>700</v>
      </c>
    </row>
    <row r="133" spans="1:4" ht="12.75" customHeight="1">
      <c r="A133" s="173"/>
      <c r="B133" s="234"/>
      <c r="C133" s="235"/>
      <c r="D133" s="235"/>
    </row>
    <row r="134" spans="1:4" ht="15.75" customHeight="1">
      <c r="A134" s="184" t="s">
        <v>162</v>
      </c>
      <c r="B134" s="175"/>
      <c r="C134" s="185"/>
      <c r="D134" s="185"/>
    </row>
    <row r="135" spans="1:4" ht="12.75" customHeight="1">
      <c r="A135" s="173" t="s">
        <v>96</v>
      </c>
      <c r="B135" s="193" t="s">
        <v>163</v>
      </c>
      <c r="C135" s="418" t="s">
        <v>276</v>
      </c>
      <c r="D135" s="418"/>
    </row>
    <row r="136" spans="1:4" ht="12.75" customHeight="1">
      <c r="A136" s="173"/>
      <c r="B136" s="194" t="s">
        <v>493</v>
      </c>
      <c r="C136" s="195">
        <v>6121</v>
      </c>
      <c r="D136" s="201" t="s">
        <v>835</v>
      </c>
    </row>
    <row r="137" spans="1:4" ht="12.75" customHeight="1">
      <c r="A137" s="173"/>
      <c r="B137" s="234"/>
      <c r="C137" s="235"/>
      <c r="D137" s="235"/>
    </row>
    <row r="138" spans="1:4" ht="15.75" customHeight="1">
      <c r="A138" s="184" t="s">
        <v>165</v>
      </c>
      <c r="B138" s="175"/>
      <c r="C138" s="185"/>
      <c r="D138" s="185"/>
    </row>
    <row r="139" spans="1:4" ht="15.75" customHeight="1">
      <c r="A139" s="173" t="s">
        <v>96</v>
      </c>
      <c r="B139" s="193" t="s">
        <v>281</v>
      </c>
      <c r="C139" s="418" t="s">
        <v>166</v>
      </c>
      <c r="D139" s="418"/>
    </row>
    <row r="140" spans="1:4" s="345" customFormat="1" ht="12.75" customHeight="1">
      <c r="A140" s="225"/>
      <c r="B140" s="343" t="s">
        <v>493</v>
      </c>
      <c r="C140" s="344">
        <v>6122</v>
      </c>
      <c r="D140" s="243" t="s">
        <v>887</v>
      </c>
    </row>
    <row r="141" spans="1:4" ht="12.75" customHeight="1">
      <c r="A141" s="173"/>
      <c r="B141" s="234"/>
      <c r="C141" s="235"/>
      <c r="D141" s="235"/>
    </row>
    <row r="142" spans="1:4" ht="15.75" customHeight="1">
      <c r="A142" s="184" t="s">
        <v>288</v>
      </c>
      <c r="B142" s="212"/>
      <c r="C142" s="231"/>
      <c r="D142" s="231"/>
    </row>
    <row r="143" spans="1:4" ht="12.75" customHeight="1">
      <c r="A143" s="229"/>
      <c r="B143" s="233" t="s">
        <v>493</v>
      </c>
      <c r="C143" s="197" t="s">
        <v>466</v>
      </c>
      <c r="D143" s="221" t="s">
        <v>291</v>
      </c>
    </row>
    <row r="144" spans="1:4" ht="12.75" customHeight="1">
      <c r="A144" s="173"/>
      <c r="B144" s="194"/>
      <c r="C144" s="173"/>
      <c r="D144" s="222"/>
    </row>
    <row r="145" spans="1:6" ht="6.75" customHeight="1">
      <c r="A145" s="173"/>
      <c r="B145" s="194"/>
      <c r="C145" s="173"/>
      <c r="D145" s="222"/>
    </row>
    <row r="146" spans="1:6" ht="25.5" customHeight="1">
      <c r="A146" s="419" t="s">
        <v>83</v>
      </c>
      <c r="B146" s="419"/>
      <c r="C146" s="419"/>
      <c r="D146" s="419"/>
    </row>
    <row r="147" spans="1:6" ht="12.75" customHeight="1">
      <c r="A147" s="173"/>
      <c r="B147" s="194" t="s">
        <v>493</v>
      </c>
      <c r="C147" s="173">
        <v>8124</v>
      </c>
      <c r="D147" s="221" t="s">
        <v>292</v>
      </c>
    </row>
    <row r="149" spans="1:6" ht="15.95" customHeight="1">
      <c r="A149" s="387" t="s">
        <v>22</v>
      </c>
      <c r="B149" s="387"/>
      <c r="C149" s="387"/>
      <c r="D149" s="387"/>
      <c r="E149" s="43"/>
      <c r="F149" s="46"/>
    </row>
  </sheetData>
  <sheetProtection selectLockedCells="1" selectUnlockedCells="1"/>
  <mergeCells count="55">
    <mergeCell ref="C4:D4"/>
    <mergeCell ref="C7:D7"/>
    <mergeCell ref="C10:D10"/>
    <mergeCell ref="C11:D11"/>
    <mergeCell ref="C14:D14"/>
    <mergeCell ref="C35:D35"/>
    <mergeCell ref="C15:D15"/>
    <mergeCell ref="C18:D18"/>
    <mergeCell ref="C19:D19"/>
    <mergeCell ref="C20:D20"/>
    <mergeCell ref="C23:D23"/>
    <mergeCell ref="C24:D24"/>
    <mergeCell ref="C27:D27"/>
    <mergeCell ref="C28:D28"/>
    <mergeCell ref="C31:D31"/>
    <mergeCell ref="C34:D34"/>
    <mergeCell ref="C38:D38"/>
    <mergeCell ref="C41:D41"/>
    <mergeCell ref="C44:D44"/>
    <mergeCell ref="C47:D47"/>
    <mergeCell ref="C48:D48"/>
    <mergeCell ref="C75:D75"/>
    <mergeCell ref="C49:D49"/>
    <mergeCell ref="C53:D53"/>
    <mergeCell ref="C56:D56"/>
    <mergeCell ref="C57:D57"/>
    <mergeCell ref="C58:D58"/>
    <mergeCell ref="C59:D59"/>
    <mergeCell ref="C62:D62"/>
    <mergeCell ref="C65:D65"/>
    <mergeCell ref="C68:D68"/>
    <mergeCell ref="C71:D71"/>
    <mergeCell ref="C72:D72"/>
    <mergeCell ref="C105:D105"/>
    <mergeCell ref="C109:D109"/>
    <mergeCell ref="C76:D76"/>
    <mergeCell ref="C77:D77"/>
    <mergeCell ref="C78:D78"/>
    <mergeCell ref="C81:D81"/>
    <mergeCell ref="C84:D84"/>
    <mergeCell ref="C85:D85"/>
    <mergeCell ref="C86:D86"/>
    <mergeCell ref="C87:D87"/>
    <mergeCell ref="C90:D90"/>
    <mergeCell ref="C91:D91"/>
    <mergeCell ref="C139:D139"/>
    <mergeCell ref="C131:D131"/>
    <mergeCell ref="A146:D146"/>
    <mergeCell ref="A149:D149"/>
    <mergeCell ref="C113:D113"/>
    <mergeCell ref="C121:D121"/>
    <mergeCell ref="C125:D125"/>
    <mergeCell ref="C129:D129"/>
    <mergeCell ref="C135:D135"/>
    <mergeCell ref="C117:D117"/>
  </mergeCells>
  <pageMargins left="0" right="0" top="1.1811023622047245" bottom="0.98425196850393704" header="0.51181102362204722" footer="0.51181102362204722"/>
  <pageSetup paperSize="9" orientation="portrait" r:id="rId1"/>
  <headerFooter>
    <oddHeader xml:space="preserve">&amp;L&amp;11MĚSTO Štíty 
&amp;9IČO : 00303453
DIČ : CZ00303453&amp;C&amp;"Arial,Tučné"&amp;14ROZPOČET SCHVÁLENÝ&amp;R&amp;"Arial,Tučné"&amp;A
</oddHeader>
    <oddFooter>&amp;C&amp;A&amp;R&amp;P</oddFooter>
    <evenHeader>&amp;L&amp;11MĚSTO Štíty 
&amp;9IČO : 00303453
DIČ : CZ00303453&amp;C&amp;"Arial,Tučné"&amp;14ROZPOČET&amp;R&amp;"Arial,Tučné"&amp;A
k rozpisu rozpočtu</evenHeader>
    <evenFooter>&amp;C&amp;A&amp;R&amp;P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5"/>
  <sheetViews>
    <sheetView topLeftCell="A379" workbookViewId="0">
      <selection activeCell="J399" sqref="J399:J400"/>
    </sheetView>
  </sheetViews>
  <sheetFormatPr defaultColWidth="8.7109375" defaultRowHeight="12.75" customHeight="1"/>
  <cols>
    <col min="1" max="2" width="5.28515625" style="94" customWidth="1"/>
    <col min="3" max="3" width="44.7109375" style="94" customWidth="1"/>
    <col min="4" max="4" width="14.7109375" style="110" customWidth="1"/>
    <col min="5" max="5" width="14.7109375" style="111" customWidth="1"/>
    <col min="6" max="6" width="15.28515625" style="115" customWidth="1"/>
    <col min="7" max="16384" width="8.7109375" style="50"/>
  </cols>
  <sheetData>
    <row r="1" spans="1:6" s="1" customFormat="1" ht="21.95" customHeight="1" thickBot="1">
      <c r="A1" s="47" t="s">
        <v>337</v>
      </c>
      <c r="B1" s="47"/>
      <c r="C1" s="47"/>
      <c r="D1" s="114"/>
      <c r="E1" s="114"/>
      <c r="F1" s="113"/>
    </row>
    <row r="2" spans="1:6" s="1" customFormat="1" ht="21.95" customHeight="1" thickBot="1">
      <c r="A2" s="91" t="s">
        <v>24</v>
      </c>
      <c r="B2" s="48" t="s">
        <v>25</v>
      </c>
      <c r="C2" s="49" t="s">
        <v>26</v>
      </c>
      <c r="D2" s="102" t="s">
        <v>468</v>
      </c>
      <c r="E2" s="102" t="s">
        <v>469</v>
      </c>
      <c r="F2" s="112" t="s">
        <v>470</v>
      </c>
    </row>
    <row r="3" spans="1:6" s="1" customFormat="1" ht="12.95" customHeight="1">
      <c r="A3" s="245" t="s">
        <v>213</v>
      </c>
      <c r="B3" s="247" t="s">
        <v>338</v>
      </c>
      <c r="C3" s="154" t="s">
        <v>339</v>
      </c>
      <c r="D3" s="292">
        <v>366000</v>
      </c>
      <c r="E3" s="156">
        <v>365108.5</v>
      </c>
      <c r="F3" s="157">
        <v>100000</v>
      </c>
    </row>
    <row r="4" spans="1:6" s="1" customFormat="1" ht="12.95" customHeight="1">
      <c r="A4" s="124" t="s">
        <v>213</v>
      </c>
      <c r="B4" s="125" t="s">
        <v>340</v>
      </c>
      <c r="C4" s="126" t="s">
        <v>341</v>
      </c>
      <c r="D4" s="127">
        <v>600000</v>
      </c>
      <c r="E4" s="128">
        <v>556357.36</v>
      </c>
      <c r="F4" s="129">
        <v>760000</v>
      </c>
    </row>
    <row r="5" spans="1:6" s="1" customFormat="1" ht="12.95" customHeight="1">
      <c r="A5" s="124" t="s">
        <v>213</v>
      </c>
      <c r="B5" s="125" t="s">
        <v>342</v>
      </c>
      <c r="C5" s="126" t="s">
        <v>343</v>
      </c>
      <c r="D5" s="127">
        <v>31000</v>
      </c>
      <c r="E5" s="128">
        <v>30969</v>
      </c>
      <c r="F5" s="129">
        <v>50000</v>
      </c>
    </row>
    <row r="6" spans="1:6" s="1" customFormat="1" ht="12.95" customHeight="1" thickBot="1">
      <c r="A6" s="246" t="s">
        <v>213</v>
      </c>
      <c r="B6" s="248" t="s">
        <v>344</v>
      </c>
      <c r="C6" s="138" t="s">
        <v>345</v>
      </c>
      <c r="D6" s="295">
        <v>54271</v>
      </c>
      <c r="E6" s="139">
        <v>54270.9</v>
      </c>
      <c r="F6" s="140">
        <v>0</v>
      </c>
    </row>
    <row r="7" spans="1:6" s="1" customFormat="1" ht="12.95" customHeight="1" thickBot="1">
      <c r="A7" s="158" t="s">
        <v>213</v>
      </c>
      <c r="B7" s="159" t="s">
        <v>51</v>
      </c>
      <c r="C7" s="159"/>
      <c r="D7" s="160">
        <f>SUM(D3:D6)</f>
        <v>1051271</v>
      </c>
      <c r="E7" s="160">
        <f t="shared" ref="E7:F7" si="0">SUM(E3:E6)</f>
        <v>1006705.76</v>
      </c>
      <c r="F7" s="161">
        <f t="shared" si="0"/>
        <v>910000</v>
      </c>
    </row>
    <row r="8" spans="1:6" s="1" customFormat="1" ht="12.95" customHeight="1">
      <c r="A8" s="245" t="s">
        <v>214</v>
      </c>
      <c r="B8" s="247" t="s">
        <v>346</v>
      </c>
      <c r="C8" s="154" t="s">
        <v>347</v>
      </c>
      <c r="D8" s="292">
        <v>42817.06</v>
      </c>
      <c r="E8" s="156">
        <v>42817.06</v>
      </c>
      <c r="F8" s="285">
        <v>10000</v>
      </c>
    </row>
    <row r="9" spans="1:6" s="1" customFormat="1" ht="12.95" customHeight="1">
      <c r="A9" s="124" t="s">
        <v>214</v>
      </c>
      <c r="B9" s="125" t="s">
        <v>348</v>
      </c>
      <c r="C9" s="126" t="s">
        <v>349</v>
      </c>
      <c r="D9" s="127">
        <v>15000</v>
      </c>
      <c r="E9" s="128">
        <v>14956.85</v>
      </c>
      <c r="F9" s="129">
        <v>20000</v>
      </c>
    </row>
    <row r="10" spans="1:6" s="1" customFormat="1" ht="12.95" customHeight="1">
      <c r="A10" s="124" t="s">
        <v>214</v>
      </c>
      <c r="B10" s="125" t="s">
        <v>338</v>
      </c>
      <c r="C10" s="126" t="s">
        <v>339</v>
      </c>
      <c r="D10" s="127">
        <v>16000</v>
      </c>
      <c r="E10" s="128">
        <v>15659.4</v>
      </c>
      <c r="F10" s="129">
        <v>15000</v>
      </c>
    </row>
    <row r="11" spans="1:6" s="1" customFormat="1" ht="12.95" customHeight="1">
      <c r="A11" s="124" t="s">
        <v>214</v>
      </c>
      <c r="B11" s="125" t="s">
        <v>350</v>
      </c>
      <c r="C11" s="126" t="s">
        <v>351</v>
      </c>
      <c r="D11" s="127">
        <v>0</v>
      </c>
      <c r="E11" s="128">
        <v>0</v>
      </c>
      <c r="F11" s="129">
        <v>500</v>
      </c>
    </row>
    <row r="12" spans="1:6" s="1" customFormat="1" ht="12.95" customHeight="1">
      <c r="A12" s="124" t="s">
        <v>214</v>
      </c>
      <c r="B12" s="125" t="s">
        <v>352</v>
      </c>
      <c r="C12" s="126" t="s">
        <v>353</v>
      </c>
      <c r="D12" s="127">
        <v>20700</v>
      </c>
      <c r="E12" s="128">
        <v>20678.16</v>
      </c>
      <c r="F12" s="129">
        <v>20000</v>
      </c>
    </row>
    <row r="13" spans="1:6" s="1" customFormat="1" ht="12.95" customHeight="1">
      <c r="A13" s="124" t="s">
        <v>214</v>
      </c>
      <c r="B13" s="125" t="s">
        <v>354</v>
      </c>
      <c r="C13" s="126" t="s">
        <v>355</v>
      </c>
      <c r="D13" s="127">
        <v>1000</v>
      </c>
      <c r="E13" s="128">
        <v>400</v>
      </c>
      <c r="F13" s="129">
        <v>1000</v>
      </c>
    </row>
    <row r="14" spans="1:6" s="1" customFormat="1" ht="12.95" customHeight="1">
      <c r="A14" s="124" t="s">
        <v>214</v>
      </c>
      <c r="B14" s="125" t="s">
        <v>340</v>
      </c>
      <c r="C14" s="126" t="s">
        <v>341</v>
      </c>
      <c r="D14" s="127">
        <v>7000</v>
      </c>
      <c r="E14" s="128">
        <v>6650</v>
      </c>
      <c r="F14" s="129">
        <v>6000</v>
      </c>
    </row>
    <row r="15" spans="1:6" s="1" customFormat="1" ht="12.95" customHeight="1">
      <c r="A15" s="124" t="s">
        <v>214</v>
      </c>
      <c r="B15" s="125" t="s">
        <v>342</v>
      </c>
      <c r="C15" s="126" t="s">
        <v>343</v>
      </c>
      <c r="D15" s="127">
        <v>0</v>
      </c>
      <c r="E15" s="128">
        <v>0</v>
      </c>
      <c r="F15" s="129">
        <v>2000</v>
      </c>
    </row>
    <row r="16" spans="1:6" s="1" customFormat="1" ht="12.95" customHeight="1">
      <c r="A16" s="124" t="s">
        <v>214</v>
      </c>
      <c r="B16" s="125" t="s">
        <v>356</v>
      </c>
      <c r="C16" s="126" t="s">
        <v>357</v>
      </c>
      <c r="D16" s="127">
        <v>1290</v>
      </c>
      <c r="E16" s="128">
        <v>1290</v>
      </c>
      <c r="F16" s="129">
        <v>0</v>
      </c>
    </row>
    <row r="17" spans="1:6" s="1" customFormat="1" ht="12.95" customHeight="1">
      <c r="A17" s="124" t="s">
        <v>214</v>
      </c>
      <c r="B17" s="125" t="s">
        <v>358</v>
      </c>
      <c r="C17" s="126" t="s">
        <v>359</v>
      </c>
      <c r="D17" s="127">
        <v>1000</v>
      </c>
      <c r="E17" s="128">
        <v>990</v>
      </c>
      <c r="F17" s="129">
        <v>1000</v>
      </c>
    </row>
    <row r="18" spans="1:6" s="1" customFormat="1" ht="12.95" customHeight="1">
      <c r="A18" s="124" t="s">
        <v>214</v>
      </c>
      <c r="B18" s="125" t="s">
        <v>360</v>
      </c>
      <c r="C18" s="126" t="s">
        <v>361</v>
      </c>
      <c r="D18" s="127">
        <v>8223.1</v>
      </c>
      <c r="E18" s="128">
        <v>8223.1</v>
      </c>
      <c r="F18" s="129">
        <v>1000</v>
      </c>
    </row>
    <row r="19" spans="1:6" s="1" customFormat="1" ht="12.95" customHeight="1">
      <c r="A19" s="124" t="s">
        <v>214</v>
      </c>
      <c r="B19" s="125" t="s">
        <v>362</v>
      </c>
      <c r="C19" s="126" t="s">
        <v>363</v>
      </c>
      <c r="D19" s="127">
        <v>8655</v>
      </c>
      <c r="E19" s="128">
        <v>8655</v>
      </c>
      <c r="F19" s="129">
        <v>500</v>
      </c>
    </row>
    <row r="20" spans="1:6" s="1" customFormat="1" ht="12.95" customHeight="1">
      <c r="A20" s="124" t="s">
        <v>214</v>
      </c>
      <c r="B20" s="125" t="s">
        <v>364</v>
      </c>
      <c r="C20" s="126" t="s">
        <v>365</v>
      </c>
      <c r="D20" s="127">
        <v>14140</v>
      </c>
      <c r="E20" s="128">
        <v>14140</v>
      </c>
      <c r="F20" s="261">
        <v>14085</v>
      </c>
    </row>
    <row r="21" spans="1:6" s="1" customFormat="1" ht="12.95" customHeight="1" thickBot="1">
      <c r="A21" s="246" t="s">
        <v>214</v>
      </c>
      <c r="B21" s="248" t="s">
        <v>366</v>
      </c>
      <c r="C21" s="138" t="s">
        <v>367</v>
      </c>
      <c r="D21" s="295">
        <v>13140</v>
      </c>
      <c r="E21" s="139">
        <v>13140</v>
      </c>
      <c r="F21" s="151">
        <v>5600</v>
      </c>
    </row>
    <row r="22" spans="1:6" s="1" customFormat="1" ht="12.95" customHeight="1" thickBot="1">
      <c r="A22" s="158" t="s">
        <v>214</v>
      </c>
      <c r="B22" s="159" t="s">
        <v>54</v>
      </c>
      <c r="C22" s="159"/>
      <c r="D22" s="160">
        <f>SUM(D8:D21)</f>
        <v>148965.16</v>
      </c>
      <c r="E22" s="160">
        <f t="shared" ref="E22:F22" si="1">SUM(E8:E21)</f>
        <v>147599.57</v>
      </c>
      <c r="F22" s="161">
        <f t="shared" si="1"/>
        <v>96685</v>
      </c>
    </row>
    <row r="23" spans="1:6" s="1" customFormat="1" ht="12.95" customHeight="1">
      <c r="A23" s="245" t="s">
        <v>217</v>
      </c>
      <c r="B23" s="247" t="s">
        <v>338</v>
      </c>
      <c r="C23" s="154" t="s">
        <v>339</v>
      </c>
      <c r="D23" s="292">
        <v>450000</v>
      </c>
      <c r="E23" s="156">
        <v>411199.23</v>
      </c>
      <c r="F23" s="157">
        <v>300000</v>
      </c>
    </row>
    <row r="24" spans="1:6" s="1" customFormat="1" ht="12.95" customHeight="1">
      <c r="A24" s="124" t="s">
        <v>217</v>
      </c>
      <c r="B24" s="125" t="s">
        <v>368</v>
      </c>
      <c r="C24" s="126" t="s">
        <v>369</v>
      </c>
      <c r="D24" s="127">
        <v>5500</v>
      </c>
      <c r="E24" s="128">
        <v>5338.7</v>
      </c>
      <c r="F24" s="129">
        <v>5000</v>
      </c>
    </row>
    <row r="25" spans="1:6" s="1" customFormat="1" ht="12.95" customHeight="1">
      <c r="A25" s="124" t="s">
        <v>217</v>
      </c>
      <c r="B25" s="125" t="s">
        <v>370</v>
      </c>
      <c r="C25" s="126" t="s">
        <v>371</v>
      </c>
      <c r="D25" s="127">
        <v>8000</v>
      </c>
      <c r="E25" s="128">
        <v>7260</v>
      </c>
      <c r="F25" s="129">
        <v>7000</v>
      </c>
    </row>
    <row r="26" spans="1:6" s="1" customFormat="1" ht="12.95" customHeight="1">
      <c r="A26" s="124" t="s">
        <v>217</v>
      </c>
      <c r="B26" s="125" t="s">
        <v>340</v>
      </c>
      <c r="C26" s="126" t="s">
        <v>341</v>
      </c>
      <c r="D26" s="127">
        <v>500000</v>
      </c>
      <c r="E26" s="128">
        <v>455781.5</v>
      </c>
      <c r="F26" s="129">
        <v>400000</v>
      </c>
    </row>
    <row r="27" spans="1:6" s="1" customFormat="1" ht="12.95" customHeight="1">
      <c r="A27" s="124" t="s">
        <v>217</v>
      </c>
      <c r="B27" s="125" t="s">
        <v>342</v>
      </c>
      <c r="C27" s="126" t="s">
        <v>343</v>
      </c>
      <c r="D27" s="127">
        <v>1864000</v>
      </c>
      <c r="E27" s="128">
        <v>1863997.73</v>
      </c>
      <c r="F27" s="129">
        <v>1000000</v>
      </c>
    </row>
    <row r="28" spans="1:6" s="1" customFormat="1" ht="12.95" customHeight="1">
      <c r="A28" s="124" t="s">
        <v>217</v>
      </c>
      <c r="B28" s="125" t="s">
        <v>372</v>
      </c>
      <c r="C28" s="126" t="s">
        <v>373</v>
      </c>
      <c r="D28" s="127">
        <v>300000</v>
      </c>
      <c r="E28" s="128">
        <v>294504.14</v>
      </c>
      <c r="F28" s="129">
        <v>250000</v>
      </c>
    </row>
    <row r="29" spans="1:6" s="1" customFormat="1" ht="12.95" customHeight="1" thickBot="1">
      <c r="A29" s="246" t="s">
        <v>217</v>
      </c>
      <c r="B29" s="248" t="s">
        <v>374</v>
      </c>
      <c r="C29" s="138" t="s">
        <v>375</v>
      </c>
      <c r="D29" s="295">
        <v>136907</v>
      </c>
      <c r="E29" s="139">
        <v>136907</v>
      </c>
      <c r="F29" s="140">
        <v>0</v>
      </c>
    </row>
    <row r="30" spans="1:6" s="1" customFormat="1" ht="12.95" customHeight="1" thickBot="1">
      <c r="A30" s="158" t="s">
        <v>217</v>
      </c>
      <c r="B30" s="159" t="s">
        <v>174</v>
      </c>
      <c r="C30" s="159"/>
      <c r="D30" s="160">
        <f>SUM(D23:D29)</f>
        <v>3264407</v>
      </c>
      <c r="E30" s="160">
        <f t="shared" ref="E30:F30" si="2">SUM(E23:E29)</f>
        <v>3174988.3000000003</v>
      </c>
      <c r="F30" s="161">
        <f t="shared" si="2"/>
        <v>1962000</v>
      </c>
    </row>
    <row r="31" spans="1:6" s="1" customFormat="1" ht="12.95" customHeight="1" thickBot="1">
      <c r="A31" s="145" t="s">
        <v>219</v>
      </c>
      <c r="B31" s="146" t="s">
        <v>376</v>
      </c>
      <c r="C31" s="147" t="s">
        <v>377</v>
      </c>
      <c r="D31" s="148">
        <v>144060</v>
      </c>
      <c r="E31" s="149">
        <v>144060</v>
      </c>
      <c r="F31" s="262">
        <v>141610</v>
      </c>
    </row>
    <row r="32" spans="1:6" s="1" customFormat="1" ht="12.95" customHeight="1" thickBot="1">
      <c r="A32" s="158" t="s">
        <v>219</v>
      </c>
      <c r="B32" s="159" t="s">
        <v>175</v>
      </c>
      <c r="C32" s="159"/>
      <c r="D32" s="160">
        <f>SUM(D31)</f>
        <v>144060</v>
      </c>
      <c r="E32" s="160">
        <f t="shared" ref="E32:F32" si="3">SUM(E31)</f>
        <v>144060</v>
      </c>
      <c r="F32" s="161">
        <f t="shared" si="3"/>
        <v>141610</v>
      </c>
    </row>
    <row r="33" spans="1:6" s="1" customFormat="1" ht="12.95" customHeight="1">
      <c r="A33" s="290" t="s">
        <v>221</v>
      </c>
      <c r="B33" s="291" t="s">
        <v>378</v>
      </c>
      <c r="C33" s="273" t="s">
        <v>379</v>
      </c>
      <c r="D33" s="292">
        <v>88000</v>
      </c>
      <c r="E33" s="292">
        <v>80300</v>
      </c>
      <c r="F33" s="260">
        <v>88000</v>
      </c>
    </row>
    <row r="34" spans="1:6" s="1" customFormat="1" ht="12.95" customHeight="1">
      <c r="A34" s="277" t="s">
        <v>221</v>
      </c>
      <c r="B34" s="278" t="s">
        <v>380</v>
      </c>
      <c r="C34" s="279" t="s">
        <v>381</v>
      </c>
      <c r="D34" s="127">
        <v>22000</v>
      </c>
      <c r="E34" s="127">
        <v>20075</v>
      </c>
      <c r="F34" s="130">
        <v>22000</v>
      </c>
    </row>
    <row r="35" spans="1:6" s="1" customFormat="1" ht="12.95" customHeight="1">
      <c r="A35" s="277" t="s">
        <v>221</v>
      </c>
      <c r="B35" s="278" t="s">
        <v>382</v>
      </c>
      <c r="C35" s="279" t="s">
        <v>383</v>
      </c>
      <c r="D35" s="127">
        <v>8000</v>
      </c>
      <c r="E35" s="127">
        <v>7227</v>
      </c>
      <c r="F35" s="130">
        <v>8000</v>
      </c>
    </row>
    <row r="36" spans="1:6" s="1" customFormat="1" ht="12.95" customHeight="1">
      <c r="A36" s="124" t="s">
        <v>221</v>
      </c>
      <c r="B36" s="125" t="s">
        <v>338</v>
      </c>
      <c r="C36" s="126" t="s">
        <v>339</v>
      </c>
      <c r="D36" s="127">
        <v>41000</v>
      </c>
      <c r="E36" s="128">
        <v>40740.18</v>
      </c>
      <c r="F36" s="130">
        <v>70000</v>
      </c>
    </row>
    <row r="37" spans="1:6" s="1" customFormat="1" ht="12.95" customHeight="1">
      <c r="A37" s="124" t="s">
        <v>221</v>
      </c>
      <c r="B37" s="125" t="s">
        <v>384</v>
      </c>
      <c r="C37" s="126" t="s">
        <v>385</v>
      </c>
      <c r="D37" s="127">
        <v>36000</v>
      </c>
      <c r="E37" s="128">
        <v>35168</v>
      </c>
      <c r="F37" s="130">
        <v>36000</v>
      </c>
    </row>
    <row r="38" spans="1:6" s="1" customFormat="1" ht="12.95" customHeight="1">
      <c r="A38" s="124" t="s">
        <v>221</v>
      </c>
      <c r="B38" s="125" t="s">
        <v>368</v>
      </c>
      <c r="C38" s="126" t="s">
        <v>369</v>
      </c>
      <c r="D38" s="127">
        <v>315</v>
      </c>
      <c r="E38" s="128">
        <v>315</v>
      </c>
      <c r="F38" s="130">
        <v>500</v>
      </c>
    </row>
    <row r="39" spans="1:6" s="1" customFormat="1" ht="12.95" customHeight="1">
      <c r="A39" s="124" t="s">
        <v>221</v>
      </c>
      <c r="B39" s="125" t="s">
        <v>370</v>
      </c>
      <c r="C39" s="126" t="s">
        <v>371</v>
      </c>
      <c r="D39" s="127">
        <v>5000</v>
      </c>
      <c r="E39" s="128">
        <v>4604</v>
      </c>
      <c r="F39" s="130">
        <v>2500</v>
      </c>
    </row>
    <row r="40" spans="1:6" s="1" customFormat="1" ht="12.95" customHeight="1">
      <c r="A40" s="124" t="s">
        <v>221</v>
      </c>
      <c r="B40" s="125" t="s">
        <v>386</v>
      </c>
      <c r="C40" s="126" t="s">
        <v>387</v>
      </c>
      <c r="D40" s="127">
        <v>1550</v>
      </c>
      <c r="E40" s="128">
        <v>1550</v>
      </c>
      <c r="F40" s="130">
        <v>3100</v>
      </c>
    </row>
    <row r="41" spans="1:6" s="1" customFormat="1" ht="12.95" customHeight="1">
      <c r="A41" s="124" t="s">
        <v>221</v>
      </c>
      <c r="B41" s="125" t="s">
        <v>354</v>
      </c>
      <c r="C41" s="126" t="s">
        <v>355</v>
      </c>
      <c r="D41" s="127">
        <v>650</v>
      </c>
      <c r="E41" s="128">
        <v>650</v>
      </c>
      <c r="F41" s="130">
        <v>1300</v>
      </c>
    </row>
    <row r="42" spans="1:6" s="1" customFormat="1" ht="12.95" customHeight="1">
      <c r="A42" s="124" t="s">
        <v>221</v>
      </c>
      <c r="B42" s="125" t="s">
        <v>388</v>
      </c>
      <c r="C42" s="126" t="s">
        <v>389</v>
      </c>
      <c r="D42" s="127">
        <v>5200</v>
      </c>
      <c r="E42" s="128">
        <v>5178.84</v>
      </c>
      <c r="F42" s="130">
        <v>5000</v>
      </c>
    </row>
    <row r="43" spans="1:6" s="1" customFormat="1" ht="12.95" customHeight="1">
      <c r="A43" s="124" t="s">
        <v>221</v>
      </c>
      <c r="B43" s="125" t="s">
        <v>340</v>
      </c>
      <c r="C43" s="126" t="s">
        <v>341</v>
      </c>
      <c r="D43" s="127">
        <v>133000</v>
      </c>
      <c r="E43" s="128">
        <v>132731.85999999999</v>
      </c>
      <c r="F43" s="130">
        <v>70000</v>
      </c>
    </row>
    <row r="44" spans="1:6" s="1" customFormat="1" ht="12.95" customHeight="1">
      <c r="A44" s="124" t="s">
        <v>221</v>
      </c>
      <c r="B44" s="125" t="s">
        <v>342</v>
      </c>
      <c r="C44" s="126" t="s">
        <v>343</v>
      </c>
      <c r="D44" s="127">
        <v>100000</v>
      </c>
      <c r="E44" s="128">
        <v>99352.3</v>
      </c>
      <c r="F44" s="129">
        <v>100000</v>
      </c>
    </row>
    <row r="45" spans="1:6" s="1" customFormat="1" ht="12.95" customHeight="1">
      <c r="A45" s="124" t="s">
        <v>221</v>
      </c>
      <c r="B45" s="125" t="s">
        <v>344</v>
      </c>
      <c r="C45" s="126" t="s">
        <v>345</v>
      </c>
      <c r="D45" s="127">
        <v>9432</v>
      </c>
      <c r="E45" s="128">
        <v>9432</v>
      </c>
      <c r="F45" s="129">
        <v>2000</v>
      </c>
    </row>
    <row r="46" spans="1:6" s="1" customFormat="1" ht="12.95" customHeight="1">
      <c r="A46" s="124" t="s">
        <v>221</v>
      </c>
      <c r="B46" s="125" t="s">
        <v>390</v>
      </c>
      <c r="C46" s="126" t="s">
        <v>391</v>
      </c>
      <c r="D46" s="127">
        <v>473600</v>
      </c>
      <c r="E46" s="128">
        <v>473600</v>
      </c>
      <c r="F46" s="129">
        <v>473600</v>
      </c>
    </row>
    <row r="47" spans="1:6" s="1" customFormat="1" ht="12.95" customHeight="1" thickBot="1">
      <c r="A47" s="246" t="s">
        <v>221</v>
      </c>
      <c r="B47" s="248" t="s">
        <v>366</v>
      </c>
      <c r="C47" s="138" t="s">
        <v>367</v>
      </c>
      <c r="D47" s="295">
        <v>2080</v>
      </c>
      <c r="E47" s="139">
        <v>2080</v>
      </c>
      <c r="F47" s="140">
        <v>3400</v>
      </c>
    </row>
    <row r="48" spans="1:6" s="1" customFormat="1" ht="12.95" customHeight="1" thickBot="1">
      <c r="A48" s="158" t="s">
        <v>221</v>
      </c>
      <c r="B48" s="159" t="s">
        <v>55</v>
      </c>
      <c r="C48" s="159"/>
      <c r="D48" s="160">
        <f>SUM(D33:D47)</f>
        <v>925827</v>
      </c>
      <c r="E48" s="160">
        <f t="shared" ref="E48:F48" si="4">SUM(E33:E47)</f>
        <v>913004.17999999993</v>
      </c>
      <c r="F48" s="161">
        <f t="shared" si="4"/>
        <v>885400</v>
      </c>
    </row>
    <row r="49" spans="1:6" s="1" customFormat="1" ht="12.95" customHeight="1">
      <c r="A49" s="290" t="s">
        <v>222</v>
      </c>
      <c r="B49" s="291" t="s">
        <v>378</v>
      </c>
      <c r="C49" s="273" t="s">
        <v>379</v>
      </c>
      <c r="D49" s="292">
        <v>88000</v>
      </c>
      <c r="E49" s="292">
        <v>80300</v>
      </c>
      <c r="F49" s="260">
        <v>88000</v>
      </c>
    </row>
    <row r="50" spans="1:6" s="1" customFormat="1" ht="12.95" customHeight="1">
      <c r="A50" s="277" t="s">
        <v>222</v>
      </c>
      <c r="B50" s="278" t="s">
        <v>380</v>
      </c>
      <c r="C50" s="279" t="s">
        <v>381</v>
      </c>
      <c r="D50" s="127">
        <v>22000</v>
      </c>
      <c r="E50" s="127">
        <v>20075</v>
      </c>
      <c r="F50" s="130">
        <v>22000</v>
      </c>
    </row>
    <row r="51" spans="1:6" s="1" customFormat="1" ht="12.95" customHeight="1">
      <c r="A51" s="277" t="s">
        <v>222</v>
      </c>
      <c r="B51" s="278" t="s">
        <v>382</v>
      </c>
      <c r="C51" s="279" t="s">
        <v>383</v>
      </c>
      <c r="D51" s="127">
        <v>8000</v>
      </c>
      <c r="E51" s="127">
        <v>7227</v>
      </c>
      <c r="F51" s="130">
        <v>8000</v>
      </c>
    </row>
    <row r="52" spans="1:6" s="1" customFormat="1" ht="12.95" customHeight="1">
      <c r="A52" s="124" t="s">
        <v>222</v>
      </c>
      <c r="B52" s="125" t="s">
        <v>338</v>
      </c>
      <c r="C52" s="126" t="s">
        <v>339</v>
      </c>
      <c r="D52" s="127">
        <v>57000</v>
      </c>
      <c r="E52" s="128">
        <v>56788.25</v>
      </c>
      <c r="F52" s="129">
        <v>50000</v>
      </c>
    </row>
    <row r="53" spans="1:6" s="1" customFormat="1" ht="12.95" customHeight="1">
      <c r="A53" s="124" t="s">
        <v>222</v>
      </c>
      <c r="B53" s="125" t="s">
        <v>384</v>
      </c>
      <c r="C53" s="126" t="s">
        <v>385</v>
      </c>
      <c r="D53" s="127">
        <v>262000</v>
      </c>
      <c r="E53" s="128">
        <v>261290</v>
      </c>
      <c r="F53" s="129">
        <v>262000</v>
      </c>
    </row>
    <row r="54" spans="1:6" s="1" customFormat="1" ht="12.95" customHeight="1">
      <c r="A54" s="124" t="s">
        <v>222</v>
      </c>
      <c r="B54" s="125" t="s">
        <v>368</v>
      </c>
      <c r="C54" s="126" t="s">
        <v>369</v>
      </c>
      <c r="D54" s="127">
        <v>0</v>
      </c>
      <c r="E54" s="128">
        <v>0</v>
      </c>
      <c r="F54" s="129">
        <v>0</v>
      </c>
    </row>
    <row r="55" spans="1:6" s="1" customFormat="1" ht="12.95" customHeight="1">
      <c r="A55" s="124" t="s">
        <v>222</v>
      </c>
      <c r="B55" s="125" t="s">
        <v>352</v>
      </c>
      <c r="C55" s="126" t="s">
        <v>353</v>
      </c>
      <c r="D55" s="127">
        <v>200</v>
      </c>
      <c r="E55" s="128">
        <v>200</v>
      </c>
      <c r="F55" s="129">
        <v>200</v>
      </c>
    </row>
    <row r="56" spans="1:6" s="1" customFormat="1" ht="12.95" customHeight="1">
      <c r="A56" s="124" t="s">
        <v>222</v>
      </c>
      <c r="B56" s="125" t="s">
        <v>386</v>
      </c>
      <c r="C56" s="126" t="s">
        <v>387</v>
      </c>
      <c r="D56" s="127">
        <v>6350</v>
      </c>
      <c r="E56" s="128">
        <v>6350</v>
      </c>
      <c r="F56" s="129">
        <v>3000</v>
      </c>
    </row>
    <row r="57" spans="1:6" s="1" customFormat="1" ht="12.95" customHeight="1">
      <c r="A57" s="124" t="s">
        <v>222</v>
      </c>
      <c r="B57" s="125" t="s">
        <v>354</v>
      </c>
      <c r="C57" s="126" t="s">
        <v>355</v>
      </c>
      <c r="D57" s="127">
        <v>650</v>
      </c>
      <c r="E57" s="128">
        <v>650</v>
      </c>
      <c r="F57" s="129">
        <v>1300</v>
      </c>
    </row>
    <row r="58" spans="1:6" s="1" customFormat="1" ht="12.95" customHeight="1">
      <c r="A58" s="124" t="s">
        <v>222</v>
      </c>
      <c r="B58" s="125" t="s">
        <v>388</v>
      </c>
      <c r="C58" s="126" t="s">
        <v>389</v>
      </c>
      <c r="D58" s="127">
        <v>1300</v>
      </c>
      <c r="E58" s="128">
        <v>1291.07</v>
      </c>
      <c r="F58" s="129">
        <v>1300</v>
      </c>
    </row>
    <row r="59" spans="1:6" s="1" customFormat="1" ht="12.95" customHeight="1">
      <c r="A59" s="124" t="s">
        <v>222</v>
      </c>
      <c r="B59" s="125" t="s">
        <v>340</v>
      </c>
      <c r="C59" s="126" t="s">
        <v>341</v>
      </c>
      <c r="D59" s="127">
        <v>128000</v>
      </c>
      <c r="E59" s="128">
        <v>127720.14</v>
      </c>
      <c r="F59" s="129">
        <v>100000</v>
      </c>
    </row>
    <row r="60" spans="1:6" s="1" customFormat="1" ht="12.95" customHeight="1">
      <c r="A60" s="246">
        <v>2321</v>
      </c>
      <c r="B60" s="248">
        <v>5171</v>
      </c>
      <c r="C60" s="138" t="s">
        <v>343</v>
      </c>
      <c r="D60" s="295">
        <v>160000</v>
      </c>
      <c r="E60" s="139">
        <v>159522</v>
      </c>
      <c r="F60" s="271">
        <v>150000</v>
      </c>
    </row>
    <row r="61" spans="1:6" s="1" customFormat="1" ht="12.95" customHeight="1" thickBot="1">
      <c r="A61" s="246" t="s">
        <v>222</v>
      </c>
      <c r="B61" s="248">
        <v>6121</v>
      </c>
      <c r="C61" s="138" t="s">
        <v>373</v>
      </c>
      <c r="D61" s="295">
        <v>0</v>
      </c>
      <c r="E61" s="139">
        <v>0</v>
      </c>
      <c r="F61" s="272">
        <v>1000000</v>
      </c>
    </row>
    <row r="62" spans="1:6" s="1" customFormat="1" ht="12.95" customHeight="1" thickBot="1">
      <c r="A62" s="158" t="s">
        <v>222</v>
      </c>
      <c r="B62" s="159" t="s">
        <v>56</v>
      </c>
      <c r="C62" s="159"/>
      <c r="D62" s="160">
        <f>SUM(D49:D61)</f>
        <v>733500</v>
      </c>
      <c r="E62" s="160">
        <f t="shared" ref="E62:F62" si="5">SUM(E49:E61)</f>
        <v>721413.46</v>
      </c>
      <c r="F62" s="161">
        <f t="shared" si="5"/>
        <v>1685800</v>
      </c>
    </row>
    <row r="63" spans="1:6" s="1" customFormat="1" ht="12.95" customHeight="1">
      <c r="A63" s="245" t="s">
        <v>225</v>
      </c>
      <c r="B63" s="247" t="s">
        <v>338</v>
      </c>
      <c r="C63" s="154" t="s">
        <v>339</v>
      </c>
      <c r="D63" s="292">
        <v>245000</v>
      </c>
      <c r="E63" s="156">
        <v>244352</v>
      </c>
      <c r="F63" s="285">
        <v>0</v>
      </c>
    </row>
    <row r="64" spans="1:6" s="1" customFormat="1" ht="12.95" customHeight="1">
      <c r="A64" s="124" t="s">
        <v>225</v>
      </c>
      <c r="B64" s="125" t="s">
        <v>340</v>
      </c>
      <c r="C64" s="126" t="s">
        <v>341</v>
      </c>
      <c r="D64" s="127">
        <v>11000</v>
      </c>
      <c r="E64" s="128">
        <v>10972.5</v>
      </c>
      <c r="F64" s="261">
        <v>0</v>
      </c>
    </row>
    <row r="65" spans="1:6" s="1" customFormat="1" ht="12.95" customHeight="1" thickBot="1">
      <c r="A65" s="246" t="s">
        <v>225</v>
      </c>
      <c r="B65" s="248" t="s">
        <v>342</v>
      </c>
      <c r="C65" s="138" t="s">
        <v>343</v>
      </c>
      <c r="D65" s="295">
        <v>1400000</v>
      </c>
      <c r="E65" s="139">
        <v>1377245.73</v>
      </c>
      <c r="F65" s="272">
        <v>0</v>
      </c>
    </row>
    <row r="66" spans="1:6" s="1" customFormat="1" ht="12.95" customHeight="1" thickBot="1">
      <c r="A66" s="158" t="s">
        <v>225</v>
      </c>
      <c r="B66" s="159" t="s">
        <v>176</v>
      </c>
      <c r="C66" s="159"/>
      <c r="D66" s="160">
        <f>SUM(D63:D65)</f>
        <v>1656000</v>
      </c>
      <c r="E66" s="160">
        <f t="shared" ref="E66:F66" si="6">SUM(E63:E65)</f>
        <v>1632570.23</v>
      </c>
      <c r="F66" s="161">
        <f t="shared" si="6"/>
        <v>0</v>
      </c>
    </row>
    <row r="67" spans="1:6" s="1" customFormat="1" ht="12.95" customHeight="1">
      <c r="A67" s="245" t="s">
        <v>227</v>
      </c>
      <c r="B67" s="247" t="s">
        <v>340</v>
      </c>
      <c r="C67" s="154" t="s">
        <v>341</v>
      </c>
      <c r="D67" s="292">
        <v>1000</v>
      </c>
      <c r="E67" s="156">
        <v>925</v>
      </c>
      <c r="F67" s="285">
        <v>0</v>
      </c>
    </row>
    <row r="68" spans="1:6" s="1" customFormat="1" ht="12.95" customHeight="1">
      <c r="A68" s="246" t="s">
        <v>227</v>
      </c>
      <c r="B68" s="248" t="s">
        <v>362</v>
      </c>
      <c r="C68" s="138" t="s">
        <v>363</v>
      </c>
      <c r="D68" s="295">
        <v>4895</v>
      </c>
      <c r="E68" s="139">
        <v>4895</v>
      </c>
      <c r="F68" s="272">
        <v>0</v>
      </c>
    </row>
    <row r="69" spans="1:6" s="1" customFormat="1" ht="12.95" customHeight="1" thickBot="1">
      <c r="A69" s="246" t="s">
        <v>227</v>
      </c>
      <c r="B69" s="248">
        <v>6121</v>
      </c>
      <c r="C69" s="138" t="s">
        <v>373</v>
      </c>
      <c r="D69" s="295">
        <v>0</v>
      </c>
      <c r="E69" s="139">
        <v>0</v>
      </c>
      <c r="F69" s="272">
        <v>1000000</v>
      </c>
    </row>
    <row r="70" spans="1:6" s="1" customFormat="1" ht="12.95" customHeight="1" thickBot="1">
      <c r="A70" s="158" t="s">
        <v>227</v>
      </c>
      <c r="B70" s="159" t="s">
        <v>177</v>
      </c>
      <c r="C70" s="159"/>
      <c r="D70" s="160">
        <f>SUM(D67:D69)</f>
        <v>5895</v>
      </c>
      <c r="E70" s="160">
        <f>SUM(E67:E69)</f>
        <v>5820</v>
      </c>
      <c r="F70" s="161">
        <f>SUM(F67:F69)</f>
        <v>1000000</v>
      </c>
    </row>
    <row r="71" spans="1:6" s="1" customFormat="1" ht="12.95" customHeight="1">
      <c r="A71" s="245" t="s">
        <v>229</v>
      </c>
      <c r="B71" s="247" t="s">
        <v>392</v>
      </c>
      <c r="C71" s="154" t="s">
        <v>393</v>
      </c>
      <c r="D71" s="292">
        <v>2940000</v>
      </c>
      <c r="E71" s="156">
        <v>2940000</v>
      </c>
      <c r="F71" s="260">
        <v>3000000</v>
      </c>
    </row>
    <row r="72" spans="1:6" s="1" customFormat="1" ht="12.95" customHeight="1">
      <c r="A72" s="355">
        <v>3119</v>
      </c>
      <c r="B72" s="356">
        <v>5336</v>
      </c>
      <c r="C72" s="284" t="s">
        <v>903</v>
      </c>
      <c r="D72" s="426">
        <v>630605.4</v>
      </c>
      <c r="E72" s="426">
        <v>630605.4</v>
      </c>
      <c r="F72" s="162">
        <v>63060.53</v>
      </c>
    </row>
    <row r="73" spans="1:6" s="1" customFormat="1" ht="12.95" customHeight="1" thickBot="1">
      <c r="A73" s="349" t="s">
        <v>229</v>
      </c>
      <c r="B73" s="351" t="s">
        <v>394</v>
      </c>
      <c r="C73" s="284" t="s">
        <v>904</v>
      </c>
      <c r="D73" s="428"/>
      <c r="E73" s="428"/>
      <c r="F73" s="151">
        <v>357343.07</v>
      </c>
    </row>
    <row r="74" spans="1:6" s="1" customFormat="1" ht="12.95" customHeight="1" thickBot="1">
      <c r="A74" s="158" t="s">
        <v>229</v>
      </c>
      <c r="B74" s="159" t="s">
        <v>178</v>
      </c>
      <c r="C74" s="159"/>
      <c r="D74" s="160">
        <f>SUM(D71:D72)</f>
        <v>3570605.4</v>
      </c>
      <c r="E74" s="160">
        <f>SUM(E71:E72)</f>
        <v>3570605.4</v>
      </c>
      <c r="F74" s="161">
        <f t="shared" ref="F74" si="7">SUM(F71:F73)</f>
        <v>3420403.5999999996</v>
      </c>
    </row>
    <row r="75" spans="1:6" s="1" customFormat="1" ht="12.95" customHeight="1">
      <c r="A75" s="290" t="s">
        <v>231</v>
      </c>
      <c r="B75" s="291" t="s">
        <v>378</v>
      </c>
      <c r="C75" s="273" t="s">
        <v>379</v>
      </c>
      <c r="D75" s="292">
        <v>330000</v>
      </c>
      <c r="E75" s="292">
        <v>319570</v>
      </c>
      <c r="F75" s="260">
        <v>360000</v>
      </c>
    </row>
    <row r="76" spans="1:6" s="1" customFormat="1" ht="12.95" customHeight="1">
      <c r="A76" s="277" t="s">
        <v>231</v>
      </c>
      <c r="B76" s="278" t="s">
        <v>395</v>
      </c>
      <c r="C76" s="279" t="s">
        <v>396</v>
      </c>
      <c r="D76" s="127">
        <v>20000</v>
      </c>
      <c r="E76" s="127">
        <v>18509</v>
      </c>
      <c r="F76" s="130">
        <v>25000</v>
      </c>
    </row>
    <row r="77" spans="1:6" s="1" customFormat="1" ht="12.95" customHeight="1">
      <c r="A77" s="277" t="s">
        <v>231</v>
      </c>
      <c r="B77" s="278" t="s">
        <v>380</v>
      </c>
      <c r="C77" s="279" t="s">
        <v>381</v>
      </c>
      <c r="D77" s="127">
        <v>82500</v>
      </c>
      <c r="E77" s="127">
        <v>79892</v>
      </c>
      <c r="F77" s="130">
        <v>90000</v>
      </c>
    </row>
    <row r="78" spans="1:6" s="1" customFormat="1" ht="12.95" customHeight="1">
      <c r="A78" s="277" t="s">
        <v>231</v>
      </c>
      <c r="B78" s="278" t="s">
        <v>382</v>
      </c>
      <c r="C78" s="279" t="s">
        <v>383</v>
      </c>
      <c r="D78" s="127">
        <v>29700</v>
      </c>
      <c r="E78" s="127">
        <v>28759</v>
      </c>
      <c r="F78" s="130">
        <v>32500</v>
      </c>
    </row>
    <row r="79" spans="1:6" s="1" customFormat="1" ht="12.95" customHeight="1">
      <c r="A79" s="124" t="s">
        <v>231</v>
      </c>
      <c r="B79" s="125" t="s">
        <v>397</v>
      </c>
      <c r="C79" s="126" t="s">
        <v>398</v>
      </c>
      <c r="D79" s="127">
        <v>70000</v>
      </c>
      <c r="E79" s="128">
        <v>69439.899999999994</v>
      </c>
      <c r="F79" s="129">
        <v>73000</v>
      </c>
    </row>
    <row r="80" spans="1:6" s="1" customFormat="1" ht="12.95" customHeight="1">
      <c r="A80" s="124" t="s">
        <v>231</v>
      </c>
      <c r="B80" s="125" t="s">
        <v>346</v>
      </c>
      <c r="C80" s="126" t="s">
        <v>347</v>
      </c>
      <c r="D80" s="127">
        <v>562132</v>
      </c>
      <c r="E80" s="128">
        <v>552890</v>
      </c>
      <c r="F80" s="129">
        <v>0</v>
      </c>
    </row>
    <row r="81" spans="1:6" s="1" customFormat="1" ht="12.95" customHeight="1">
      <c r="A81" s="124" t="s">
        <v>231</v>
      </c>
      <c r="B81" s="125" t="s">
        <v>338</v>
      </c>
      <c r="C81" s="126" t="s">
        <v>339</v>
      </c>
      <c r="D81" s="127">
        <v>49000</v>
      </c>
      <c r="E81" s="128">
        <v>48387.9</v>
      </c>
      <c r="F81" s="129">
        <v>20000</v>
      </c>
    </row>
    <row r="82" spans="1:6" s="1" customFormat="1" ht="12.95" customHeight="1">
      <c r="A82" s="124" t="s">
        <v>231</v>
      </c>
      <c r="B82" s="125" t="s">
        <v>399</v>
      </c>
      <c r="C82" s="126" t="s">
        <v>400</v>
      </c>
      <c r="D82" s="127">
        <v>2600</v>
      </c>
      <c r="E82" s="128">
        <v>2504.16</v>
      </c>
      <c r="F82" s="129">
        <v>2600</v>
      </c>
    </row>
    <row r="83" spans="1:6" s="1" customFormat="1" ht="12.95" customHeight="1">
      <c r="A83" s="124" t="s">
        <v>231</v>
      </c>
      <c r="B83" s="125" t="s">
        <v>401</v>
      </c>
      <c r="C83" s="126" t="s">
        <v>402</v>
      </c>
      <c r="D83" s="127">
        <v>21000</v>
      </c>
      <c r="E83" s="128">
        <v>20770</v>
      </c>
      <c r="F83" s="129">
        <v>30000</v>
      </c>
    </row>
    <row r="84" spans="1:6" s="1" customFormat="1" ht="12.95" customHeight="1">
      <c r="A84" s="124" t="s">
        <v>231</v>
      </c>
      <c r="B84" s="125" t="s">
        <v>384</v>
      </c>
      <c r="C84" s="126" t="s">
        <v>385</v>
      </c>
      <c r="D84" s="127">
        <v>60000</v>
      </c>
      <c r="E84" s="128">
        <v>58334</v>
      </c>
      <c r="F84" s="129">
        <v>30000</v>
      </c>
    </row>
    <row r="85" spans="1:6" s="1" customFormat="1" ht="12.95" customHeight="1">
      <c r="A85" s="124" t="s">
        <v>231</v>
      </c>
      <c r="B85" s="125" t="s">
        <v>350</v>
      </c>
      <c r="C85" s="126" t="s">
        <v>351</v>
      </c>
      <c r="D85" s="127">
        <v>800</v>
      </c>
      <c r="E85" s="128">
        <v>712</v>
      </c>
      <c r="F85" s="129">
        <v>500</v>
      </c>
    </row>
    <row r="86" spans="1:6" s="1" customFormat="1" ht="12.95" customHeight="1">
      <c r="A86" s="124" t="s">
        <v>231</v>
      </c>
      <c r="B86" s="125" t="s">
        <v>352</v>
      </c>
      <c r="C86" s="126" t="s">
        <v>353</v>
      </c>
      <c r="D86" s="127">
        <v>10000</v>
      </c>
      <c r="E86" s="128">
        <v>8982.14</v>
      </c>
      <c r="F86" s="129">
        <v>10000</v>
      </c>
    </row>
    <row r="87" spans="1:6" s="1" customFormat="1" ht="12.95" customHeight="1">
      <c r="A87" s="124" t="s">
        <v>231</v>
      </c>
      <c r="B87" s="125" t="s">
        <v>354</v>
      </c>
      <c r="C87" s="126" t="s">
        <v>355</v>
      </c>
      <c r="D87" s="127">
        <v>500</v>
      </c>
      <c r="E87" s="128">
        <v>453</v>
      </c>
      <c r="F87" s="129">
        <v>1000</v>
      </c>
    </row>
    <row r="88" spans="1:6" s="1" customFormat="1" ht="12.95" customHeight="1">
      <c r="A88" s="124" t="s">
        <v>231</v>
      </c>
      <c r="B88" s="125" t="s">
        <v>388</v>
      </c>
      <c r="C88" s="126" t="s">
        <v>389</v>
      </c>
      <c r="D88" s="127">
        <v>8615</v>
      </c>
      <c r="E88" s="128">
        <v>8615</v>
      </c>
      <c r="F88" s="130">
        <v>0</v>
      </c>
    </row>
    <row r="89" spans="1:6" s="1" customFormat="1" ht="12.95" customHeight="1">
      <c r="A89" s="124" t="s">
        <v>231</v>
      </c>
      <c r="B89" s="125" t="s">
        <v>340</v>
      </c>
      <c r="C89" s="126" t="s">
        <v>341</v>
      </c>
      <c r="D89" s="127">
        <v>62000</v>
      </c>
      <c r="E89" s="128">
        <v>61331</v>
      </c>
      <c r="F89" s="129">
        <v>10000</v>
      </c>
    </row>
    <row r="90" spans="1:6" s="1" customFormat="1" ht="12.95" customHeight="1">
      <c r="A90" s="124" t="s">
        <v>231</v>
      </c>
      <c r="B90" s="125" t="s">
        <v>342</v>
      </c>
      <c r="C90" s="126" t="s">
        <v>343</v>
      </c>
      <c r="D90" s="127">
        <v>9000</v>
      </c>
      <c r="E90" s="128">
        <v>8237.5</v>
      </c>
      <c r="F90" s="129">
        <v>10000</v>
      </c>
    </row>
    <row r="91" spans="1:6" s="1" customFormat="1" ht="12.95" customHeight="1">
      <c r="A91" s="124" t="s">
        <v>231</v>
      </c>
      <c r="B91" s="125" t="s">
        <v>356</v>
      </c>
      <c r="C91" s="126" t="s">
        <v>357</v>
      </c>
      <c r="D91" s="127">
        <v>31639</v>
      </c>
      <c r="E91" s="128">
        <v>31639</v>
      </c>
      <c r="F91" s="130">
        <v>0</v>
      </c>
    </row>
    <row r="92" spans="1:6" s="1" customFormat="1" ht="12.95" customHeight="1">
      <c r="A92" s="124" t="s">
        <v>231</v>
      </c>
      <c r="B92" s="125" t="s">
        <v>358</v>
      </c>
      <c r="C92" s="126" t="s">
        <v>359</v>
      </c>
      <c r="D92" s="127">
        <v>1100</v>
      </c>
      <c r="E92" s="128">
        <v>1064</v>
      </c>
      <c r="F92" s="129">
        <v>1000</v>
      </c>
    </row>
    <row r="93" spans="1:6" s="1" customFormat="1" ht="12.95" customHeight="1">
      <c r="A93" s="124" t="s">
        <v>231</v>
      </c>
      <c r="B93" s="125" t="s">
        <v>360</v>
      </c>
      <c r="C93" s="126" t="s">
        <v>361</v>
      </c>
      <c r="D93" s="127">
        <v>800</v>
      </c>
      <c r="E93" s="128">
        <v>714</v>
      </c>
      <c r="F93" s="129">
        <v>3000</v>
      </c>
    </row>
    <row r="94" spans="1:6" s="1" customFormat="1" ht="12.95" customHeight="1">
      <c r="A94" s="124" t="s">
        <v>231</v>
      </c>
      <c r="B94" s="125" t="s">
        <v>362</v>
      </c>
      <c r="C94" s="126" t="s">
        <v>363</v>
      </c>
      <c r="D94" s="127">
        <v>300</v>
      </c>
      <c r="E94" s="128">
        <v>217</v>
      </c>
      <c r="F94" s="129">
        <v>500</v>
      </c>
    </row>
    <row r="95" spans="1:6" s="1" customFormat="1" ht="12.95" customHeight="1">
      <c r="A95" s="124" t="s">
        <v>231</v>
      </c>
      <c r="B95" s="125" t="s">
        <v>364</v>
      </c>
      <c r="C95" s="126" t="s">
        <v>365</v>
      </c>
      <c r="D95" s="127">
        <v>550</v>
      </c>
      <c r="E95" s="128">
        <v>550</v>
      </c>
      <c r="F95" s="129">
        <v>550</v>
      </c>
    </row>
    <row r="96" spans="1:6" s="1" customFormat="1" ht="12.95" customHeight="1">
      <c r="A96" s="124" t="s">
        <v>231</v>
      </c>
      <c r="B96" s="125" t="s">
        <v>403</v>
      </c>
      <c r="C96" s="126" t="s">
        <v>357</v>
      </c>
      <c r="D96" s="127">
        <v>84761</v>
      </c>
      <c r="E96" s="128">
        <v>84761</v>
      </c>
      <c r="F96" s="129">
        <v>0</v>
      </c>
    </row>
    <row r="97" spans="1:6" s="1" customFormat="1" ht="12.95" customHeight="1" thickBot="1">
      <c r="A97" s="246" t="s">
        <v>231</v>
      </c>
      <c r="B97" s="248" t="s">
        <v>372</v>
      </c>
      <c r="C97" s="138" t="s">
        <v>373</v>
      </c>
      <c r="D97" s="295">
        <v>910000</v>
      </c>
      <c r="E97" s="139">
        <v>904727.31</v>
      </c>
      <c r="F97" s="140">
        <v>0</v>
      </c>
    </row>
    <row r="98" spans="1:6" s="1" customFormat="1" ht="12.95" customHeight="1" thickBot="1">
      <c r="A98" s="158" t="s">
        <v>231</v>
      </c>
      <c r="B98" s="159" t="s">
        <v>57</v>
      </c>
      <c r="C98" s="159"/>
      <c r="D98" s="160">
        <f>SUM(D75:D97)</f>
        <v>2346997</v>
      </c>
      <c r="E98" s="160">
        <f t="shared" ref="E98:F98" si="8">SUM(E75:E97)</f>
        <v>2311058.9099999997</v>
      </c>
      <c r="F98" s="161">
        <f t="shared" si="8"/>
        <v>699650</v>
      </c>
    </row>
    <row r="99" spans="1:6" s="1" customFormat="1" ht="12.95" customHeight="1">
      <c r="A99" s="290" t="s">
        <v>233</v>
      </c>
      <c r="B99" s="291" t="s">
        <v>395</v>
      </c>
      <c r="C99" s="273" t="s">
        <v>396</v>
      </c>
      <c r="D99" s="292">
        <v>52058</v>
      </c>
      <c r="E99" s="292">
        <v>37870</v>
      </c>
      <c r="F99" s="260">
        <v>55000</v>
      </c>
    </row>
    <row r="100" spans="1:6" s="1" customFormat="1" ht="12.95" customHeight="1">
      <c r="A100" s="124" t="s">
        <v>233</v>
      </c>
      <c r="B100" s="125" t="s">
        <v>404</v>
      </c>
      <c r="C100" s="126" t="s">
        <v>405</v>
      </c>
      <c r="D100" s="127">
        <v>298700</v>
      </c>
      <c r="E100" s="128">
        <v>298492.53999999998</v>
      </c>
      <c r="F100" s="129">
        <v>300000</v>
      </c>
    </row>
    <row r="101" spans="1:6" s="1" customFormat="1" ht="12.95" customHeight="1">
      <c r="A101" s="277" t="s">
        <v>233</v>
      </c>
      <c r="B101" s="278" t="s">
        <v>346</v>
      </c>
      <c r="C101" s="279" t="s">
        <v>347</v>
      </c>
      <c r="D101" s="127">
        <v>7321</v>
      </c>
      <c r="E101" s="127">
        <v>7320.5</v>
      </c>
      <c r="F101" s="261">
        <v>9047</v>
      </c>
    </row>
    <row r="102" spans="1:6" s="1" customFormat="1" ht="12.95" customHeight="1">
      <c r="A102" s="277" t="s">
        <v>233</v>
      </c>
      <c r="B102" s="278" t="s">
        <v>348</v>
      </c>
      <c r="C102" s="279" t="s">
        <v>349</v>
      </c>
      <c r="D102" s="127">
        <v>2200</v>
      </c>
      <c r="E102" s="127">
        <v>2118</v>
      </c>
      <c r="F102" s="130">
        <v>3000</v>
      </c>
    </row>
    <row r="103" spans="1:6" s="1" customFormat="1" ht="12.95" customHeight="1">
      <c r="A103" s="277" t="s">
        <v>233</v>
      </c>
      <c r="B103" s="278" t="s">
        <v>338</v>
      </c>
      <c r="C103" s="279" t="s">
        <v>339</v>
      </c>
      <c r="D103" s="127">
        <v>40000</v>
      </c>
      <c r="E103" s="127">
        <v>32738.54</v>
      </c>
      <c r="F103" s="130">
        <v>38199</v>
      </c>
    </row>
    <row r="104" spans="1:6" s="1" customFormat="1" ht="12.95" customHeight="1">
      <c r="A104" s="277" t="s">
        <v>233</v>
      </c>
      <c r="B104" s="278" t="s">
        <v>399</v>
      </c>
      <c r="C104" s="279" t="s">
        <v>400</v>
      </c>
      <c r="D104" s="127">
        <v>1600</v>
      </c>
      <c r="E104" s="127">
        <v>1460.76</v>
      </c>
      <c r="F104" s="130">
        <v>1600</v>
      </c>
    </row>
    <row r="105" spans="1:6" s="1" customFormat="1" ht="12.95" customHeight="1">
      <c r="A105" s="277" t="s">
        <v>233</v>
      </c>
      <c r="B105" s="278" t="s">
        <v>384</v>
      </c>
      <c r="C105" s="279" t="s">
        <v>385</v>
      </c>
      <c r="D105" s="127">
        <v>46000</v>
      </c>
      <c r="E105" s="127">
        <v>45747</v>
      </c>
      <c r="F105" s="130">
        <v>46000</v>
      </c>
    </row>
    <row r="106" spans="1:6" s="1" customFormat="1" ht="12.95" customHeight="1">
      <c r="A106" s="277" t="s">
        <v>233</v>
      </c>
      <c r="B106" s="278" t="s">
        <v>406</v>
      </c>
      <c r="C106" s="279" t="s">
        <v>407</v>
      </c>
      <c r="D106" s="127">
        <v>85000</v>
      </c>
      <c r="E106" s="127">
        <v>84843</v>
      </c>
      <c r="F106" s="130">
        <v>80000</v>
      </c>
    </row>
    <row r="107" spans="1:6" s="1" customFormat="1" ht="12.95" customHeight="1">
      <c r="A107" s="277" t="s">
        <v>233</v>
      </c>
      <c r="B107" s="278" t="s">
        <v>368</v>
      </c>
      <c r="C107" s="279" t="s">
        <v>369</v>
      </c>
      <c r="D107" s="127">
        <v>0</v>
      </c>
      <c r="E107" s="127">
        <v>0</v>
      </c>
      <c r="F107" s="130">
        <v>0</v>
      </c>
    </row>
    <row r="108" spans="1:6" s="1" customFormat="1" ht="12.95" customHeight="1">
      <c r="A108" s="277" t="s">
        <v>233</v>
      </c>
      <c r="B108" s="278" t="s">
        <v>350</v>
      </c>
      <c r="C108" s="279" t="s">
        <v>351</v>
      </c>
      <c r="D108" s="127">
        <v>411</v>
      </c>
      <c r="E108" s="127">
        <v>411</v>
      </c>
      <c r="F108" s="130">
        <v>500</v>
      </c>
    </row>
    <row r="109" spans="1:6" s="1" customFormat="1" ht="12.95" customHeight="1">
      <c r="A109" s="277" t="s">
        <v>233</v>
      </c>
      <c r="B109" s="278" t="s">
        <v>370</v>
      </c>
      <c r="C109" s="279" t="s">
        <v>371</v>
      </c>
      <c r="D109" s="127">
        <v>23000</v>
      </c>
      <c r="E109" s="127">
        <v>22143</v>
      </c>
      <c r="F109" s="130">
        <v>23000</v>
      </c>
    </row>
    <row r="110" spans="1:6" s="1" customFormat="1" ht="12.95" customHeight="1">
      <c r="A110" s="277" t="s">
        <v>233</v>
      </c>
      <c r="B110" s="278" t="s">
        <v>340</v>
      </c>
      <c r="C110" s="279" t="s">
        <v>341</v>
      </c>
      <c r="D110" s="127">
        <v>209000</v>
      </c>
      <c r="E110" s="127">
        <v>208506.5</v>
      </c>
      <c r="F110" s="130">
        <v>200000</v>
      </c>
    </row>
    <row r="111" spans="1:6" s="1" customFormat="1" ht="12.95" customHeight="1">
      <c r="A111" s="277" t="s">
        <v>233</v>
      </c>
      <c r="B111" s="278" t="s">
        <v>342</v>
      </c>
      <c r="C111" s="279" t="s">
        <v>343</v>
      </c>
      <c r="D111" s="127">
        <v>65000</v>
      </c>
      <c r="E111" s="127">
        <v>64460</v>
      </c>
      <c r="F111" s="130">
        <v>65000</v>
      </c>
    </row>
    <row r="112" spans="1:6" s="1" customFormat="1" ht="12.95" customHeight="1">
      <c r="A112" s="277" t="s">
        <v>233</v>
      </c>
      <c r="B112" s="278" t="s">
        <v>360</v>
      </c>
      <c r="C112" s="279" t="s">
        <v>361</v>
      </c>
      <c r="D112" s="127">
        <v>44000</v>
      </c>
      <c r="E112" s="127">
        <v>43127.199999999997</v>
      </c>
      <c r="F112" s="130">
        <v>100000</v>
      </c>
    </row>
    <row r="113" spans="1:6" s="1" customFormat="1" ht="12.95" customHeight="1">
      <c r="A113" s="277" t="s">
        <v>233</v>
      </c>
      <c r="B113" s="278" t="s">
        <v>362</v>
      </c>
      <c r="C113" s="279" t="s">
        <v>363</v>
      </c>
      <c r="D113" s="127">
        <v>18000</v>
      </c>
      <c r="E113" s="127">
        <v>17526</v>
      </c>
      <c r="F113" s="130">
        <v>60000</v>
      </c>
    </row>
    <row r="114" spans="1:6" s="1" customFormat="1" ht="12.95" customHeight="1">
      <c r="A114" s="277" t="s">
        <v>233</v>
      </c>
      <c r="B114" s="278" t="s">
        <v>390</v>
      </c>
      <c r="C114" s="279" t="s">
        <v>391</v>
      </c>
      <c r="D114" s="127">
        <v>100</v>
      </c>
      <c r="E114" s="127">
        <v>100</v>
      </c>
      <c r="F114" s="130">
        <v>100</v>
      </c>
    </row>
    <row r="115" spans="1:6" s="1" customFormat="1" ht="12.95" customHeight="1">
      <c r="A115" s="349">
        <v>3319</v>
      </c>
      <c r="B115" s="351">
        <v>5909</v>
      </c>
      <c r="C115" s="284" t="s">
        <v>367</v>
      </c>
      <c r="D115" s="353">
        <v>0</v>
      </c>
      <c r="E115" s="353">
        <v>0</v>
      </c>
      <c r="F115" s="151">
        <v>1500</v>
      </c>
    </row>
    <row r="116" spans="1:6" s="1" customFormat="1" ht="12.95" customHeight="1" thickBot="1">
      <c r="A116" s="349" t="s">
        <v>233</v>
      </c>
      <c r="B116" s="351">
        <v>6122</v>
      </c>
      <c r="C116" s="284" t="s">
        <v>375</v>
      </c>
      <c r="D116" s="353">
        <v>0</v>
      </c>
      <c r="E116" s="353">
        <v>0</v>
      </c>
      <c r="F116" s="151">
        <v>42754</v>
      </c>
    </row>
    <row r="117" spans="1:6" s="1" customFormat="1" ht="12.95" customHeight="1" thickBot="1">
      <c r="A117" s="158" t="s">
        <v>233</v>
      </c>
      <c r="B117" s="159" t="s">
        <v>61</v>
      </c>
      <c r="C117" s="159"/>
      <c r="D117" s="160">
        <f>SUM(D99:D116)</f>
        <v>892390</v>
      </c>
      <c r="E117" s="160">
        <f t="shared" ref="E117:F117" si="9">SUM(E99:E116)</f>
        <v>866864.03999999992</v>
      </c>
      <c r="F117" s="161">
        <f t="shared" si="9"/>
        <v>1025700</v>
      </c>
    </row>
    <row r="118" spans="1:6" s="1" customFormat="1" ht="12.95" customHeight="1">
      <c r="A118" s="245" t="s">
        <v>235</v>
      </c>
      <c r="B118" s="247" t="s">
        <v>338</v>
      </c>
      <c r="C118" s="154" t="s">
        <v>339</v>
      </c>
      <c r="D118" s="292">
        <v>258000</v>
      </c>
      <c r="E118" s="156">
        <v>257678.88</v>
      </c>
      <c r="F118" s="157">
        <v>100000</v>
      </c>
    </row>
    <row r="119" spans="1:6" s="1" customFormat="1" ht="12.95" customHeight="1">
      <c r="A119" s="124" t="s">
        <v>235</v>
      </c>
      <c r="B119" s="125" t="s">
        <v>370</v>
      </c>
      <c r="C119" s="126" t="s">
        <v>371</v>
      </c>
      <c r="D119" s="127">
        <v>4000</v>
      </c>
      <c r="E119" s="128">
        <v>3630</v>
      </c>
      <c r="F119" s="130">
        <v>0</v>
      </c>
    </row>
    <row r="120" spans="1:6" s="1" customFormat="1" ht="12.95" customHeight="1">
      <c r="A120" s="124" t="s">
        <v>235</v>
      </c>
      <c r="B120" s="125" t="s">
        <v>340</v>
      </c>
      <c r="C120" s="126" t="s">
        <v>341</v>
      </c>
      <c r="D120" s="127">
        <v>115000</v>
      </c>
      <c r="E120" s="128">
        <v>114051.75</v>
      </c>
      <c r="F120" s="129">
        <v>100000</v>
      </c>
    </row>
    <row r="121" spans="1:6" s="1" customFormat="1" ht="12.95" customHeight="1" thickBot="1">
      <c r="A121" s="246" t="s">
        <v>235</v>
      </c>
      <c r="B121" s="248" t="s">
        <v>342</v>
      </c>
      <c r="C121" s="138" t="s">
        <v>343</v>
      </c>
      <c r="D121" s="295">
        <v>321000</v>
      </c>
      <c r="E121" s="139">
        <v>320634</v>
      </c>
      <c r="F121" s="140">
        <v>100000</v>
      </c>
    </row>
    <row r="122" spans="1:6" s="1" customFormat="1" ht="12.95" customHeight="1" thickBot="1">
      <c r="A122" s="158" t="s">
        <v>235</v>
      </c>
      <c r="B122" s="159" t="s">
        <v>408</v>
      </c>
      <c r="C122" s="159"/>
      <c r="D122" s="160">
        <f>SUM(D118:D121)</f>
        <v>698000</v>
      </c>
      <c r="E122" s="160">
        <f t="shared" ref="E122:F122" si="10">SUM(E118:E121)</f>
        <v>695994.63</v>
      </c>
      <c r="F122" s="161">
        <f t="shared" si="10"/>
        <v>300000</v>
      </c>
    </row>
    <row r="123" spans="1:6" s="1" customFormat="1" ht="12.95" customHeight="1">
      <c r="A123" s="245" t="s">
        <v>236</v>
      </c>
      <c r="B123" s="247">
        <v>5164</v>
      </c>
      <c r="C123" s="154" t="s">
        <v>371</v>
      </c>
      <c r="D123" s="292">
        <v>0</v>
      </c>
      <c r="E123" s="156">
        <v>0</v>
      </c>
      <c r="F123" s="260">
        <v>30000</v>
      </c>
    </row>
    <row r="124" spans="1:6" s="1" customFormat="1" ht="12.95" customHeight="1">
      <c r="A124" s="245" t="s">
        <v>236</v>
      </c>
      <c r="B124" s="247" t="s">
        <v>340</v>
      </c>
      <c r="C124" s="154" t="s">
        <v>341</v>
      </c>
      <c r="D124" s="292">
        <v>1680</v>
      </c>
      <c r="E124" s="156">
        <v>1680</v>
      </c>
      <c r="F124" s="260">
        <v>2000</v>
      </c>
    </row>
    <row r="125" spans="1:6" s="1" customFormat="1" ht="12.95" customHeight="1" thickBot="1">
      <c r="A125" s="145">
        <v>3329</v>
      </c>
      <c r="B125" s="146">
        <v>5171</v>
      </c>
      <c r="C125" s="147" t="s">
        <v>343</v>
      </c>
      <c r="D125" s="295">
        <v>62180</v>
      </c>
      <c r="E125" s="139">
        <v>62180</v>
      </c>
      <c r="F125" s="162">
        <v>540000</v>
      </c>
    </row>
    <row r="126" spans="1:6" s="1" customFormat="1" ht="12.95" customHeight="1" thickBot="1">
      <c r="A126" s="158" t="s">
        <v>236</v>
      </c>
      <c r="B126" s="159" t="s">
        <v>179</v>
      </c>
      <c r="C126" s="159"/>
      <c r="D126" s="160">
        <f>SUM(D123:D125)</f>
        <v>63860</v>
      </c>
      <c r="E126" s="160">
        <f>SUM(E123:E125)</f>
        <v>63860</v>
      </c>
      <c r="F126" s="161">
        <f>SUM(F123:F125)</f>
        <v>572000</v>
      </c>
    </row>
    <row r="127" spans="1:6" s="1" customFormat="1" ht="12.95" customHeight="1">
      <c r="A127" s="290" t="s">
        <v>239</v>
      </c>
      <c r="B127" s="291" t="s">
        <v>395</v>
      </c>
      <c r="C127" s="273" t="s">
        <v>396</v>
      </c>
      <c r="D127" s="292">
        <v>5400</v>
      </c>
      <c r="E127" s="292">
        <v>5400</v>
      </c>
      <c r="F127" s="260">
        <v>6500</v>
      </c>
    </row>
    <row r="128" spans="1:6" s="1" customFormat="1" ht="12.95" customHeight="1">
      <c r="A128" s="277" t="s">
        <v>239</v>
      </c>
      <c r="B128" s="278" t="s">
        <v>338</v>
      </c>
      <c r="C128" s="279" t="s">
        <v>339</v>
      </c>
      <c r="D128" s="127">
        <v>1200</v>
      </c>
      <c r="E128" s="127">
        <v>1195</v>
      </c>
      <c r="F128" s="130">
        <v>16000</v>
      </c>
    </row>
    <row r="129" spans="1:6" s="1" customFormat="1" ht="12.95" customHeight="1">
      <c r="A129" s="277" t="s">
        <v>239</v>
      </c>
      <c r="B129" s="278" t="s">
        <v>360</v>
      </c>
      <c r="C129" s="279" t="s">
        <v>361</v>
      </c>
      <c r="D129" s="127">
        <v>45</v>
      </c>
      <c r="E129" s="127">
        <v>45</v>
      </c>
      <c r="F129" s="130">
        <v>500</v>
      </c>
    </row>
    <row r="130" spans="1:6" s="1" customFormat="1" ht="12.95" customHeight="1" thickBot="1">
      <c r="A130" s="349" t="s">
        <v>239</v>
      </c>
      <c r="B130" s="351" t="s">
        <v>362</v>
      </c>
      <c r="C130" s="284" t="s">
        <v>363</v>
      </c>
      <c r="D130" s="353">
        <v>61000</v>
      </c>
      <c r="E130" s="353">
        <v>60899.4</v>
      </c>
      <c r="F130" s="151">
        <v>45000</v>
      </c>
    </row>
    <row r="131" spans="1:6" s="1" customFormat="1" ht="12.95" customHeight="1" thickBot="1">
      <c r="A131" s="158" t="s">
        <v>239</v>
      </c>
      <c r="B131" s="159" t="s">
        <v>180</v>
      </c>
      <c r="C131" s="159"/>
      <c r="D131" s="160">
        <f>SUM(D127:D130)</f>
        <v>67645</v>
      </c>
      <c r="E131" s="160">
        <f t="shared" ref="E131:F131" si="11">SUM(E127:E130)</f>
        <v>67539.399999999994</v>
      </c>
      <c r="F131" s="161">
        <f t="shared" si="11"/>
        <v>68000</v>
      </c>
    </row>
    <row r="132" spans="1:6" s="1" customFormat="1" ht="12.95" customHeight="1">
      <c r="A132" s="290" t="s">
        <v>242</v>
      </c>
      <c r="B132" s="291" t="s">
        <v>395</v>
      </c>
      <c r="C132" s="273" t="s">
        <v>396</v>
      </c>
      <c r="D132" s="292">
        <v>70000</v>
      </c>
      <c r="E132" s="292">
        <v>64500</v>
      </c>
      <c r="F132" s="260">
        <v>70000</v>
      </c>
    </row>
    <row r="133" spans="1:6" s="1" customFormat="1" ht="12.95" customHeight="1">
      <c r="A133" s="124" t="s">
        <v>242</v>
      </c>
      <c r="B133" s="125" t="s">
        <v>338</v>
      </c>
      <c r="C133" s="126" t="s">
        <v>339</v>
      </c>
      <c r="D133" s="127">
        <v>41000</v>
      </c>
      <c r="E133" s="128">
        <v>40915.67</v>
      </c>
      <c r="F133" s="129">
        <v>40000</v>
      </c>
    </row>
    <row r="134" spans="1:6" s="1" customFormat="1" ht="12.95" customHeight="1">
      <c r="A134" s="124" t="s">
        <v>242</v>
      </c>
      <c r="B134" s="125" t="s">
        <v>399</v>
      </c>
      <c r="C134" s="126" t="s">
        <v>400</v>
      </c>
      <c r="D134" s="127">
        <v>1500</v>
      </c>
      <c r="E134" s="128">
        <v>1495.54</v>
      </c>
      <c r="F134" s="129">
        <v>1500</v>
      </c>
    </row>
    <row r="135" spans="1:6" s="1" customFormat="1" ht="12.95" customHeight="1">
      <c r="A135" s="124" t="s">
        <v>242</v>
      </c>
      <c r="B135" s="125" t="s">
        <v>401</v>
      </c>
      <c r="C135" s="126" t="s">
        <v>402</v>
      </c>
      <c r="D135" s="127">
        <v>35000</v>
      </c>
      <c r="E135" s="128">
        <v>34871</v>
      </c>
      <c r="F135" s="129">
        <v>35000</v>
      </c>
    </row>
    <row r="136" spans="1:6" s="1" customFormat="1" ht="12.95" customHeight="1">
      <c r="A136" s="124" t="s">
        <v>242</v>
      </c>
      <c r="B136" s="125" t="s">
        <v>384</v>
      </c>
      <c r="C136" s="126" t="s">
        <v>385</v>
      </c>
      <c r="D136" s="127">
        <v>11000</v>
      </c>
      <c r="E136" s="128">
        <v>10095</v>
      </c>
      <c r="F136" s="129">
        <v>10000</v>
      </c>
    </row>
    <row r="137" spans="1:6" s="1" customFormat="1" ht="12.95" customHeight="1">
      <c r="A137" s="124" t="s">
        <v>242</v>
      </c>
      <c r="B137" s="125" t="s">
        <v>406</v>
      </c>
      <c r="C137" s="126" t="s">
        <v>407</v>
      </c>
      <c r="D137" s="127">
        <v>102000</v>
      </c>
      <c r="E137" s="128">
        <v>101671</v>
      </c>
      <c r="F137" s="129">
        <v>100000</v>
      </c>
    </row>
    <row r="138" spans="1:6" s="1" customFormat="1" ht="12.95" customHeight="1">
      <c r="A138" s="124" t="s">
        <v>242</v>
      </c>
      <c r="B138" s="125" t="s">
        <v>388</v>
      </c>
      <c r="C138" s="126" t="s">
        <v>389</v>
      </c>
      <c r="D138" s="127">
        <v>6959</v>
      </c>
      <c r="E138" s="128">
        <v>6959</v>
      </c>
      <c r="F138" s="129">
        <v>0</v>
      </c>
    </row>
    <row r="139" spans="1:6" s="1" customFormat="1" ht="12.95" customHeight="1">
      <c r="A139" s="124" t="s">
        <v>242</v>
      </c>
      <c r="B139" s="125" t="s">
        <v>340</v>
      </c>
      <c r="C139" s="126" t="s">
        <v>341</v>
      </c>
      <c r="D139" s="127">
        <v>82000</v>
      </c>
      <c r="E139" s="128">
        <v>81198.2</v>
      </c>
      <c r="F139" s="129">
        <v>80000</v>
      </c>
    </row>
    <row r="140" spans="1:6" s="1" customFormat="1" ht="12.95" customHeight="1">
      <c r="A140" s="124" t="s">
        <v>242</v>
      </c>
      <c r="B140" s="125" t="s">
        <v>342</v>
      </c>
      <c r="C140" s="126" t="s">
        <v>343</v>
      </c>
      <c r="D140" s="127">
        <v>220000</v>
      </c>
      <c r="E140" s="128">
        <v>218629</v>
      </c>
      <c r="F140" s="129">
        <v>800000</v>
      </c>
    </row>
    <row r="141" spans="1:6" s="1" customFormat="1" ht="12.95" customHeight="1">
      <c r="A141" s="124" t="s">
        <v>242</v>
      </c>
      <c r="B141" s="125" t="s">
        <v>360</v>
      </c>
      <c r="C141" s="126" t="s">
        <v>361</v>
      </c>
      <c r="D141" s="127">
        <v>13000</v>
      </c>
      <c r="E141" s="128">
        <v>12401</v>
      </c>
      <c r="F141" s="129">
        <v>13000</v>
      </c>
    </row>
    <row r="142" spans="1:6" s="1" customFormat="1" ht="12.95" customHeight="1">
      <c r="A142" s="124" t="s">
        <v>242</v>
      </c>
      <c r="B142" s="125" t="s">
        <v>362</v>
      </c>
      <c r="C142" s="126" t="s">
        <v>363</v>
      </c>
      <c r="D142" s="127">
        <v>55628</v>
      </c>
      <c r="E142" s="128">
        <v>55514</v>
      </c>
      <c r="F142" s="129">
        <v>40000</v>
      </c>
    </row>
    <row r="143" spans="1:6" s="1" customFormat="1" ht="12.95" customHeight="1">
      <c r="A143" s="246" t="s">
        <v>242</v>
      </c>
      <c r="B143" s="248" t="s">
        <v>409</v>
      </c>
      <c r="C143" s="138" t="s">
        <v>410</v>
      </c>
      <c r="D143" s="295">
        <v>420000</v>
      </c>
      <c r="E143" s="139">
        <v>420000</v>
      </c>
      <c r="F143" s="140">
        <v>420000</v>
      </c>
    </row>
    <row r="144" spans="1:6" s="1" customFormat="1" ht="12.95" customHeight="1" thickBot="1">
      <c r="A144" s="246" t="s">
        <v>242</v>
      </c>
      <c r="B144" s="248">
        <v>6121</v>
      </c>
      <c r="C144" s="138" t="s">
        <v>373</v>
      </c>
      <c r="D144" s="295">
        <v>0</v>
      </c>
      <c r="E144" s="139">
        <v>0</v>
      </c>
      <c r="F144" s="140">
        <v>100000</v>
      </c>
    </row>
    <row r="145" spans="1:6" s="1" customFormat="1" ht="12.95" customHeight="1" thickBot="1">
      <c r="A145" s="158" t="s">
        <v>242</v>
      </c>
      <c r="B145" s="159" t="s">
        <v>181</v>
      </c>
      <c r="C145" s="159"/>
      <c r="D145" s="160">
        <f>SUM(D132:D144)</f>
        <v>1058087</v>
      </c>
      <c r="E145" s="160">
        <f>SUM(E132:E144)</f>
        <v>1048249.4099999999</v>
      </c>
      <c r="F145" s="161">
        <f>SUM(F132:F144)</f>
        <v>1709500</v>
      </c>
    </row>
    <row r="146" spans="1:6" s="1" customFormat="1" ht="12.95" customHeight="1">
      <c r="A146" s="245" t="s">
        <v>243</v>
      </c>
      <c r="B146" s="247" t="s">
        <v>274</v>
      </c>
      <c r="C146" s="154" t="s">
        <v>411</v>
      </c>
      <c r="D146" s="292">
        <v>30000</v>
      </c>
      <c r="E146" s="156">
        <v>30000</v>
      </c>
      <c r="F146" s="260">
        <v>30000</v>
      </c>
    </row>
    <row r="147" spans="1:6" s="1" customFormat="1" ht="12.95" customHeight="1">
      <c r="A147" s="124" t="s">
        <v>243</v>
      </c>
      <c r="B147" s="125" t="s">
        <v>409</v>
      </c>
      <c r="C147" s="126" t="s">
        <v>410</v>
      </c>
      <c r="D147" s="127">
        <v>25000</v>
      </c>
      <c r="E147" s="128">
        <v>25000</v>
      </c>
      <c r="F147" s="130">
        <v>41000</v>
      </c>
    </row>
    <row r="148" spans="1:6" s="1" customFormat="1" ht="12.95" customHeight="1" thickBot="1">
      <c r="A148" s="246" t="s">
        <v>243</v>
      </c>
      <c r="B148" s="248" t="s">
        <v>364</v>
      </c>
      <c r="C148" s="138" t="s">
        <v>365</v>
      </c>
      <c r="D148" s="295">
        <v>20000</v>
      </c>
      <c r="E148" s="139">
        <v>20000</v>
      </c>
      <c r="F148" s="151">
        <v>0</v>
      </c>
    </row>
    <row r="149" spans="1:6" s="1" customFormat="1" ht="12.95" customHeight="1" thickBot="1">
      <c r="A149" s="158" t="s">
        <v>243</v>
      </c>
      <c r="B149" s="159" t="s">
        <v>182</v>
      </c>
      <c r="C149" s="159"/>
      <c r="D149" s="160">
        <f>SUM(D146:D148)</f>
        <v>75000</v>
      </c>
      <c r="E149" s="160">
        <f t="shared" ref="E149:F149" si="12">SUM(E146:E148)</f>
        <v>75000</v>
      </c>
      <c r="F149" s="161">
        <f t="shared" si="12"/>
        <v>71000</v>
      </c>
    </row>
    <row r="150" spans="1:6" s="1" customFormat="1" ht="12.95" customHeight="1">
      <c r="A150" s="290" t="s">
        <v>245</v>
      </c>
      <c r="B150" s="291" t="s">
        <v>378</v>
      </c>
      <c r="C150" s="273" t="s">
        <v>379</v>
      </c>
      <c r="D150" s="292">
        <v>120000</v>
      </c>
      <c r="E150" s="292">
        <v>110245</v>
      </c>
      <c r="F150" s="260">
        <v>120000</v>
      </c>
    </row>
    <row r="151" spans="1:6" s="1" customFormat="1" ht="12.95" customHeight="1">
      <c r="A151" s="277" t="s">
        <v>245</v>
      </c>
      <c r="B151" s="278" t="s">
        <v>380</v>
      </c>
      <c r="C151" s="279" t="s">
        <v>381</v>
      </c>
      <c r="D151" s="127">
        <v>30000</v>
      </c>
      <c r="E151" s="127">
        <v>27559</v>
      </c>
      <c r="F151" s="130">
        <v>30000</v>
      </c>
    </row>
    <row r="152" spans="1:6" s="1" customFormat="1" ht="12.95" customHeight="1">
      <c r="A152" s="277" t="s">
        <v>245</v>
      </c>
      <c r="B152" s="278" t="s">
        <v>382</v>
      </c>
      <c r="C152" s="279" t="s">
        <v>383</v>
      </c>
      <c r="D152" s="127">
        <v>11000</v>
      </c>
      <c r="E152" s="127">
        <v>9925</v>
      </c>
      <c r="F152" s="130">
        <v>11000</v>
      </c>
    </row>
    <row r="153" spans="1:6" s="1" customFormat="1" ht="12.95" customHeight="1">
      <c r="A153" s="124" t="s">
        <v>245</v>
      </c>
      <c r="B153" s="125" t="s">
        <v>338</v>
      </c>
      <c r="C153" s="126" t="s">
        <v>339</v>
      </c>
      <c r="D153" s="127">
        <v>10000</v>
      </c>
      <c r="E153" s="128">
        <v>9886</v>
      </c>
      <c r="F153" s="129">
        <v>10000</v>
      </c>
    </row>
    <row r="154" spans="1:6" s="1" customFormat="1" ht="12.95" customHeight="1">
      <c r="A154" s="124" t="s">
        <v>245</v>
      </c>
      <c r="B154" s="125" t="s">
        <v>399</v>
      </c>
      <c r="C154" s="126" t="s">
        <v>400</v>
      </c>
      <c r="D154" s="127">
        <v>2200</v>
      </c>
      <c r="E154" s="128">
        <v>1860.73</v>
      </c>
      <c r="F154" s="129">
        <v>2200</v>
      </c>
    </row>
    <row r="155" spans="1:6" s="1" customFormat="1" ht="12.95" customHeight="1">
      <c r="A155" s="124" t="s">
        <v>245</v>
      </c>
      <c r="B155" s="125" t="s">
        <v>401</v>
      </c>
      <c r="C155" s="126" t="s">
        <v>402</v>
      </c>
      <c r="D155" s="127">
        <v>145000</v>
      </c>
      <c r="E155" s="128">
        <v>143764</v>
      </c>
      <c r="F155" s="129">
        <v>145000</v>
      </c>
    </row>
    <row r="156" spans="1:6" s="1" customFormat="1" ht="12.95" customHeight="1">
      <c r="A156" s="124" t="s">
        <v>245</v>
      </c>
      <c r="B156" s="125" t="s">
        <v>384</v>
      </c>
      <c r="C156" s="126" t="s">
        <v>385</v>
      </c>
      <c r="D156" s="127">
        <v>81000</v>
      </c>
      <c r="E156" s="128">
        <v>80824</v>
      </c>
      <c r="F156" s="129">
        <v>80000</v>
      </c>
    </row>
    <row r="157" spans="1:6" s="1" customFormat="1" ht="12.95" customHeight="1">
      <c r="A157" s="124" t="s">
        <v>245</v>
      </c>
      <c r="B157" s="125" t="s">
        <v>354</v>
      </c>
      <c r="C157" s="126" t="s">
        <v>355</v>
      </c>
      <c r="D157" s="127">
        <v>120</v>
      </c>
      <c r="E157" s="128">
        <v>120</v>
      </c>
      <c r="F157" s="129">
        <v>150</v>
      </c>
    </row>
    <row r="158" spans="1:6" s="1" customFormat="1" ht="12.95" customHeight="1">
      <c r="A158" s="277" t="s">
        <v>245</v>
      </c>
      <c r="B158" s="278" t="s">
        <v>340</v>
      </c>
      <c r="C158" s="279" t="s">
        <v>341</v>
      </c>
      <c r="D158" s="127">
        <v>42000</v>
      </c>
      <c r="E158" s="127">
        <v>41207.9</v>
      </c>
      <c r="F158" s="130">
        <v>34000</v>
      </c>
    </row>
    <row r="159" spans="1:6" s="1" customFormat="1" ht="12.95" customHeight="1">
      <c r="A159" s="277" t="s">
        <v>245</v>
      </c>
      <c r="B159" s="278" t="s">
        <v>342</v>
      </c>
      <c r="C159" s="279" t="s">
        <v>343</v>
      </c>
      <c r="D159" s="127">
        <v>4300</v>
      </c>
      <c r="E159" s="127">
        <v>4260</v>
      </c>
      <c r="F159" s="130">
        <v>5000</v>
      </c>
    </row>
    <row r="160" spans="1:6" s="1" customFormat="1" ht="12.95" customHeight="1" thickBot="1">
      <c r="A160" s="349" t="s">
        <v>245</v>
      </c>
      <c r="B160" s="351" t="s">
        <v>366</v>
      </c>
      <c r="C160" s="284" t="s">
        <v>367</v>
      </c>
      <c r="D160" s="353">
        <v>5129</v>
      </c>
      <c r="E160" s="353">
        <v>5128.3100000000004</v>
      </c>
      <c r="F160" s="151">
        <v>11000</v>
      </c>
    </row>
    <row r="161" spans="1:6" s="1" customFormat="1" ht="12.95" customHeight="1" thickBot="1">
      <c r="A161" s="158" t="s">
        <v>245</v>
      </c>
      <c r="B161" s="159" t="s">
        <v>62</v>
      </c>
      <c r="C161" s="159"/>
      <c r="D161" s="160">
        <f>SUM(D150:D160)</f>
        <v>450749</v>
      </c>
      <c r="E161" s="160">
        <f t="shared" ref="E161:F161" si="13">SUM(E150:E160)</f>
        <v>434779.94</v>
      </c>
      <c r="F161" s="161">
        <f t="shared" si="13"/>
        <v>448350</v>
      </c>
    </row>
    <row r="162" spans="1:6" s="1" customFormat="1" ht="12.95" customHeight="1">
      <c r="A162" s="290" t="s">
        <v>246</v>
      </c>
      <c r="B162" s="291" t="s">
        <v>378</v>
      </c>
      <c r="C162" s="273" t="s">
        <v>379</v>
      </c>
      <c r="D162" s="292">
        <v>88000</v>
      </c>
      <c r="E162" s="292">
        <v>80300</v>
      </c>
      <c r="F162" s="260">
        <v>88000</v>
      </c>
    </row>
    <row r="163" spans="1:6" s="1" customFormat="1" ht="12.95" customHeight="1">
      <c r="A163" s="277" t="s">
        <v>246</v>
      </c>
      <c r="B163" s="278" t="s">
        <v>380</v>
      </c>
      <c r="C163" s="279" t="s">
        <v>381</v>
      </c>
      <c r="D163" s="127">
        <v>22000</v>
      </c>
      <c r="E163" s="127">
        <v>20075</v>
      </c>
      <c r="F163" s="130">
        <v>22000</v>
      </c>
    </row>
    <row r="164" spans="1:6" s="1" customFormat="1" ht="12.95" customHeight="1">
      <c r="A164" s="277" t="s">
        <v>246</v>
      </c>
      <c r="B164" s="278" t="s">
        <v>382</v>
      </c>
      <c r="C164" s="279" t="s">
        <v>383</v>
      </c>
      <c r="D164" s="127">
        <v>8000</v>
      </c>
      <c r="E164" s="127">
        <v>7227</v>
      </c>
      <c r="F164" s="130">
        <v>8000</v>
      </c>
    </row>
    <row r="165" spans="1:6" s="1" customFormat="1" ht="12.95" customHeight="1">
      <c r="A165" s="277" t="s">
        <v>246</v>
      </c>
      <c r="B165" s="278" t="s">
        <v>338</v>
      </c>
      <c r="C165" s="279" t="s">
        <v>339</v>
      </c>
      <c r="D165" s="357">
        <v>810000</v>
      </c>
      <c r="E165" s="357">
        <v>808906.18</v>
      </c>
      <c r="F165" s="358">
        <v>760000</v>
      </c>
    </row>
    <row r="166" spans="1:6" s="1" customFormat="1" ht="12.95" customHeight="1">
      <c r="A166" s="277" t="s">
        <v>246</v>
      </c>
      <c r="B166" s="278" t="s">
        <v>399</v>
      </c>
      <c r="C166" s="279" t="s">
        <v>400</v>
      </c>
      <c r="D166" s="357">
        <v>1200</v>
      </c>
      <c r="E166" s="357">
        <v>1182.52</v>
      </c>
      <c r="F166" s="358">
        <v>1200</v>
      </c>
    </row>
    <row r="167" spans="1:6" s="1" customFormat="1" ht="12.95" customHeight="1">
      <c r="A167" s="277" t="s">
        <v>246</v>
      </c>
      <c r="B167" s="278" t="s">
        <v>401</v>
      </c>
      <c r="C167" s="279" t="s">
        <v>402</v>
      </c>
      <c r="D167" s="357">
        <v>549000</v>
      </c>
      <c r="E167" s="357">
        <v>548849.31000000006</v>
      </c>
      <c r="F167" s="358">
        <v>500000</v>
      </c>
    </row>
    <row r="168" spans="1:6" s="1" customFormat="1" ht="12.95" customHeight="1">
      <c r="A168" s="277" t="s">
        <v>246</v>
      </c>
      <c r="B168" s="278" t="s">
        <v>384</v>
      </c>
      <c r="C168" s="279" t="s">
        <v>385</v>
      </c>
      <c r="D168" s="357">
        <v>68000</v>
      </c>
      <c r="E168" s="357">
        <v>67422</v>
      </c>
      <c r="F168" s="358">
        <v>70000</v>
      </c>
    </row>
    <row r="169" spans="1:6" s="1" customFormat="1" ht="12.95" customHeight="1">
      <c r="A169" s="277" t="s">
        <v>246</v>
      </c>
      <c r="B169" s="278" t="s">
        <v>368</v>
      </c>
      <c r="C169" s="279" t="s">
        <v>369</v>
      </c>
      <c r="D169" s="357">
        <v>496.6</v>
      </c>
      <c r="E169" s="357">
        <v>496.6</v>
      </c>
      <c r="F169" s="358">
        <v>0</v>
      </c>
    </row>
    <row r="170" spans="1:6" s="1" customFormat="1" ht="12.95" customHeight="1">
      <c r="A170" s="277" t="s">
        <v>246</v>
      </c>
      <c r="B170" s="278" t="s">
        <v>370</v>
      </c>
      <c r="C170" s="279" t="s">
        <v>371</v>
      </c>
      <c r="D170" s="357">
        <v>375244</v>
      </c>
      <c r="E170" s="357">
        <v>373867.13</v>
      </c>
      <c r="F170" s="358">
        <v>335244</v>
      </c>
    </row>
    <row r="171" spans="1:6" s="1" customFormat="1" ht="12.95" customHeight="1">
      <c r="A171" s="277" t="s">
        <v>246</v>
      </c>
      <c r="B171" s="278" t="s">
        <v>340</v>
      </c>
      <c r="C171" s="279" t="s">
        <v>341</v>
      </c>
      <c r="D171" s="357">
        <v>136000</v>
      </c>
      <c r="E171" s="357">
        <v>135446.81</v>
      </c>
      <c r="F171" s="358">
        <v>100000</v>
      </c>
    </row>
    <row r="172" spans="1:6" s="1" customFormat="1" ht="12.95" customHeight="1">
      <c r="A172" s="277" t="s">
        <v>246</v>
      </c>
      <c r="B172" s="278" t="s">
        <v>342</v>
      </c>
      <c r="C172" s="279" t="s">
        <v>343</v>
      </c>
      <c r="D172" s="357">
        <v>2190000</v>
      </c>
      <c r="E172" s="357">
        <v>2189204.2599999998</v>
      </c>
      <c r="F172" s="358">
        <v>2000000</v>
      </c>
    </row>
    <row r="173" spans="1:6" s="1" customFormat="1" ht="12.95" customHeight="1">
      <c r="A173" s="277" t="s">
        <v>246</v>
      </c>
      <c r="B173" s="278" t="s">
        <v>344</v>
      </c>
      <c r="C173" s="279" t="s">
        <v>345</v>
      </c>
      <c r="D173" s="357">
        <v>187748</v>
      </c>
      <c r="E173" s="357">
        <v>187748</v>
      </c>
      <c r="F173" s="358">
        <v>167748</v>
      </c>
    </row>
    <row r="174" spans="1:6" s="1" customFormat="1" ht="12.95" customHeight="1">
      <c r="A174" s="277" t="s">
        <v>246</v>
      </c>
      <c r="B174" s="278" t="s">
        <v>366</v>
      </c>
      <c r="C174" s="279" t="s">
        <v>367</v>
      </c>
      <c r="D174" s="357">
        <v>175000</v>
      </c>
      <c r="E174" s="357">
        <v>173302</v>
      </c>
      <c r="F174" s="358">
        <v>190000</v>
      </c>
    </row>
    <row r="175" spans="1:6" s="1" customFormat="1" ht="12.95" customHeight="1" thickBot="1">
      <c r="A175" s="349" t="s">
        <v>246</v>
      </c>
      <c r="B175" s="351" t="s">
        <v>372</v>
      </c>
      <c r="C175" s="284" t="s">
        <v>373</v>
      </c>
      <c r="D175" s="359">
        <v>1850000</v>
      </c>
      <c r="E175" s="359">
        <v>1841212.07</v>
      </c>
      <c r="F175" s="360">
        <v>100000</v>
      </c>
    </row>
    <row r="176" spans="1:6" s="1" customFormat="1" ht="12.95" customHeight="1" thickBot="1">
      <c r="A176" s="158" t="s">
        <v>246</v>
      </c>
      <c r="B176" s="159" t="s">
        <v>63</v>
      </c>
      <c r="C176" s="159"/>
      <c r="D176" s="160">
        <f>SUM(D162:D175)</f>
        <v>6460688.5999999996</v>
      </c>
      <c r="E176" s="160">
        <f t="shared" ref="E176:F176" si="14">SUM(E162:E175)</f>
        <v>6435238.8800000008</v>
      </c>
      <c r="F176" s="161">
        <f t="shared" si="14"/>
        <v>4342192</v>
      </c>
    </row>
    <row r="177" spans="1:6" s="1" customFormat="1" ht="12.95" customHeight="1">
      <c r="A177" s="350" t="s">
        <v>247</v>
      </c>
      <c r="B177" s="352" t="s">
        <v>338</v>
      </c>
      <c r="C177" s="273" t="s">
        <v>339</v>
      </c>
      <c r="D177" s="354">
        <v>380000</v>
      </c>
      <c r="E177" s="354">
        <v>379891.42</v>
      </c>
      <c r="F177" s="260">
        <v>650000</v>
      </c>
    </row>
    <row r="178" spans="1:6" s="1" customFormat="1" ht="12.95" customHeight="1">
      <c r="A178" s="277" t="s">
        <v>247</v>
      </c>
      <c r="B178" s="278" t="s">
        <v>399</v>
      </c>
      <c r="C178" s="279" t="s">
        <v>400</v>
      </c>
      <c r="D178" s="127">
        <v>280</v>
      </c>
      <c r="E178" s="127">
        <v>278.24</v>
      </c>
      <c r="F178" s="130">
        <v>300</v>
      </c>
    </row>
    <row r="179" spans="1:6" s="1" customFormat="1" ht="12.95" customHeight="1">
      <c r="A179" s="277" t="s">
        <v>247</v>
      </c>
      <c r="B179" s="278" t="s">
        <v>401</v>
      </c>
      <c r="C179" s="279" t="s">
        <v>402</v>
      </c>
      <c r="D179" s="127">
        <v>29500</v>
      </c>
      <c r="E179" s="127">
        <v>29219</v>
      </c>
      <c r="F179" s="130">
        <v>30000</v>
      </c>
    </row>
    <row r="180" spans="1:6" s="1" customFormat="1" ht="12.95" customHeight="1">
      <c r="A180" s="277" t="s">
        <v>247</v>
      </c>
      <c r="B180" s="278" t="s">
        <v>384</v>
      </c>
      <c r="C180" s="279" t="s">
        <v>385</v>
      </c>
      <c r="D180" s="127">
        <v>98200</v>
      </c>
      <c r="E180" s="127">
        <v>98116</v>
      </c>
      <c r="F180" s="130">
        <v>100000</v>
      </c>
    </row>
    <row r="181" spans="1:6" s="1" customFormat="1" ht="12.95" customHeight="1">
      <c r="A181" s="277" t="s">
        <v>247</v>
      </c>
      <c r="B181" s="278" t="s">
        <v>368</v>
      </c>
      <c r="C181" s="279" t="s">
        <v>369</v>
      </c>
      <c r="D181" s="127">
        <v>429</v>
      </c>
      <c r="E181" s="127">
        <v>428.1</v>
      </c>
      <c r="F181" s="130">
        <v>0</v>
      </c>
    </row>
    <row r="182" spans="1:6" s="1" customFormat="1" ht="12.95" customHeight="1">
      <c r="A182" s="277" t="s">
        <v>247</v>
      </c>
      <c r="B182" s="278" t="s">
        <v>370</v>
      </c>
      <c r="C182" s="279" t="s">
        <v>371</v>
      </c>
      <c r="D182" s="127">
        <v>26000</v>
      </c>
      <c r="E182" s="127">
        <v>25824.6</v>
      </c>
      <c r="F182" s="130">
        <v>20000</v>
      </c>
    </row>
    <row r="183" spans="1:6" s="1" customFormat="1" ht="12.95" customHeight="1">
      <c r="A183" s="277" t="s">
        <v>247</v>
      </c>
      <c r="B183" s="278" t="s">
        <v>340</v>
      </c>
      <c r="C183" s="279" t="s">
        <v>341</v>
      </c>
      <c r="D183" s="127">
        <v>100000</v>
      </c>
      <c r="E183" s="127">
        <v>97493.93</v>
      </c>
      <c r="F183" s="130">
        <v>100000</v>
      </c>
    </row>
    <row r="184" spans="1:6" s="1" customFormat="1" ht="12.95" customHeight="1">
      <c r="A184" s="277" t="s">
        <v>247</v>
      </c>
      <c r="B184" s="278" t="s">
        <v>342</v>
      </c>
      <c r="C184" s="279" t="s">
        <v>343</v>
      </c>
      <c r="D184" s="127">
        <v>1120000</v>
      </c>
      <c r="E184" s="127">
        <v>1118163.94</v>
      </c>
      <c r="F184" s="130">
        <v>700000</v>
      </c>
    </row>
    <row r="185" spans="1:6" s="1" customFormat="1" ht="12.95" customHeight="1" thickBot="1">
      <c r="A185" s="349" t="s">
        <v>247</v>
      </c>
      <c r="B185" s="351" t="s">
        <v>366</v>
      </c>
      <c r="C185" s="284" t="s">
        <v>367</v>
      </c>
      <c r="D185" s="353">
        <v>895</v>
      </c>
      <c r="E185" s="353">
        <v>895</v>
      </c>
      <c r="F185" s="151">
        <v>1000</v>
      </c>
    </row>
    <row r="186" spans="1:6" s="1" customFormat="1" ht="12.95" customHeight="1" thickBot="1">
      <c r="A186" s="158" t="s">
        <v>247</v>
      </c>
      <c r="B186" s="159" t="s">
        <v>64</v>
      </c>
      <c r="C186" s="159"/>
      <c r="D186" s="160">
        <f>SUM(D177:D185)</f>
        <v>1755304</v>
      </c>
      <c r="E186" s="160">
        <f t="shared" ref="E186:F186" si="15">SUM(E177:E185)</f>
        <v>1750310.23</v>
      </c>
      <c r="F186" s="161">
        <f t="shared" si="15"/>
        <v>1601300</v>
      </c>
    </row>
    <row r="187" spans="1:6" s="1" customFormat="1" ht="12.95" customHeight="1">
      <c r="A187" s="245" t="s">
        <v>249</v>
      </c>
      <c r="B187" s="247">
        <v>5137</v>
      </c>
      <c r="C187" s="126" t="s">
        <v>347</v>
      </c>
      <c r="D187" s="292">
        <v>0</v>
      </c>
      <c r="E187" s="156">
        <v>0</v>
      </c>
      <c r="F187" s="285">
        <v>36554</v>
      </c>
    </row>
    <row r="188" spans="1:6" s="1" customFormat="1" ht="12.95" customHeight="1">
      <c r="A188" s="245">
        <v>3631</v>
      </c>
      <c r="B188" s="247">
        <v>5139</v>
      </c>
      <c r="C188" s="154" t="s">
        <v>339</v>
      </c>
      <c r="D188" s="292">
        <v>34200</v>
      </c>
      <c r="E188" s="156">
        <v>34142.400000000001</v>
      </c>
      <c r="F188" s="157">
        <v>30000</v>
      </c>
    </row>
    <row r="189" spans="1:6" s="1" customFormat="1" ht="12.95" customHeight="1">
      <c r="A189" s="124" t="s">
        <v>249</v>
      </c>
      <c r="B189" s="125" t="s">
        <v>384</v>
      </c>
      <c r="C189" s="126" t="s">
        <v>385</v>
      </c>
      <c r="D189" s="127">
        <v>285000</v>
      </c>
      <c r="E189" s="128">
        <v>284064</v>
      </c>
      <c r="F189" s="129">
        <v>300000</v>
      </c>
    </row>
    <row r="190" spans="1:6" s="1" customFormat="1" ht="12.95" customHeight="1">
      <c r="A190" s="124" t="s">
        <v>249</v>
      </c>
      <c r="B190" s="125" t="s">
        <v>370</v>
      </c>
      <c r="C190" s="126" t="s">
        <v>371</v>
      </c>
      <c r="D190" s="127">
        <v>0</v>
      </c>
      <c r="E190" s="128">
        <v>0</v>
      </c>
      <c r="F190" s="129">
        <v>1000</v>
      </c>
    </row>
    <row r="191" spans="1:6" s="1" customFormat="1" ht="12.95" customHeight="1">
      <c r="A191" s="124" t="s">
        <v>249</v>
      </c>
      <c r="B191" s="125" t="s">
        <v>340</v>
      </c>
      <c r="C191" s="126" t="s">
        <v>341</v>
      </c>
      <c r="D191" s="127">
        <v>0</v>
      </c>
      <c r="E191" s="128">
        <v>0</v>
      </c>
      <c r="F191" s="129">
        <v>1000</v>
      </c>
    </row>
    <row r="192" spans="1:6" s="1" customFormat="1" ht="12.95" customHeight="1" thickBot="1">
      <c r="A192" s="246" t="s">
        <v>249</v>
      </c>
      <c r="B192" s="248" t="s">
        <v>342</v>
      </c>
      <c r="C192" s="138" t="s">
        <v>343</v>
      </c>
      <c r="D192" s="295">
        <v>41600</v>
      </c>
      <c r="E192" s="139">
        <v>41525</v>
      </c>
      <c r="F192" s="140">
        <v>50000</v>
      </c>
    </row>
    <row r="193" spans="1:6" s="1" customFormat="1" ht="12.95" customHeight="1" thickBot="1">
      <c r="A193" s="158" t="s">
        <v>249</v>
      </c>
      <c r="B193" s="159" t="s">
        <v>183</v>
      </c>
      <c r="C193" s="159"/>
      <c r="D193" s="160">
        <f>SUM(D187:D192)</f>
        <v>360800</v>
      </c>
      <c r="E193" s="160">
        <f t="shared" ref="E193:F193" si="16">SUM(E187:E192)</f>
        <v>359731.4</v>
      </c>
      <c r="F193" s="161">
        <f t="shared" si="16"/>
        <v>418554</v>
      </c>
    </row>
    <row r="194" spans="1:6" s="1" customFormat="1" ht="12.95" customHeight="1">
      <c r="A194" s="350" t="s">
        <v>251</v>
      </c>
      <c r="B194" s="352" t="s">
        <v>338</v>
      </c>
      <c r="C194" s="273" t="s">
        <v>339</v>
      </c>
      <c r="D194" s="354">
        <v>600</v>
      </c>
      <c r="E194" s="354">
        <v>521</v>
      </c>
      <c r="F194" s="260">
        <v>40000</v>
      </c>
    </row>
    <row r="195" spans="1:6" s="1" customFormat="1" ht="12.95" customHeight="1">
      <c r="A195" s="277" t="s">
        <v>251</v>
      </c>
      <c r="B195" s="278" t="s">
        <v>399</v>
      </c>
      <c r="C195" s="279" t="s">
        <v>400</v>
      </c>
      <c r="D195" s="127">
        <v>0</v>
      </c>
      <c r="E195" s="127">
        <v>0</v>
      </c>
      <c r="F195" s="130">
        <v>1000</v>
      </c>
    </row>
    <row r="196" spans="1:6" s="1" customFormat="1" ht="12.95" customHeight="1">
      <c r="A196" s="277" t="s">
        <v>251</v>
      </c>
      <c r="B196" s="278" t="s">
        <v>340</v>
      </c>
      <c r="C196" s="279" t="s">
        <v>341</v>
      </c>
      <c r="D196" s="127">
        <v>50000</v>
      </c>
      <c r="E196" s="127">
        <v>49065</v>
      </c>
      <c r="F196" s="130">
        <v>26000</v>
      </c>
    </row>
    <row r="197" spans="1:6" s="1" customFormat="1" ht="12.95" customHeight="1">
      <c r="A197" s="277" t="s">
        <v>251</v>
      </c>
      <c r="B197" s="278" t="s">
        <v>342</v>
      </c>
      <c r="C197" s="279" t="s">
        <v>343</v>
      </c>
      <c r="D197" s="127">
        <v>2100</v>
      </c>
      <c r="E197" s="127">
        <v>2100</v>
      </c>
      <c r="F197" s="130">
        <v>3000</v>
      </c>
    </row>
    <row r="198" spans="1:6" s="1" customFormat="1" ht="12.95" customHeight="1" thickBot="1">
      <c r="A198" s="349" t="s">
        <v>251</v>
      </c>
      <c r="B198" s="351" t="s">
        <v>344</v>
      </c>
      <c r="C198" s="284" t="s">
        <v>345</v>
      </c>
      <c r="D198" s="353">
        <v>0</v>
      </c>
      <c r="E198" s="353">
        <v>0</v>
      </c>
      <c r="F198" s="151">
        <v>10000</v>
      </c>
    </row>
    <row r="199" spans="1:6" s="1" customFormat="1" ht="12.95" customHeight="1" thickBot="1">
      <c r="A199" s="158" t="s">
        <v>251</v>
      </c>
      <c r="B199" s="159" t="s">
        <v>65</v>
      </c>
      <c r="C199" s="159"/>
      <c r="D199" s="160">
        <f>SUM(D194:D198)</f>
        <v>52700</v>
      </c>
      <c r="E199" s="160">
        <f t="shared" ref="E199:F199" si="17">SUM(E194:E198)</f>
        <v>51686</v>
      </c>
      <c r="F199" s="161">
        <f t="shared" si="17"/>
        <v>80000</v>
      </c>
    </row>
    <row r="200" spans="1:6" s="1" customFormat="1" ht="12.95" customHeight="1" thickBot="1">
      <c r="A200" s="145" t="s">
        <v>252</v>
      </c>
      <c r="B200" s="146" t="s">
        <v>412</v>
      </c>
      <c r="C200" s="147" t="s">
        <v>413</v>
      </c>
      <c r="D200" s="148">
        <v>0</v>
      </c>
      <c r="E200" s="149">
        <v>0</v>
      </c>
      <c r="F200" s="150">
        <v>544500</v>
      </c>
    </row>
    <row r="201" spans="1:6" s="1" customFormat="1" ht="12.95" customHeight="1" thickBot="1">
      <c r="A201" s="158" t="s">
        <v>252</v>
      </c>
      <c r="B201" s="159" t="s">
        <v>184</v>
      </c>
      <c r="C201" s="159"/>
      <c r="D201" s="160">
        <f>SUM(D200)</f>
        <v>0</v>
      </c>
      <c r="E201" s="160">
        <f t="shared" ref="E201:F201" si="18">SUM(E200)</f>
        <v>0</v>
      </c>
      <c r="F201" s="161">
        <f t="shared" si="18"/>
        <v>544500</v>
      </c>
    </row>
    <row r="202" spans="1:6" s="1" customFormat="1" ht="12.95" customHeight="1">
      <c r="A202" s="290" t="s">
        <v>254</v>
      </c>
      <c r="B202" s="291" t="s">
        <v>378</v>
      </c>
      <c r="C202" s="273" t="s">
        <v>379</v>
      </c>
      <c r="D202" s="292">
        <v>2550000</v>
      </c>
      <c r="E202" s="292">
        <v>2425821</v>
      </c>
      <c r="F202" s="260">
        <v>2650000</v>
      </c>
    </row>
    <row r="203" spans="1:6" s="1" customFormat="1" ht="12.95" customHeight="1">
      <c r="A203" s="277" t="s">
        <v>254</v>
      </c>
      <c r="B203" s="278" t="s">
        <v>395</v>
      </c>
      <c r="C203" s="279" t="s">
        <v>396</v>
      </c>
      <c r="D203" s="127">
        <v>40000</v>
      </c>
      <c r="E203" s="127">
        <v>28650</v>
      </c>
      <c r="F203" s="130">
        <v>50000</v>
      </c>
    </row>
    <row r="204" spans="1:6" s="1" customFormat="1" ht="12.95" customHeight="1">
      <c r="A204" s="277" t="s">
        <v>254</v>
      </c>
      <c r="B204" s="278" t="s">
        <v>380</v>
      </c>
      <c r="C204" s="279" t="s">
        <v>381</v>
      </c>
      <c r="D204" s="127">
        <v>637500</v>
      </c>
      <c r="E204" s="127">
        <v>606447</v>
      </c>
      <c r="F204" s="130">
        <v>662500</v>
      </c>
    </row>
    <row r="205" spans="1:6" s="1" customFormat="1" ht="12.95" customHeight="1">
      <c r="A205" s="277" t="s">
        <v>254</v>
      </c>
      <c r="B205" s="278" t="s">
        <v>382</v>
      </c>
      <c r="C205" s="279" t="s">
        <v>383</v>
      </c>
      <c r="D205" s="127">
        <v>229500</v>
      </c>
      <c r="E205" s="127">
        <v>218321</v>
      </c>
      <c r="F205" s="130">
        <v>238500</v>
      </c>
    </row>
    <row r="206" spans="1:6" s="1" customFormat="1" ht="12.95" customHeight="1">
      <c r="A206" s="124" t="s">
        <v>254</v>
      </c>
      <c r="B206" s="125" t="s">
        <v>414</v>
      </c>
      <c r="C206" s="126" t="s">
        <v>415</v>
      </c>
      <c r="D206" s="127">
        <v>48000</v>
      </c>
      <c r="E206" s="128">
        <v>47787.839999999997</v>
      </c>
      <c r="F206" s="129">
        <v>50000</v>
      </c>
    </row>
    <row r="207" spans="1:6" s="1" customFormat="1" ht="12.95" customHeight="1">
      <c r="A207" s="124" t="s">
        <v>254</v>
      </c>
      <c r="B207" s="125" t="s">
        <v>346</v>
      </c>
      <c r="C207" s="126" t="s">
        <v>347</v>
      </c>
      <c r="D207" s="127">
        <v>88960</v>
      </c>
      <c r="E207" s="128">
        <v>86019.7</v>
      </c>
      <c r="F207" s="130">
        <v>150000</v>
      </c>
    </row>
    <row r="208" spans="1:6" s="1" customFormat="1" ht="12.95" customHeight="1">
      <c r="A208" s="124" t="s">
        <v>254</v>
      </c>
      <c r="B208" s="125" t="s">
        <v>338</v>
      </c>
      <c r="C208" s="126" t="s">
        <v>339</v>
      </c>
      <c r="D208" s="127">
        <v>315000</v>
      </c>
      <c r="E208" s="128">
        <v>314538.2</v>
      </c>
      <c r="F208" s="129">
        <v>300000</v>
      </c>
    </row>
    <row r="209" spans="1:6" s="1" customFormat="1" ht="12.95" customHeight="1">
      <c r="A209" s="124" t="s">
        <v>254</v>
      </c>
      <c r="B209" s="125" t="s">
        <v>416</v>
      </c>
      <c r="C209" s="126" t="s">
        <v>417</v>
      </c>
      <c r="D209" s="127">
        <v>5516</v>
      </c>
      <c r="E209" s="128">
        <v>5515.73</v>
      </c>
      <c r="F209" s="129">
        <v>0</v>
      </c>
    </row>
    <row r="210" spans="1:6" s="1" customFormat="1" ht="12.95" customHeight="1">
      <c r="A210" s="124" t="s">
        <v>254</v>
      </c>
      <c r="B210" s="125" t="s">
        <v>399</v>
      </c>
      <c r="C210" s="126" t="s">
        <v>400</v>
      </c>
      <c r="D210" s="127">
        <v>3500</v>
      </c>
      <c r="E210" s="128">
        <v>3412.04</v>
      </c>
      <c r="F210" s="129">
        <v>3500</v>
      </c>
    </row>
    <row r="211" spans="1:6" s="1" customFormat="1" ht="12.95" customHeight="1">
      <c r="A211" s="124" t="s">
        <v>254</v>
      </c>
      <c r="B211" s="125" t="s">
        <v>401</v>
      </c>
      <c r="C211" s="126" t="s">
        <v>402</v>
      </c>
      <c r="D211" s="127">
        <v>55000</v>
      </c>
      <c r="E211" s="128">
        <v>54994</v>
      </c>
      <c r="F211" s="129">
        <v>55000</v>
      </c>
    </row>
    <row r="212" spans="1:6" s="1" customFormat="1" ht="12.95" customHeight="1">
      <c r="A212" s="124" t="s">
        <v>254</v>
      </c>
      <c r="B212" s="125" t="s">
        <v>384</v>
      </c>
      <c r="C212" s="126" t="s">
        <v>385</v>
      </c>
      <c r="D212" s="127">
        <v>58000</v>
      </c>
      <c r="E212" s="128">
        <v>57197</v>
      </c>
      <c r="F212" s="129">
        <v>58000</v>
      </c>
    </row>
    <row r="213" spans="1:6" s="1" customFormat="1" ht="12.95" customHeight="1">
      <c r="A213" s="277" t="s">
        <v>254</v>
      </c>
      <c r="B213" s="278" t="s">
        <v>368</v>
      </c>
      <c r="C213" s="279" t="s">
        <v>369</v>
      </c>
      <c r="D213" s="127">
        <v>408000</v>
      </c>
      <c r="E213" s="127">
        <v>407691.71</v>
      </c>
      <c r="F213" s="130">
        <v>350000</v>
      </c>
    </row>
    <row r="214" spans="1:6" s="1" customFormat="1" ht="12.95" customHeight="1">
      <c r="A214" s="277" t="s">
        <v>254</v>
      </c>
      <c r="B214" s="278" t="s">
        <v>350</v>
      </c>
      <c r="C214" s="279" t="s">
        <v>351</v>
      </c>
      <c r="D214" s="127">
        <v>149</v>
      </c>
      <c r="E214" s="127">
        <v>149</v>
      </c>
      <c r="F214" s="130">
        <v>0</v>
      </c>
    </row>
    <row r="215" spans="1:6" s="1" customFormat="1" ht="12.95" customHeight="1">
      <c r="A215" s="277" t="s">
        <v>254</v>
      </c>
      <c r="B215" s="278" t="s">
        <v>352</v>
      </c>
      <c r="C215" s="279" t="s">
        <v>353</v>
      </c>
      <c r="D215" s="127">
        <v>10000</v>
      </c>
      <c r="E215" s="127">
        <v>9044.67</v>
      </c>
      <c r="F215" s="130">
        <v>10000</v>
      </c>
    </row>
    <row r="216" spans="1:6" s="1" customFormat="1" ht="12.95" customHeight="1">
      <c r="A216" s="277" t="s">
        <v>254</v>
      </c>
      <c r="B216" s="278" t="s">
        <v>370</v>
      </c>
      <c r="C216" s="279" t="s">
        <v>371</v>
      </c>
      <c r="D216" s="127">
        <v>25000</v>
      </c>
      <c r="E216" s="127">
        <v>24907</v>
      </c>
      <c r="F216" s="130">
        <v>25000</v>
      </c>
    </row>
    <row r="217" spans="1:6" s="1" customFormat="1" ht="12.95" customHeight="1">
      <c r="A217" s="277" t="s">
        <v>254</v>
      </c>
      <c r="B217" s="278" t="s">
        <v>354</v>
      </c>
      <c r="C217" s="279" t="s">
        <v>355</v>
      </c>
      <c r="D217" s="127">
        <v>10000</v>
      </c>
      <c r="E217" s="127">
        <v>9456</v>
      </c>
      <c r="F217" s="130">
        <v>10000</v>
      </c>
    </row>
    <row r="218" spans="1:6" s="1" customFormat="1" ht="12.95" customHeight="1">
      <c r="A218" s="277" t="s">
        <v>254</v>
      </c>
      <c r="B218" s="278" t="s">
        <v>340</v>
      </c>
      <c r="C218" s="279" t="s">
        <v>341</v>
      </c>
      <c r="D218" s="127">
        <v>252000</v>
      </c>
      <c r="E218" s="127">
        <v>251098.4</v>
      </c>
      <c r="F218" s="130">
        <v>250000</v>
      </c>
    </row>
    <row r="219" spans="1:6" s="1" customFormat="1" ht="12.95" customHeight="1">
      <c r="A219" s="277" t="s">
        <v>254</v>
      </c>
      <c r="B219" s="278" t="s">
        <v>342</v>
      </c>
      <c r="C219" s="279" t="s">
        <v>343</v>
      </c>
      <c r="D219" s="127">
        <v>445000</v>
      </c>
      <c r="E219" s="127">
        <v>444947.99</v>
      </c>
      <c r="F219" s="130">
        <v>300000</v>
      </c>
    </row>
    <row r="220" spans="1:6" s="1" customFormat="1" ht="12.95" customHeight="1">
      <c r="A220" s="277" t="s">
        <v>254</v>
      </c>
      <c r="B220" s="278" t="s">
        <v>358</v>
      </c>
      <c r="C220" s="279" t="s">
        <v>359</v>
      </c>
      <c r="D220" s="127">
        <v>1200</v>
      </c>
      <c r="E220" s="127">
        <v>1188</v>
      </c>
      <c r="F220" s="130">
        <v>1200</v>
      </c>
    </row>
    <row r="221" spans="1:6" s="1" customFormat="1" ht="12.95" customHeight="1">
      <c r="A221" s="277" t="s">
        <v>254</v>
      </c>
      <c r="B221" s="278" t="s">
        <v>418</v>
      </c>
      <c r="C221" s="279" t="s">
        <v>419</v>
      </c>
      <c r="D221" s="127">
        <v>310</v>
      </c>
      <c r="E221" s="127">
        <v>310</v>
      </c>
      <c r="F221" s="130">
        <v>0</v>
      </c>
    </row>
    <row r="222" spans="1:6" s="1" customFormat="1" ht="12.95" customHeight="1">
      <c r="A222" s="277" t="s">
        <v>254</v>
      </c>
      <c r="B222" s="278" t="s">
        <v>344</v>
      </c>
      <c r="C222" s="279" t="s">
        <v>345</v>
      </c>
      <c r="D222" s="127">
        <v>0</v>
      </c>
      <c r="E222" s="127">
        <v>0</v>
      </c>
      <c r="F222" s="261">
        <v>600</v>
      </c>
    </row>
    <row r="223" spans="1:6" s="1" customFormat="1" ht="12.95" customHeight="1">
      <c r="A223" s="277" t="s">
        <v>254</v>
      </c>
      <c r="B223" s="278" t="s">
        <v>420</v>
      </c>
      <c r="C223" s="279" t="s">
        <v>421</v>
      </c>
      <c r="D223" s="127">
        <v>4600</v>
      </c>
      <c r="E223" s="127">
        <v>4526</v>
      </c>
      <c r="F223" s="130">
        <v>4000</v>
      </c>
    </row>
    <row r="224" spans="1:6" s="1" customFormat="1" ht="12.95" customHeight="1">
      <c r="A224" s="277" t="s">
        <v>254</v>
      </c>
      <c r="B224" s="278" t="s">
        <v>422</v>
      </c>
      <c r="C224" s="279" t="s">
        <v>423</v>
      </c>
      <c r="D224" s="127">
        <v>4457</v>
      </c>
      <c r="E224" s="127">
        <v>4457</v>
      </c>
      <c r="F224" s="130">
        <v>10000</v>
      </c>
    </row>
    <row r="225" spans="1:6" s="1" customFormat="1" ht="12.95" customHeight="1">
      <c r="A225" s="277" t="s">
        <v>254</v>
      </c>
      <c r="B225" s="278" t="s">
        <v>374</v>
      </c>
      <c r="C225" s="279" t="s">
        <v>375</v>
      </c>
      <c r="D225" s="127">
        <v>100737</v>
      </c>
      <c r="E225" s="127">
        <v>100737</v>
      </c>
      <c r="F225" s="130">
        <v>0</v>
      </c>
    </row>
    <row r="226" spans="1:6" s="1" customFormat="1" ht="12.95" customHeight="1">
      <c r="A226" s="277" t="s">
        <v>254</v>
      </c>
      <c r="B226" s="278" t="s">
        <v>424</v>
      </c>
      <c r="C226" s="279" t="s">
        <v>425</v>
      </c>
      <c r="D226" s="127">
        <v>474000</v>
      </c>
      <c r="E226" s="127">
        <v>473315.53</v>
      </c>
      <c r="F226" s="130">
        <v>0</v>
      </c>
    </row>
    <row r="227" spans="1:6" s="1" customFormat="1" ht="12.95" customHeight="1" thickBot="1">
      <c r="A227" s="349" t="s">
        <v>254</v>
      </c>
      <c r="B227" s="351" t="s">
        <v>426</v>
      </c>
      <c r="C227" s="284" t="s">
        <v>427</v>
      </c>
      <c r="D227" s="353">
        <v>22500</v>
      </c>
      <c r="E227" s="353">
        <v>22500</v>
      </c>
      <c r="F227" s="151">
        <v>250000</v>
      </c>
    </row>
    <row r="228" spans="1:6" s="1" customFormat="1" ht="12.95" customHeight="1" thickBot="1">
      <c r="A228" s="158" t="s">
        <v>254</v>
      </c>
      <c r="B228" s="159" t="s">
        <v>69</v>
      </c>
      <c r="C228" s="159"/>
      <c r="D228" s="160">
        <f>SUM(D202:D227)</f>
        <v>5788929</v>
      </c>
      <c r="E228" s="160">
        <f t="shared" ref="E228:F228" si="19">SUM(E202:E227)</f>
        <v>5603031.8100000015</v>
      </c>
      <c r="F228" s="161">
        <f t="shared" si="19"/>
        <v>5428300</v>
      </c>
    </row>
    <row r="229" spans="1:6" s="1" customFormat="1" ht="12.95" customHeight="1">
      <c r="A229" s="245" t="s">
        <v>256</v>
      </c>
      <c r="B229" s="247" t="s">
        <v>338</v>
      </c>
      <c r="C229" s="154" t="s">
        <v>339</v>
      </c>
      <c r="D229" s="292">
        <v>3000</v>
      </c>
      <c r="E229" s="156">
        <v>2382</v>
      </c>
      <c r="F229" s="157">
        <v>3000</v>
      </c>
    </row>
    <row r="230" spans="1:6" s="1" customFormat="1" ht="12.95" customHeight="1">
      <c r="A230" s="277" t="s">
        <v>256</v>
      </c>
      <c r="B230" s="278" t="s">
        <v>368</v>
      </c>
      <c r="C230" s="279" t="s">
        <v>369</v>
      </c>
      <c r="D230" s="127">
        <v>37000</v>
      </c>
      <c r="E230" s="127">
        <v>36225.4</v>
      </c>
      <c r="F230" s="130">
        <v>33900</v>
      </c>
    </row>
    <row r="231" spans="1:6" s="1" customFormat="1" ht="12.95" customHeight="1">
      <c r="A231" s="277" t="s">
        <v>256</v>
      </c>
      <c r="B231" s="278" t="s">
        <v>428</v>
      </c>
      <c r="C231" s="279" t="s">
        <v>429</v>
      </c>
      <c r="D231" s="127">
        <v>42000</v>
      </c>
      <c r="E231" s="127">
        <v>41866</v>
      </c>
      <c r="F231" s="130">
        <v>42000</v>
      </c>
    </row>
    <row r="232" spans="1:6" s="1" customFormat="1" ht="12.95" customHeight="1">
      <c r="A232" s="277" t="s">
        <v>256</v>
      </c>
      <c r="B232" s="278" t="s">
        <v>386</v>
      </c>
      <c r="C232" s="279" t="s">
        <v>387</v>
      </c>
      <c r="D232" s="127">
        <v>0</v>
      </c>
      <c r="E232" s="127">
        <v>0</v>
      </c>
      <c r="F232" s="130">
        <v>2100</v>
      </c>
    </row>
    <row r="233" spans="1:6" s="1" customFormat="1" ht="12.95" customHeight="1">
      <c r="A233" s="124" t="s">
        <v>256</v>
      </c>
      <c r="B233" s="125" t="s">
        <v>340</v>
      </c>
      <c r="C233" s="126" t="s">
        <v>341</v>
      </c>
      <c r="D233" s="127">
        <v>243000</v>
      </c>
      <c r="E233" s="128">
        <v>242060</v>
      </c>
      <c r="F233" s="129">
        <v>200000</v>
      </c>
    </row>
    <row r="234" spans="1:6" s="1" customFormat="1" ht="12.95" customHeight="1" thickBot="1">
      <c r="A234" s="246" t="s">
        <v>256</v>
      </c>
      <c r="B234" s="248" t="s">
        <v>342</v>
      </c>
      <c r="C234" s="138" t="s">
        <v>343</v>
      </c>
      <c r="D234" s="295">
        <v>47000</v>
      </c>
      <c r="E234" s="139">
        <v>45900</v>
      </c>
      <c r="F234" s="140">
        <v>40000</v>
      </c>
    </row>
    <row r="235" spans="1:6" s="1" customFormat="1" ht="12.95" customHeight="1" thickBot="1">
      <c r="A235" s="158" t="s">
        <v>256</v>
      </c>
      <c r="B235" s="159" t="s">
        <v>185</v>
      </c>
      <c r="C235" s="159"/>
      <c r="D235" s="160">
        <f>SUM(D229:D234)</f>
        <v>372000</v>
      </c>
      <c r="E235" s="160">
        <f>SUM(E229:E234)</f>
        <v>368433.4</v>
      </c>
      <c r="F235" s="161">
        <f>SUM(F229:F234)</f>
        <v>321000</v>
      </c>
    </row>
    <row r="236" spans="1:6" s="1" customFormat="1" ht="12.95" customHeight="1" thickBot="1">
      <c r="A236" s="145" t="s">
        <v>259</v>
      </c>
      <c r="B236" s="146" t="s">
        <v>340</v>
      </c>
      <c r="C236" s="147" t="s">
        <v>341</v>
      </c>
      <c r="D236" s="148">
        <v>35296</v>
      </c>
      <c r="E236" s="149">
        <v>35296</v>
      </c>
      <c r="F236" s="150">
        <v>40000</v>
      </c>
    </row>
    <row r="237" spans="1:6" s="1" customFormat="1" ht="12.95" customHeight="1" thickBot="1">
      <c r="A237" s="158" t="s">
        <v>259</v>
      </c>
      <c r="B237" s="159" t="s">
        <v>186</v>
      </c>
      <c r="C237" s="159"/>
      <c r="D237" s="160">
        <f>SUM(D236)</f>
        <v>35296</v>
      </c>
      <c r="E237" s="160">
        <f t="shared" ref="E237:F237" si="20">SUM(E236)</f>
        <v>35296</v>
      </c>
      <c r="F237" s="161">
        <f t="shared" si="20"/>
        <v>40000</v>
      </c>
    </row>
    <row r="238" spans="1:6" s="1" customFormat="1" ht="12.95" customHeight="1">
      <c r="A238" s="245" t="s">
        <v>261</v>
      </c>
      <c r="B238" s="247" t="s">
        <v>346</v>
      </c>
      <c r="C238" s="154" t="s">
        <v>347</v>
      </c>
      <c r="D238" s="292">
        <v>147560</v>
      </c>
      <c r="E238" s="156">
        <v>147560</v>
      </c>
      <c r="F238" s="260">
        <v>50000</v>
      </c>
    </row>
    <row r="239" spans="1:6" s="1" customFormat="1" ht="12.95" customHeight="1">
      <c r="A239" s="124" t="s">
        <v>261</v>
      </c>
      <c r="B239" s="125" t="s">
        <v>348</v>
      </c>
      <c r="C239" s="126" t="s">
        <v>349</v>
      </c>
      <c r="D239" s="127">
        <v>43600</v>
      </c>
      <c r="E239" s="128">
        <v>43587</v>
      </c>
      <c r="F239" s="129">
        <v>40000</v>
      </c>
    </row>
    <row r="240" spans="1:6" s="1" customFormat="1" ht="12.95" customHeight="1">
      <c r="A240" s="124" t="s">
        <v>261</v>
      </c>
      <c r="B240" s="125" t="s">
        <v>338</v>
      </c>
      <c r="C240" s="126" t="s">
        <v>339</v>
      </c>
      <c r="D240" s="127">
        <v>10000</v>
      </c>
      <c r="E240" s="128">
        <v>9128</v>
      </c>
      <c r="F240" s="129">
        <v>10000</v>
      </c>
    </row>
    <row r="241" spans="1:6" s="1" customFormat="1" ht="12.95" customHeight="1">
      <c r="A241" s="124" t="s">
        <v>261</v>
      </c>
      <c r="B241" s="125" t="s">
        <v>370</v>
      </c>
      <c r="C241" s="126" t="s">
        <v>371</v>
      </c>
      <c r="D241" s="127">
        <v>0</v>
      </c>
      <c r="E241" s="128">
        <v>0</v>
      </c>
      <c r="F241" s="129">
        <v>1500</v>
      </c>
    </row>
    <row r="242" spans="1:6" s="1" customFormat="1" ht="12.95" customHeight="1">
      <c r="A242" s="124" t="s">
        <v>261</v>
      </c>
      <c r="B242" s="125" t="s">
        <v>386</v>
      </c>
      <c r="C242" s="126" t="s">
        <v>387</v>
      </c>
      <c r="D242" s="127">
        <v>1550</v>
      </c>
      <c r="E242" s="128">
        <v>1550</v>
      </c>
      <c r="F242" s="129">
        <v>1600</v>
      </c>
    </row>
    <row r="243" spans="1:6" s="1" customFormat="1" ht="12.95" customHeight="1">
      <c r="A243" s="124" t="s">
        <v>261</v>
      </c>
      <c r="B243" s="125" t="s">
        <v>354</v>
      </c>
      <c r="C243" s="126" t="s">
        <v>355</v>
      </c>
      <c r="D243" s="127">
        <v>0</v>
      </c>
      <c r="E243" s="128">
        <v>0</v>
      </c>
      <c r="F243" s="129">
        <v>1300</v>
      </c>
    </row>
    <row r="244" spans="1:6" s="1" customFormat="1" ht="12.95" customHeight="1">
      <c r="A244" s="124" t="s">
        <v>261</v>
      </c>
      <c r="B244" s="125" t="s">
        <v>388</v>
      </c>
      <c r="C244" s="126" t="s">
        <v>389</v>
      </c>
      <c r="D244" s="127">
        <v>2200</v>
      </c>
      <c r="E244" s="128">
        <v>2153</v>
      </c>
      <c r="F244" s="129">
        <v>2200</v>
      </c>
    </row>
    <row r="245" spans="1:6" s="1" customFormat="1" ht="12.95" customHeight="1">
      <c r="A245" s="124" t="s">
        <v>261</v>
      </c>
      <c r="B245" s="125" t="s">
        <v>340</v>
      </c>
      <c r="C245" s="126" t="s">
        <v>341</v>
      </c>
      <c r="D245" s="127">
        <v>1350000</v>
      </c>
      <c r="E245" s="128">
        <v>1347935</v>
      </c>
      <c r="F245" s="129">
        <v>1400000</v>
      </c>
    </row>
    <row r="246" spans="1:6" s="1" customFormat="1" ht="12.95" customHeight="1" thickBot="1">
      <c r="A246" s="246" t="s">
        <v>261</v>
      </c>
      <c r="B246" s="248" t="s">
        <v>342</v>
      </c>
      <c r="C246" s="138" t="s">
        <v>343</v>
      </c>
      <c r="D246" s="295">
        <v>0</v>
      </c>
      <c r="E246" s="139">
        <v>0</v>
      </c>
      <c r="F246" s="140">
        <v>1000</v>
      </c>
    </row>
    <row r="247" spans="1:6" s="1" customFormat="1" ht="12.95" customHeight="1" thickBot="1">
      <c r="A247" s="158" t="s">
        <v>261</v>
      </c>
      <c r="B247" s="159" t="s">
        <v>70</v>
      </c>
      <c r="C247" s="159"/>
      <c r="D247" s="160">
        <f>SUM(D238:D246)</f>
        <v>1554910</v>
      </c>
      <c r="E247" s="160">
        <f t="shared" ref="E247:F247" si="21">SUM(E238:E246)</f>
        <v>1551913</v>
      </c>
      <c r="F247" s="161">
        <f t="shared" si="21"/>
        <v>1507600</v>
      </c>
    </row>
    <row r="248" spans="1:6" s="1" customFormat="1" ht="12.95" customHeight="1" thickBot="1">
      <c r="A248" s="145" t="s">
        <v>263</v>
      </c>
      <c r="B248" s="146" t="s">
        <v>340</v>
      </c>
      <c r="C248" s="147" t="s">
        <v>341</v>
      </c>
      <c r="D248" s="148">
        <v>11325</v>
      </c>
      <c r="E248" s="149">
        <v>11325</v>
      </c>
      <c r="F248" s="150">
        <v>12000</v>
      </c>
    </row>
    <row r="249" spans="1:6" s="1" customFormat="1" ht="12.95" customHeight="1" thickBot="1">
      <c r="A249" s="158" t="s">
        <v>263</v>
      </c>
      <c r="B249" s="159" t="s">
        <v>71</v>
      </c>
      <c r="C249" s="159"/>
      <c r="D249" s="160">
        <f>SUM(D248)</f>
        <v>11325</v>
      </c>
      <c r="E249" s="160">
        <f t="shared" ref="E249:F249" si="22">SUM(E248)</f>
        <v>11325</v>
      </c>
      <c r="F249" s="161">
        <f t="shared" si="22"/>
        <v>12000</v>
      </c>
    </row>
    <row r="250" spans="1:6" s="1" customFormat="1" ht="12.95" customHeight="1">
      <c r="A250" s="245" t="s">
        <v>265</v>
      </c>
      <c r="B250" s="247" t="s">
        <v>370</v>
      </c>
      <c r="C250" s="154" t="s">
        <v>371</v>
      </c>
      <c r="D250" s="292">
        <v>2420</v>
      </c>
      <c r="E250" s="156">
        <v>2420</v>
      </c>
      <c r="F250" s="157">
        <v>2500</v>
      </c>
    </row>
    <row r="251" spans="1:6" s="1" customFormat="1" ht="12.95" customHeight="1">
      <c r="A251" s="124" t="s">
        <v>265</v>
      </c>
      <c r="B251" s="125" t="s">
        <v>344</v>
      </c>
      <c r="C251" s="126" t="s">
        <v>345</v>
      </c>
      <c r="D251" s="127">
        <v>1000</v>
      </c>
      <c r="E251" s="128">
        <v>1000</v>
      </c>
      <c r="F251" s="129">
        <v>0</v>
      </c>
    </row>
    <row r="252" spans="1:6" s="1" customFormat="1" ht="12.95" customHeight="1" thickBot="1">
      <c r="A252" s="246" t="s">
        <v>265</v>
      </c>
      <c r="B252" s="248" t="s">
        <v>430</v>
      </c>
      <c r="C252" s="138" t="s">
        <v>431</v>
      </c>
      <c r="D252" s="295">
        <v>50000</v>
      </c>
      <c r="E252" s="139">
        <v>50000</v>
      </c>
      <c r="F252" s="140">
        <v>0</v>
      </c>
    </row>
    <row r="253" spans="1:6" s="1" customFormat="1" ht="12.95" customHeight="1" thickBot="1">
      <c r="A253" s="158" t="s">
        <v>265</v>
      </c>
      <c r="B253" s="159" t="s">
        <v>73</v>
      </c>
      <c r="C253" s="159"/>
      <c r="D253" s="160">
        <f>SUM(D250:D252)</f>
        <v>53420</v>
      </c>
      <c r="E253" s="160">
        <f>SUM(E250:E252)</f>
        <v>53420</v>
      </c>
      <c r="F253" s="161">
        <f>SUM(F250:F252)</f>
        <v>2500</v>
      </c>
    </row>
    <row r="254" spans="1:6" s="1" customFormat="1" ht="12.95" customHeight="1">
      <c r="A254" s="429" t="s">
        <v>268</v>
      </c>
      <c r="B254" s="430" t="s">
        <v>378</v>
      </c>
      <c r="C254" s="273" t="s">
        <v>831</v>
      </c>
      <c r="D254" s="431">
        <v>598996.07999999996</v>
      </c>
      <c r="E254" s="431">
        <v>515329</v>
      </c>
      <c r="F254" s="260">
        <v>140000</v>
      </c>
    </row>
    <row r="255" spans="1:6" s="1" customFormat="1" ht="12.95" customHeight="1">
      <c r="A255" s="423"/>
      <c r="B255" s="425"/>
      <c r="C255" s="273" t="s">
        <v>905</v>
      </c>
      <c r="D255" s="427"/>
      <c r="E255" s="427"/>
      <c r="F255" s="260">
        <v>44776</v>
      </c>
    </row>
    <row r="256" spans="1:6" s="1" customFormat="1" ht="12.95" customHeight="1">
      <c r="A256" s="422" t="s">
        <v>268</v>
      </c>
      <c r="B256" s="424" t="s">
        <v>380</v>
      </c>
      <c r="C256" s="279" t="s">
        <v>832</v>
      </c>
      <c r="D256" s="426">
        <v>149739.51999999999</v>
      </c>
      <c r="E256" s="426">
        <v>128852</v>
      </c>
      <c r="F256" s="130">
        <v>35000</v>
      </c>
    </row>
    <row r="257" spans="1:6" s="1" customFormat="1" ht="12.95" customHeight="1">
      <c r="A257" s="423"/>
      <c r="B257" s="425"/>
      <c r="C257" s="279" t="s">
        <v>906</v>
      </c>
      <c r="D257" s="427"/>
      <c r="E257" s="427"/>
      <c r="F257" s="130">
        <v>11192</v>
      </c>
    </row>
    <row r="258" spans="1:6" s="1" customFormat="1" ht="12.95" customHeight="1">
      <c r="A258" s="422" t="s">
        <v>268</v>
      </c>
      <c r="B258" s="424" t="s">
        <v>382</v>
      </c>
      <c r="C258" s="279" t="s">
        <v>833</v>
      </c>
      <c r="D258" s="426">
        <v>54326.400000000001</v>
      </c>
      <c r="E258" s="426">
        <v>46380</v>
      </c>
      <c r="F258" s="130">
        <v>12600</v>
      </c>
    </row>
    <row r="259" spans="1:6" s="1" customFormat="1" ht="12.95" customHeight="1">
      <c r="A259" s="423"/>
      <c r="B259" s="425"/>
      <c r="C259" s="279" t="s">
        <v>907</v>
      </c>
      <c r="D259" s="427"/>
      <c r="E259" s="427"/>
      <c r="F259" s="130">
        <v>4032</v>
      </c>
    </row>
    <row r="260" spans="1:6" s="1" customFormat="1" ht="12.95" customHeight="1">
      <c r="A260" s="124" t="s">
        <v>268</v>
      </c>
      <c r="B260" s="125" t="s">
        <v>414</v>
      </c>
      <c r="C260" s="126" t="s">
        <v>415</v>
      </c>
      <c r="D260" s="127">
        <v>0</v>
      </c>
      <c r="E260" s="128">
        <v>0</v>
      </c>
      <c r="F260" s="129">
        <v>1000</v>
      </c>
    </row>
    <row r="261" spans="1:6" s="1" customFormat="1" ht="12.95" customHeight="1">
      <c r="A261" s="124" t="s">
        <v>268</v>
      </c>
      <c r="B261" s="125" t="s">
        <v>346</v>
      </c>
      <c r="C261" s="126" t="s">
        <v>347</v>
      </c>
      <c r="D261" s="127">
        <v>26885</v>
      </c>
      <c r="E261" s="128">
        <v>26885</v>
      </c>
      <c r="F261" s="130">
        <v>11220</v>
      </c>
    </row>
    <row r="262" spans="1:6" s="1" customFormat="1" ht="12.95" customHeight="1">
      <c r="A262" s="124" t="s">
        <v>268</v>
      </c>
      <c r="B262" s="125" t="s">
        <v>338</v>
      </c>
      <c r="C262" s="126" t="s">
        <v>339</v>
      </c>
      <c r="D262" s="127">
        <v>51000</v>
      </c>
      <c r="E262" s="128">
        <v>50938.41</v>
      </c>
      <c r="F262" s="129">
        <v>50000</v>
      </c>
    </row>
    <row r="263" spans="1:6" s="1" customFormat="1" ht="12.95" customHeight="1">
      <c r="A263" s="124" t="s">
        <v>268</v>
      </c>
      <c r="B263" s="125" t="s">
        <v>399</v>
      </c>
      <c r="C263" s="126" t="s">
        <v>400</v>
      </c>
      <c r="D263" s="127">
        <v>2200</v>
      </c>
      <c r="E263" s="128">
        <v>2098.7600000000002</v>
      </c>
      <c r="F263" s="130">
        <v>2200</v>
      </c>
    </row>
    <row r="264" spans="1:6" s="1" customFormat="1" ht="12.95" customHeight="1">
      <c r="A264" s="124" t="s">
        <v>268</v>
      </c>
      <c r="B264" s="125" t="s">
        <v>368</v>
      </c>
      <c r="C264" s="126" t="s">
        <v>369</v>
      </c>
      <c r="D264" s="127">
        <v>7000</v>
      </c>
      <c r="E264" s="128">
        <v>6463.5</v>
      </c>
      <c r="F264" s="129">
        <v>7000</v>
      </c>
    </row>
    <row r="265" spans="1:6" s="1" customFormat="1" ht="12.95" customHeight="1">
      <c r="A265" s="124" t="s">
        <v>268</v>
      </c>
      <c r="B265" s="125" t="s">
        <v>340</v>
      </c>
      <c r="C265" s="126" t="s">
        <v>341</v>
      </c>
      <c r="D265" s="127">
        <v>1414000</v>
      </c>
      <c r="E265" s="128">
        <v>1413197</v>
      </c>
      <c r="F265" s="129">
        <v>1400000</v>
      </c>
    </row>
    <row r="266" spans="1:6" s="1" customFormat="1" ht="12.95" customHeight="1">
      <c r="A266" s="124" t="s">
        <v>268</v>
      </c>
      <c r="B266" s="125" t="s">
        <v>342</v>
      </c>
      <c r="C266" s="126" t="s">
        <v>343</v>
      </c>
      <c r="D266" s="127">
        <v>114000</v>
      </c>
      <c r="E266" s="128">
        <v>113263</v>
      </c>
      <c r="F266" s="129">
        <v>150000</v>
      </c>
    </row>
    <row r="267" spans="1:6" s="1" customFormat="1" ht="12.95" customHeight="1" thickBot="1">
      <c r="A267" s="246" t="s">
        <v>268</v>
      </c>
      <c r="B267" s="248" t="s">
        <v>422</v>
      </c>
      <c r="C267" s="138" t="s">
        <v>423</v>
      </c>
      <c r="D267" s="295">
        <v>6676</v>
      </c>
      <c r="E267" s="139">
        <v>6676</v>
      </c>
      <c r="F267" s="140">
        <v>5000</v>
      </c>
    </row>
    <row r="268" spans="1:6" s="1" customFormat="1" ht="12.95" customHeight="1" thickBot="1">
      <c r="A268" s="158" t="s">
        <v>268</v>
      </c>
      <c r="B268" s="159" t="s">
        <v>187</v>
      </c>
      <c r="C268" s="159"/>
      <c r="D268" s="160">
        <f>SUM(D254:D267)</f>
        <v>2424823</v>
      </c>
      <c r="E268" s="160">
        <f t="shared" ref="E268:F268" si="23">SUM(E254:E267)</f>
        <v>2310082.67</v>
      </c>
      <c r="F268" s="161">
        <f t="shared" si="23"/>
        <v>1874020</v>
      </c>
    </row>
    <row r="269" spans="1:6" s="1" customFormat="1" ht="12.95" customHeight="1">
      <c r="A269" s="245" t="s">
        <v>271</v>
      </c>
      <c r="B269" s="247" t="s">
        <v>409</v>
      </c>
      <c r="C269" s="154" t="s">
        <v>410</v>
      </c>
      <c r="D269" s="292">
        <v>15000</v>
      </c>
      <c r="E269" s="156">
        <v>15000</v>
      </c>
      <c r="F269" s="157">
        <v>15000</v>
      </c>
    </row>
    <row r="270" spans="1:6" s="1" customFormat="1" ht="12.95" customHeight="1" thickBot="1">
      <c r="A270" s="246" t="s">
        <v>271</v>
      </c>
      <c r="B270" s="248" t="s">
        <v>432</v>
      </c>
      <c r="C270" s="138" t="s">
        <v>433</v>
      </c>
      <c r="D270" s="295">
        <v>14000</v>
      </c>
      <c r="E270" s="139">
        <v>14000</v>
      </c>
      <c r="F270" s="151">
        <v>14000</v>
      </c>
    </row>
    <row r="271" spans="1:6" s="1" customFormat="1" ht="12.95" customHeight="1" thickBot="1">
      <c r="A271" s="158" t="s">
        <v>271</v>
      </c>
      <c r="B271" s="159" t="s">
        <v>188</v>
      </c>
      <c r="C271" s="159"/>
      <c r="D271" s="160">
        <f>SUM(D269:D270)</f>
        <v>29000</v>
      </c>
      <c r="E271" s="160">
        <f t="shared" ref="E271:F271" si="24">SUM(E269:E270)</f>
        <v>29000</v>
      </c>
      <c r="F271" s="161">
        <f t="shared" si="24"/>
        <v>29000</v>
      </c>
    </row>
    <row r="272" spans="1:6" s="1" customFormat="1" ht="12.95" customHeight="1">
      <c r="A272" s="245" t="s">
        <v>274</v>
      </c>
      <c r="B272" s="247" t="s">
        <v>338</v>
      </c>
      <c r="C272" s="154" t="s">
        <v>339</v>
      </c>
      <c r="D272" s="292">
        <v>0</v>
      </c>
      <c r="E272" s="156">
        <v>0</v>
      </c>
      <c r="F272" s="157">
        <v>500</v>
      </c>
    </row>
    <row r="273" spans="1:6" s="1" customFormat="1" ht="12.95" customHeight="1">
      <c r="A273" s="124" t="s">
        <v>274</v>
      </c>
      <c r="B273" s="125" t="s">
        <v>354</v>
      </c>
      <c r="C273" s="126" t="s">
        <v>355</v>
      </c>
      <c r="D273" s="127">
        <v>2160</v>
      </c>
      <c r="E273" s="128">
        <v>2160</v>
      </c>
      <c r="F273" s="129">
        <v>2000</v>
      </c>
    </row>
    <row r="274" spans="1:6" s="1" customFormat="1" ht="12.95" customHeight="1" thickBot="1">
      <c r="A274" s="246" t="s">
        <v>274</v>
      </c>
      <c r="B274" s="248" t="s">
        <v>340</v>
      </c>
      <c r="C274" s="138" t="s">
        <v>341</v>
      </c>
      <c r="D274" s="295">
        <v>1250</v>
      </c>
      <c r="E274" s="139">
        <v>1250</v>
      </c>
      <c r="F274" s="140">
        <v>2000</v>
      </c>
    </row>
    <row r="275" spans="1:6" s="1" customFormat="1" ht="12.95" customHeight="1" thickBot="1">
      <c r="A275" s="158" t="s">
        <v>274</v>
      </c>
      <c r="B275" s="159" t="s">
        <v>189</v>
      </c>
      <c r="C275" s="159"/>
      <c r="D275" s="160">
        <f>SUM(D272:D274)</f>
        <v>3410</v>
      </c>
      <c r="E275" s="160">
        <f t="shared" ref="E275:F275" si="25">SUM(E272:E274)</f>
        <v>3410</v>
      </c>
      <c r="F275" s="161">
        <f t="shared" si="25"/>
        <v>4500</v>
      </c>
    </row>
    <row r="276" spans="1:6" s="1" customFormat="1" ht="12.95" customHeight="1">
      <c r="A276" s="350" t="s">
        <v>163</v>
      </c>
      <c r="B276" s="352" t="s">
        <v>434</v>
      </c>
      <c r="C276" s="273" t="s">
        <v>435</v>
      </c>
      <c r="D276" s="354">
        <v>19201</v>
      </c>
      <c r="E276" s="354">
        <v>18860</v>
      </c>
      <c r="F276" s="260">
        <v>40000</v>
      </c>
    </row>
    <row r="277" spans="1:6" s="1" customFormat="1" ht="12.95" customHeight="1">
      <c r="A277" s="277" t="s">
        <v>163</v>
      </c>
      <c r="B277" s="278" t="s">
        <v>395</v>
      </c>
      <c r="C277" s="279" t="s">
        <v>396</v>
      </c>
      <c r="D277" s="127">
        <v>121624</v>
      </c>
      <c r="E277" s="127">
        <v>81624</v>
      </c>
      <c r="F277" s="130">
        <v>50000</v>
      </c>
    </row>
    <row r="278" spans="1:6" s="1" customFormat="1" ht="12.95" customHeight="1">
      <c r="A278" s="277" t="s">
        <v>163</v>
      </c>
      <c r="B278" s="278" t="s">
        <v>436</v>
      </c>
      <c r="C278" s="279" t="s">
        <v>437</v>
      </c>
      <c r="D278" s="127">
        <v>6421</v>
      </c>
      <c r="E278" s="127">
        <v>6421</v>
      </c>
      <c r="F278" s="130">
        <v>13600</v>
      </c>
    </row>
    <row r="279" spans="1:6" s="1" customFormat="1" ht="12.95" customHeight="1">
      <c r="A279" s="124" t="s">
        <v>163</v>
      </c>
      <c r="B279" s="125" t="s">
        <v>414</v>
      </c>
      <c r="C279" s="126" t="s">
        <v>415</v>
      </c>
      <c r="D279" s="127">
        <v>22481.73</v>
      </c>
      <c r="E279" s="128">
        <v>22481.73</v>
      </c>
      <c r="F279" s="129">
        <v>1000</v>
      </c>
    </row>
    <row r="280" spans="1:6" s="1" customFormat="1" ht="12.95" customHeight="1">
      <c r="A280" s="124" t="s">
        <v>163</v>
      </c>
      <c r="B280" s="125" t="s">
        <v>397</v>
      </c>
      <c r="C280" s="126" t="s">
        <v>398</v>
      </c>
      <c r="D280" s="127">
        <v>600</v>
      </c>
      <c r="E280" s="128">
        <v>600</v>
      </c>
      <c r="F280" s="129">
        <v>600</v>
      </c>
    </row>
    <row r="281" spans="1:6" s="1" customFormat="1" ht="12.95" customHeight="1">
      <c r="A281" s="124" t="s">
        <v>163</v>
      </c>
      <c r="B281" s="125" t="s">
        <v>346</v>
      </c>
      <c r="C281" s="126" t="s">
        <v>347</v>
      </c>
      <c r="D281" s="127">
        <v>152300.26999999999</v>
      </c>
      <c r="E281" s="128">
        <v>152297.59</v>
      </c>
      <c r="F281" s="129">
        <v>60000</v>
      </c>
    </row>
    <row r="282" spans="1:6" s="1" customFormat="1" ht="12.95" customHeight="1">
      <c r="A282" s="124" t="s">
        <v>163</v>
      </c>
      <c r="B282" s="125" t="s">
        <v>338</v>
      </c>
      <c r="C282" s="126" t="s">
        <v>339</v>
      </c>
      <c r="D282" s="127">
        <v>14000</v>
      </c>
      <c r="E282" s="128">
        <v>13391.63</v>
      </c>
      <c r="F282" s="129">
        <v>10000</v>
      </c>
    </row>
    <row r="283" spans="1:6" s="1" customFormat="1" ht="12.95" customHeight="1">
      <c r="A283" s="124" t="s">
        <v>163</v>
      </c>
      <c r="B283" s="125" t="s">
        <v>384</v>
      </c>
      <c r="C283" s="126" t="s">
        <v>385</v>
      </c>
      <c r="D283" s="127">
        <v>40000</v>
      </c>
      <c r="E283" s="128">
        <v>38941</v>
      </c>
      <c r="F283" s="129">
        <v>40000</v>
      </c>
    </row>
    <row r="284" spans="1:6" s="1" customFormat="1" ht="12.95" customHeight="1">
      <c r="A284" s="124" t="s">
        <v>163</v>
      </c>
      <c r="B284" s="125" t="s">
        <v>368</v>
      </c>
      <c r="C284" s="126" t="s">
        <v>369</v>
      </c>
      <c r="D284" s="127">
        <v>19000</v>
      </c>
      <c r="E284" s="128">
        <v>18937.2</v>
      </c>
      <c r="F284" s="129">
        <v>15000</v>
      </c>
    </row>
    <row r="285" spans="1:6" s="1" customFormat="1" ht="12.95" customHeight="1">
      <c r="A285" s="124" t="s">
        <v>163</v>
      </c>
      <c r="B285" s="125" t="s">
        <v>428</v>
      </c>
      <c r="C285" s="126" t="s">
        <v>429</v>
      </c>
      <c r="D285" s="127">
        <v>20000</v>
      </c>
      <c r="E285" s="128">
        <v>19905</v>
      </c>
      <c r="F285" s="129">
        <v>20000</v>
      </c>
    </row>
    <row r="286" spans="1:6" s="1" customFormat="1" ht="12.95" customHeight="1">
      <c r="A286" s="124" t="s">
        <v>163</v>
      </c>
      <c r="B286" s="125" t="s">
        <v>354</v>
      </c>
      <c r="C286" s="126" t="s">
        <v>355</v>
      </c>
      <c r="D286" s="127">
        <v>2400</v>
      </c>
      <c r="E286" s="128">
        <v>2400</v>
      </c>
      <c r="F286" s="129">
        <v>5000</v>
      </c>
    </row>
    <row r="287" spans="1:6" s="1" customFormat="1" ht="12.95" customHeight="1">
      <c r="A287" s="124" t="s">
        <v>163</v>
      </c>
      <c r="B287" s="125" t="s">
        <v>388</v>
      </c>
      <c r="C287" s="126" t="s">
        <v>389</v>
      </c>
      <c r="D287" s="127">
        <v>15600</v>
      </c>
      <c r="E287" s="128">
        <v>15600</v>
      </c>
      <c r="F287" s="129">
        <v>16000</v>
      </c>
    </row>
    <row r="288" spans="1:6" s="1" customFormat="1" ht="12.95" customHeight="1">
      <c r="A288" s="277" t="s">
        <v>163</v>
      </c>
      <c r="B288" s="278" t="s">
        <v>340</v>
      </c>
      <c r="C288" s="279" t="s">
        <v>341</v>
      </c>
      <c r="D288" s="127">
        <v>18000</v>
      </c>
      <c r="E288" s="127">
        <v>17798.669999999998</v>
      </c>
      <c r="F288" s="130">
        <v>15000</v>
      </c>
    </row>
    <row r="289" spans="1:6" s="1" customFormat="1" ht="12.95" customHeight="1">
      <c r="A289" s="277" t="s">
        <v>163</v>
      </c>
      <c r="B289" s="278" t="s">
        <v>342</v>
      </c>
      <c r="C289" s="279" t="s">
        <v>343</v>
      </c>
      <c r="D289" s="127">
        <v>162000</v>
      </c>
      <c r="E289" s="127">
        <v>161834.01</v>
      </c>
      <c r="F289" s="130">
        <v>267050</v>
      </c>
    </row>
    <row r="290" spans="1:6" s="1" customFormat="1" ht="12.95" customHeight="1">
      <c r="A290" s="277" t="s">
        <v>163</v>
      </c>
      <c r="B290" s="278" t="s">
        <v>358</v>
      </c>
      <c r="C290" s="279" t="s">
        <v>359</v>
      </c>
      <c r="D290" s="127">
        <v>500</v>
      </c>
      <c r="E290" s="127">
        <v>469</v>
      </c>
      <c r="F290" s="130">
        <v>6000</v>
      </c>
    </row>
    <row r="291" spans="1:6" s="1" customFormat="1" ht="12.95" customHeight="1">
      <c r="A291" s="349">
        <v>5512</v>
      </c>
      <c r="B291" s="351">
        <v>5362</v>
      </c>
      <c r="C291" s="284" t="s">
        <v>910</v>
      </c>
      <c r="D291" s="353">
        <v>0</v>
      </c>
      <c r="E291" s="353">
        <v>0</v>
      </c>
      <c r="F291" s="151">
        <v>750</v>
      </c>
    </row>
    <row r="292" spans="1:6" s="1" customFormat="1" ht="12.95" customHeight="1" thickBot="1">
      <c r="A292" s="246" t="s">
        <v>163</v>
      </c>
      <c r="B292" s="248" t="s">
        <v>372</v>
      </c>
      <c r="C292" s="138" t="s">
        <v>373</v>
      </c>
      <c r="D292" s="295">
        <v>3250000</v>
      </c>
      <c r="E292" s="139">
        <v>3211501.62</v>
      </c>
      <c r="F292" s="140">
        <v>130000</v>
      </c>
    </row>
    <row r="293" spans="1:6" s="1" customFormat="1" ht="12.95" customHeight="1" thickBot="1">
      <c r="A293" s="158" t="s">
        <v>163</v>
      </c>
      <c r="B293" s="159" t="s">
        <v>75</v>
      </c>
      <c r="C293" s="159"/>
      <c r="D293" s="160">
        <f>SUM(D276:D292)</f>
        <v>3864128</v>
      </c>
      <c r="E293" s="160">
        <f>SUM(E276:E292)</f>
        <v>3783062.45</v>
      </c>
      <c r="F293" s="161">
        <f>SUM(F276:F292)</f>
        <v>690000</v>
      </c>
    </row>
    <row r="294" spans="1:6" s="1" customFormat="1" ht="12.95" customHeight="1">
      <c r="A294" s="245" t="s">
        <v>277</v>
      </c>
      <c r="B294" s="247" t="s">
        <v>338</v>
      </c>
      <c r="C294" s="154" t="s">
        <v>339</v>
      </c>
      <c r="D294" s="292">
        <v>0</v>
      </c>
      <c r="E294" s="156">
        <v>0</v>
      </c>
      <c r="F294" s="260">
        <v>2000</v>
      </c>
    </row>
    <row r="295" spans="1:6" s="1" customFormat="1" ht="12.95" customHeight="1">
      <c r="A295" s="124" t="s">
        <v>277</v>
      </c>
      <c r="B295" s="125" t="s">
        <v>354</v>
      </c>
      <c r="C295" s="126" t="s">
        <v>355</v>
      </c>
      <c r="D295" s="127">
        <v>1300</v>
      </c>
      <c r="E295" s="128">
        <v>1300</v>
      </c>
      <c r="F295" s="130">
        <v>1300</v>
      </c>
    </row>
    <row r="296" spans="1:6" s="1" customFormat="1" ht="12.95" customHeight="1">
      <c r="A296" s="124" t="s">
        <v>277</v>
      </c>
      <c r="B296" s="125" t="s">
        <v>340</v>
      </c>
      <c r="C296" s="126" t="s">
        <v>341</v>
      </c>
      <c r="D296" s="127">
        <v>34815</v>
      </c>
      <c r="E296" s="128">
        <v>34815</v>
      </c>
      <c r="F296" s="130">
        <v>28500</v>
      </c>
    </row>
    <row r="297" spans="1:6" s="1" customFormat="1" ht="12.95" customHeight="1" thickBot="1">
      <c r="A297" s="246" t="s">
        <v>277</v>
      </c>
      <c r="B297" s="248" t="s">
        <v>342</v>
      </c>
      <c r="C297" s="138" t="s">
        <v>343</v>
      </c>
      <c r="D297" s="295">
        <v>18000</v>
      </c>
      <c r="E297" s="139">
        <v>17899</v>
      </c>
      <c r="F297" s="151">
        <v>15000</v>
      </c>
    </row>
    <row r="298" spans="1:6" s="1" customFormat="1" ht="12.95" customHeight="1" thickBot="1">
      <c r="A298" s="158" t="s">
        <v>277</v>
      </c>
      <c r="B298" s="159" t="s">
        <v>190</v>
      </c>
      <c r="C298" s="159"/>
      <c r="D298" s="160">
        <f>SUM(D294:D297)</f>
        <v>54115</v>
      </c>
      <c r="E298" s="160">
        <f t="shared" ref="E298:F298" si="26">SUM(E294:E297)</f>
        <v>54014</v>
      </c>
      <c r="F298" s="161">
        <f t="shared" si="26"/>
        <v>46800</v>
      </c>
    </row>
    <row r="299" spans="1:6" s="1" customFormat="1" ht="12.95" customHeight="1">
      <c r="A299" s="290" t="s">
        <v>279</v>
      </c>
      <c r="B299" s="291" t="s">
        <v>395</v>
      </c>
      <c r="C299" s="273" t="s">
        <v>396</v>
      </c>
      <c r="D299" s="292">
        <v>61500</v>
      </c>
      <c r="E299" s="292">
        <v>61500</v>
      </c>
      <c r="F299" s="260">
        <v>65000</v>
      </c>
    </row>
    <row r="300" spans="1:6" s="1" customFormat="1" ht="12.95" customHeight="1">
      <c r="A300" s="277" t="s">
        <v>279</v>
      </c>
      <c r="B300" s="278" t="s">
        <v>438</v>
      </c>
      <c r="C300" s="279" t="s">
        <v>439</v>
      </c>
      <c r="D300" s="127">
        <v>926000</v>
      </c>
      <c r="E300" s="127">
        <v>915130</v>
      </c>
      <c r="F300" s="130">
        <v>1332000</v>
      </c>
    </row>
    <row r="301" spans="1:6" s="1" customFormat="1" ht="12.95" customHeight="1">
      <c r="A301" s="277" t="s">
        <v>279</v>
      </c>
      <c r="B301" s="278" t="s">
        <v>380</v>
      </c>
      <c r="C301" s="279" t="s">
        <v>381</v>
      </c>
      <c r="D301" s="127">
        <v>148000</v>
      </c>
      <c r="E301" s="127">
        <v>147720</v>
      </c>
      <c r="F301" s="130">
        <v>153500</v>
      </c>
    </row>
    <row r="302" spans="1:6" s="1" customFormat="1" ht="12.95" customHeight="1" thickBot="1">
      <c r="A302" s="293" t="s">
        <v>279</v>
      </c>
      <c r="B302" s="294" t="s">
        <v>382</v>
      </c>
      <c r="C302" s="284" t="s">
        <v>383</v>
      </c>
      <c r="D302" s="295">
        <v>90000</v>
      </c>
      <c r="E302" s="295">
        <v>87918</v>
      </c>
      <c r="F302" s="151">
        <v>126000</v>
      </c>
    </row>
    <row r="303" spans="1:6" s="1" customFormat="1" ht="12.95" customHeight="1" thickBot="1">
      <c r="A303" s="158" t="s">
        <v>279</v>
      </c>
      <c r="B303" s="159" t="s">
        <v>191</v>
      </c>
      <c r="C303" s="159"/>
      <c r="D303" s="160">
        <f>SUM(D299:D302)</f>
        <v>1225500</v>
      </c>
      <c r="E303" s="160">
        <f t="shared" ref="E303:F303" si="27">SUM(E299:E302)</f>
        <v>1212268</v>
      </c>
      <c r="F303" s="161">
        <f t="shared" si="27"/>
        <v>1676500</v>
      </c>
    </row>
    <row r="304" spans="1:6" s="1" customFormat="1" ht="12.95" customHeight="1">
      <c r="A304" s="245" t="s">
        <v>440</v>
      </c>
      <c r="B304" s="247" t="s">
        <v>434</v>
      </c>
      <c r="C304" s="154" t="s">
        <v>435</v>
      </c>
      <c r="D304" s="292">
        <v>744</v>
      </c>
      <c r="E304" s="156">
        <v>744</v>
      </c>
      <c r="F304" s="157">
        <v>0</v>
      </c>
    </row>
    <row r="305" spans="1:6" s="1" customFormat="1" ht="12.95" customHeight="1">
      <c r="A305" s="124" t="s">
        <v>440</v>
      </c>
      <c r="B305" s="125" t="s">
        <v>395</v>
      </c>
      <c r="C305" s="126" t="s">
        <v>396</v>
      </c>
      <c r="D305" s="127">
        <v>45960</v>
      </c>
      <c r="E305" s="128">
        <v>45960</v>
      </c>
      <c r="F305" s="129">
        <v>0</v>
      </c>
    </row>
    <row r="306" spans="1:6" s="1" customFormat="1" ht="12.95" customHeight="1">
      <c r="A306" s="124" t="s">
        <v>440</v>
      </c>
      <c r="B306" s="125" t="s">
        <v>436</v>
      </c>
      <c r="C306" s="126" t="s">
        <v>437</v>
      </c>
      <c r="D306" s="127">
        <v>253</v>
      </c>
      <c r="E306" s="128">
        <v>253</v>
      </c>
      <c r="F306" s="129">
        <v>0</v>
      </c>
    </row>
    <row r="307" spans="1:6" s="1" customFormat="1" ht="12.95" customHeight="1">
      <c r="A307" s="124" t="s">
        <v>440</v>
      </c>
      <c r="B307" s="125" t="s">
        <v>338</v>
      </c>
      <c r="C307" s="126" t="s">
        <v>339</v>
      </c>
      <c r="D307" s="127">
        <v>5877</v>
      </c>
      <c r="E307" s="128">
        <v>5877</v>
      </c>
      <c r="F307" s="129">
        <v>0</v>
      </c>
    </row>
    <row r="308" spans="1:6" s="1" customFormat="1" ht="12.95" customHeight="1">
      <c r="A308" s="124" t="s">
        <v>440</v>
      </c>
      <c r="B308" s="125" t="s">
        <v>368</v>
      </c>
      <c r="C308" s="126" t="s">
        <v>369</v>
      </c>
      <c r="D308" s="127">
        <v>142.99</v>
      </c>
      <c r="E308" s="128">
        <v>142.99</v>
      </c>
      <c r="F308" s="129">
        <v>0</v>
      </c>
    </row>
    <row r="309" spans="1:6" s="1" customFormat="1" ht="12.95" customHeight="1">
      <c r="A309" s="124" t="s">
        <v>440</v>
      </c>
      <c r="B309" s="125" t="s">
        <v>350</v>
      </c>
      <c r="C309" s="126" t="s">
        <v>351</v>
      </c>
      <c r="D309" s="127">
        <v>6050</v>
      </c>
      <c r="E309" s="128">
        <v>6050</v>
      </c>
      <c r="F309" s="129">
        <v>0</v>
      </c>
    </row>
    <row r="310" spans="1:6" s="1" customFormat="1" ht="12.95" customHeight="1">
      <c r="A310" s="124" t="s">
        <v>440</v>
      </c>
      <c r="B310" s="125" t="s">
        <v>352</v>
      </c>
      <c r="C310" s="126" t="s">
        <v>353</v>
      </c>
      <c r="D310" s="127">
        <v>722.37</v>
      </c>
      <c r="E310" s="128">
        <v>722.37</v>
      </c>
      <c r="F310" s="129">
        <v>0</v>
      </c>
    </row>
    <row r="311" spans="1:6" s="1" customFormat="1" ht="12.95" customHeight="1">
      <c r="A311" s="124" t="s">
        <v>440</v>
      </c>
      <c r="B311" s="125" t="s">
        <v>340</v>
      </c>
      <c r="C311" s="126" t="s">
        <v>341</v>
      </c>
      <c r="D311" s="127">
        <v>191</v>
      </c>
      <c r="E311" s="128">
        <v>191</v>
      </c>
      <c r="F311" s="129">
        <v>0</v>
      </c>
    </row>
    <row r="312" spans="1:6" s="1" customFormat="1" ht="12.95" customHeight="1">
      <c r="A312" s="124" t="s">
        <v>440</v>
      </c>
      <c r="B312" s="125" t="s">
        <v>358</v>
      </c>
      <c r="C312" s="126" t="s">
        <v>359</v>
      </c>
      <c r="D312" s="127">
        <v>545</v>
      </c>
      <c r="E312" s="128">
        <v>545</v>
      </c>
      <c r="F312" s="129">
        <v>0</v>
      </c>
    </row>
    <row r="313" spans="1:6" s="1" customFormat="1" ht="12.95" customHeight="1">
      <c r="A313" s="124" t="s">
        <v>440</v>
      </c>
      <c r="B313" s="125" t="s">
        <v>360</v>
      </c>
      <c r="C313" s="126" t="s">
        <v>361</v>
      </c>
      <c r="D313" s="127">
        <v>4608</v>
      </c>
      <c r="E313" s="128">
        <v>4608</v>
      </c>
      <c r="F313" s="129">
        <v>0</v>
      </c>
    </row>
    <row r="314" spans="1:6" s="1" customFormat="1" ht="12.95" customHeight="1" thickBot="1">
      <c r="A314" s="246" t="s">
        <v>440</v>
      </c>
      <c r="B314" s="248" t="s">
        <v>366</v>
      </c>
      <c r="C314" s="138" t="s">
        <v>367</v>
      </c>
      <c r="D314" s="295">
        <v>40598.639999999999</v>
      </c>
      <c r="E314" s="139">
        <v>0</v>
      </c>
      <c r="F314" s="140">
        <v>0</v>
      </c>
    </row>
    <row r="315" spans="1:6" s="1" customFormat="1" ht="12.95" customHeight="1" thickBot="1">
      <c r="A315" s="158" t="s">
        <v>440</v>
      </c>
      <c r="B315" s="159" t="s">
        <v>441</v>
      </c>
      <c r="C315" s="159"/>
      <c r="D315" s="160">
        <f>SUM(D304:D314)</f>
        <v>105692</v>
      </c>
      <c r="E315" s="160">
        <f t="shared" ref="E315:F315" si="28">SUM(E304:E314)</f>
        <v>65093.36</v>
      </c>
      <c r="F315" s="161">
        <f t="shared" si="28"/>
        <v>0</v>
      </c>
    </row>
    <row r="316" spans="1:6" s="1" customFormat="1" ht="12.95" customHeight="1">
      <c r="A316" s="245" t="s">
        <v>442</v>
      </c>
      <c r="B316" s="247">
        <v>5019</v>
      </c>
      <c r="C316" s="154" t="s">
        <v>435</v>
      </c>
      <c r="D316" s="292">
        <v>0</v>
      </c>
      <c r="E316" s="156">
        <v>0</v>
      </c>
      <c r="F316" s="280">
        <v>1660</v>
      </c>
    </row>
    <row r="317" spans="1:6" s="1" customFormat="1" ht="12.95" customHeight="1">
      <c r="A317" s="290" t="s">
        <v>442</v>
      </c>
      <c r="B317" s="291" t="s">
        <v>395</v>
      </c>
      <c r="C317" s="273" t="s">
        <v>396</v>
      </c>
      <c r="D317" s="292">
        <v>1591</v>
      </c>
      <c r="E317" s="292">
        <v>1591</v>
      </c>
      <c r="F317" s="285">
        <v>54800</v>
      </c>
    </row>
    <row r="318" spans="1:6" s="1" customFormat="1" ht="12.95" customHeight="1">
      <c r="A318" s="245" t="s">
        <v>442</v>
      </c>
      <c r="B318" s="125">
        <v>5039</v>
      </c>
      <c r="C318" s="126" t="s">
        <v>437</v>
      </c>
      <c r="D318" s="127">
        <v>0</v>
      </c>
      <c r="E318" s="128">
        <v>0</v>
      </c>
      <c r="F318" s="274">
        <v>564</v>
      </c>
    </row>
    <row r="319" spans="1:6" s="1" customFormat="1" ht="12.95" customHeight="1">
      <c r="A319" s="245" t="s">
        <v>442</v>
      </c>
      <c r="B319" s="125">
        <v>5139</v>
      </c>
      <c r="C319" s="126" t="s">
        <v>339</v>
      </c>
      <c r="D319" s="127">
        <v>0</v>
      </c>
      <c r="E319" s="128">
        <v>0</v>
      </c>
      <c r="F319" s="261">
        <v>5436</v>
      </c>
    </row>
    <row r="320" spans="1:6" s="1" customFormat="1" ht="12.95" customHeight="1">
      <c r="A320" s="245" t="s">
        <v>442</v>
      </c>
      <c r="B320" s="125">
        <v>5161</v>
      </c>
      <c r="C320" s="126" t="s">
        <v>351</v>
      </c>
      <c r="D320" s="127">
        <v>5793</v>
      </c>
      <c r="E320" s="128">
        <v>5793</v>
      </c>
      <c r="F320" s="261">
        <v>0</v>
      </c>
    </row>
    <row r="321" spans="1:6" s="1" customFormat="1" ht="12.95" customHeight="1">
      <c r="A321" s="245" t="s">
        <v>442</v>
      </c>
      <c r="B321" s="125">
        <v>5162</v>
      </c>
      <c r="C321" s="126" t="s">
        <v>353</v>
      </c>
      <c r="D321" s="127">
        <v>0</v>
      </c>
      <c r="E321" s="128">
        <v>0</v>
      </c>
      <c r="F321" s="261">
        <v>1448.37</v>
      </c>
    </row>
    <row r="322" spans="1:6" s="1" customFormat="1" ht="12.95" customHeight="1">
      <c r="A322" s="245" t="s">
        <v>442</v>
      </c>
      <c r="B322" s="125">
        <v>5173</v>
      </c>
      <c r="C322" s="126" t="s">
        <v>359</v>
      </c>
      <c r="D322" s="127">
        <v>0</v>
      </c>
      <c r="E322" s="128">
        <v>0</v>
      </c>
      <c r="F322" s="261">
        <v>1761</v>
      </c>
    </row>
    <row r="323" spans="1:6" s="1" customFormat="1" ht="12.95" customHeight="1">
      <c r="A323" s="245" t="s">
        <v>442</v>
      </c>
      <c r="B323" s="125">
        <v>5175</v>
      </c>
      <c r="C323" s="126" t="s">
        <v>361</v>
      </c>
      <c r="D323" s="127">
        <v>0</v>
      </c>
      <c r="E323" s="128">
        <v>0</v>
      </c>
      <c r="F323" s="261">
        <v>9984</v>
      </c>
    </row>
    <row r="324" spans="1:6" s="1" customFormat="1" ht="12.95" customHeight="1" thickBot="1">
      <c r="A324" s="245" t="s">
        <v>442</v>
      </c>
      <c r="B324" s="125">
        <v>5909</v>
      </c>
      <c r="C324" s="126" t="s">
        <v>367</v>
      </c>
      <c r="D324" s="127">
        <v>0</v>
      </c>
      <c r="E324" s="128">
        <v>0</v>
      </c>
      <c r="F324" s="261">
        <v>20510.63</v>
      </c>
    </row>
    <row r="325" spans="1:6" s="1" customFormat="1" ht="12.95" customHeight="1" thickBot="1">
      <c r="A325" s="158" t="s">
        <v>442</v>
      </c>
      <c r="B325" s="159" t="s">
        <v>901</v>
      </c>
      <c r="C325" s="159"/>
      <c r="D325" s="160">
        <f>SUM(D316:D324)</f>
        <v>7384</v>
      </c>
      <c r="E325" s="160">
        <f>SUM(E316:E324)</f>
        <v>7384</v>
      </c>
      <c r="F325" s="161">
        <f>SUM(F316:F324)</f>
        <v>96164</v>
      </c>
    </row>
    <row r="326" spans="1:6" s="1" customFormat="1" ht="12.95" customHeight="1">
      <c r="A326" s="290" t="s">
        <v>281</v>
      </c>
      <c r="B326" s="291" t="s">
        <v>378</v>
      </c>
      <c r="C326" s="273" t="s">
        <v>379</v>
      </c>
      <c r="D326" s="292">
        <v>2750000</v>
      </c>
      <c r="E326" s="292">
        <v>2638764</v>
      </c>
      <c r="F326" s="260">
        <v>3000000</v>
      </c>
    </row>
    <row r="327" spans="1:6" s="1" customFormat="1" ht="12.95" customHeight="1">
      <c r="A327" s="277" t="s">
        <v>281</v>
      </c>
      <c r="B327" s="278" t="s">
        <v>395</v>
      </c>
      <c r="C327" s="279" t="s">
        <v>396</v>
      </c>
      <c r="D327" s="127">
        <v>60000</v>
      </c>
      <c r="E327" s="127">
        <v>38055</v>
      </c>
      <c r="F327" s="130">
        <v>40000</v>
      </c>
    </row>
    <row r="328" spans="1:6" s="1" customFormat="1" ht="12.95" customHeight="1">
      <c r="A328" s="277" t="s">
        <v>281</v>
      </c>
      <c r="B328" s="278" t="s">
        <v>380</v>
      </c>
      <c r="C328" s="279" t="s">
        <v>381</v>
      </c>
      <c r="D328" s="127">
        <v>687500</v>
      </c>
      <c r="E328" s="127">
        <v>659682</v>
      </c>
      <c r="F328" s="130">
        <v>750000</v>
      </c>
    </row>
    <row r="329" spans="1:6" s="1" customFormat="1" ht="12.95" customHeight="1">
      <c r="A329" s="277" t="s">
        <v>281</v>
      </c>
      <c r="B329" s="278" t="s">
        <v>382</v>
      </c>
      <c r="C329" s="279" t="s">
        <v>383</v>
      </c>
      <c r="D329" s="127">
        <v>247500</v>
      </c>
      <c r="E329" s="127">
        <v>237492</v>
      </c>
      <c r="F329" s="130">
        <v>270000</v>
      </c>
    </row>
    <row r="330" spans="1:6" s="1" customFormat="1" ht="12.95" customHeight="1">
      <c r="A330" s="124" t="s">
        <v>281</v>
      </c>
      <c r="B330" s="125" t="s">
        <v>444</v>
      </c>
      <c r="C330" s="126" t="s">
        <v>445</v>
      </c>
      <c r="D330" s="127">
        <v>27000</v>
      </c>
      <c r="E330" s="128">
        <v>26253</v>
      </c>
      <c r="F330" s="129">
        <v>30000</v>
      </c>
    </row>
    <row r="331" spans="1:6" s="1" customFormat="1" ht="12.95" customHeight="1">
      <c r="A331" s="124" t="s">
        <v>281</v>
      </c>
      <c r="B331" s="125" t="s">
        <v>446</v>
      </c>
      <c r="C331" s="126" t="s">
        <v>447</v>
      </c>
      <c r="D331" s="127">
        <v>1200</v>
      </c>
      <c r="E331" s="128">
        <v>1176</v>
      </c>
      <c r="F331" s="129">
        <v>1200</v>
      </c>
    </row>
    <row r="332" spans="1:6" s="1" customFormat="1" ht="12.95" customHeight="1">
      <c r="A332" s="124" t="s">
        <v>281</v>
      </c>
      <c r="B332" s="125" t="s">
        <v>397</v>
      </c>
      <c r="C332" s="126" t="s">
        <v>398</v>
      </c>
      <c r="D332" s="127">
        <v>20000</v>
      </c>
      <c r="E332" s="128">
        <v>19666</v>
      </c>
      <c r="F332" s="129">
        <v>20000</v>
      </c>
    </row>
    <row r="333" spans="1:6" s="1" customFormat="1" ht="12.95" customHeight="1">
      <c r="A333" s="124" t="s">
        <v>281</v>
      </c>
      <c r="B333" s="125" t="s">
        <v>346</v>
      </c>
      <c r="C333" s="126" t="s">
        <v>347</v>
      </c>
      <c r="D333" s="127">
        <v>42550</v>
      </c>
      <c r="E333" s="128">
        <v>42549.9</v>
      </c>
      <c r="F333" s="129">
        <v>30000</v>
      </c>
    </row>
    <row r="334" spans="1:6" s="1" customFormat="1" ht="12.95" customHeight="1">
      <c r="A334" s="124" t="s">
        <v>281</v>
      </c>
      <c r="B334" s="125" t="s">
        <v>338</v>
      </c>
      <c r="C334" s="126" t="s">
        <v>339</v>
      </c>
      <c r="D334" s="127">
        <v>225000</v>
      </c>
      <c r="E334" s="128">
        <v>224826.69</v>
      </c>
      <c r="F334" s="129">
        <v>200000</v>
      </c>
    </row>
    <row r="335" spans="1:6" s="1" customFormat="1" ht="12.95" customHeight="1">
      <c r="A335" s="124" t="s">
        <v>281</v>
      </c>
      <c r="B335" s="125" t="s">
        <v>399</v>
      </c>
      <c r="C335" s="126" t="s">
        <v>400</v>
      </c>
      <c r="D335" s="127">
        <v>20000</v>
      </c>
      <c r="E335" s="128">
        <v>18572.52</v>
      </c>
      <c r="F335" s="129">
        <v>20000</v>
      </c>
    </row>
    <row r="336" spans="1:6" s="1" customFormat="1" ht="12.95" customHeight="1">
      <c r="A336" s="124" t="s">
        <v>281</v>
      </c>
      <c r="B336" s="125" t="s">
        <v>401</v>
      </c>
      <c r="C336" s="126" t="s">
        <v>402</v>
      </c>
      <c r="D336" s="127">
        <v>67000</v>
      </c>
      <c r="E336" s="128">
        <v>66807</v>
      </c>
      <c r="F336" s="129">
        <v>70000</v>
      </c>
    </row>
    <row r="337" spans="1:6" s="1" customFormat="1" ht="12.95" customHeight="1">
      <c r="A337" s="124" t="s">
        <v>281</v>
      </c>
      <c r="B337" s="125" t="s">
        <v>384</v>
      </c>
      <c r="C337" s="126" t="s">
        <v>385</v>
      </c>
      <c r="D337" s="127">
        <v>64000</v>
      </c>
      <c r="E337" s="128">
        <v>63950</v>
      </c>
      <c r="F337" s="129">
        <v>65000</v>
      </c>
    </row>
    <row r="338" spans="1:6" s="1" customFormat="1" ht="12.95" customHeight="1">
      <c r="A338" s="124" t="s">
        <v>281</v>
      </c>
      <c r="B338" s="125" t="s">
        <v>368</v>
      </c>
      <c r="C338" s="126" t="s">
        <v>369</v>
      </c>
      <c r="D338" s="127">
        <v>70000</v>
      </c>
      <c r="E338" s="128">
        <v>65474.01</v>
      </c>
      <c r="F338" s="129">
        <v>70000</v>
      </c>
    </row>
    <row r="339" spans="1:6" s="1" customFormat="1" ht="12.95" customHeight="1">
      <c r="A339" s="124" t="s">
        <v>281</v>
      </c>
      <c r="B339" s="125" t="s">
        <v>350</v>
      </c>
      <c r="C339" s="126" t="s">
        <v>351</v>
      </c>
      <c r="D339" s="127">
        <v>32000</v>
      </c>
      <c r="E339" s="128">
        <v>31446</v>
      </c>
      <c r="F339" s="129">
        <v>30000</v>
      </c>
    </row>
    <row r="340" spans="1:6" s="1" customFormat="1" ht="12.95" customHeight="1">
      <c r="A340" s="124" t="s">
        <v>281</v>
      </c>
      <c r="B340" s="125" t="s">
        <v>352</v>
      </c>
      <c r="C340" s="126" t="s">
        <v>353</v>
      </c>
      <c r="D340" s="127">
        <v>40000</v>
      </c>
      <c r="E340" s="128">
        <v>39419.1</v>
      </c>
      <c r="F340" s="129">
        <v>40000</v>
      </c>
    </row>
    <row r="341" spans="1:6" s="1" customFormat="1" ht="12.95" customHeight="1">
      <c r="A341" s="124" t="s">
        <v>281</v>
      </c>
      <c r="B341" s="125" t="s">
        <v>370</v>
      </c>
      <c r="C341" s="126" t="s">
        <v>371</v>
      </c>
      <c r="D341" s="127">
        <v>1500</v>
      </c>
      <c r="E341" s="128">
        <v>1500</v>
      </c>
      <c r="F341" s="129">
        <v>1500</v>
      </c>
    </row>
    <row r="342" spans="1:6" s="1" customFormat="1" ht="12.95" customHeight="1">
      <c r="A342" s="124" t="s">
        <v>281</v>
      </c>
      <c r="B342" s="125" t="s">
        <v>386</v>
      </c>
      <c r="C342" s="126" t="s">
        <v>387</v>
      </c>
      <c r="D342" s="127">
        <v>245000</v>
      </c>
      <c r="E342" s="128">
        <v>244874</v>
      </c>
      <c r="F342" s="129">
        <v>250000</v>
      </c>
    </row>
    <row r="343" spans="1:6" s="1" customFormat="1" ht="12.95" customHeight="1">
      <c r="A343" s="124" t="s">
        <v>281</v>
      </c>
      <c r="B343" s="125" t="s">
        <v>354</v>
      </c>
      <c r="C343" s="126" t="s">
        <v>355</v>
      </c>
      <c r="D343" s="127">
        <v>31100</v>
      </c>
      <c r="E343" s="128">
        <v>31088.5</v>
      </c>
      <c r="F343" s="129">
        <v>32000</v>
      </c>
    </row>
    <row r="344" spans="1:6" s="1" customFormat="1" ht="12.95" customHeight="1">
      <c r="A344" s="124" t="s">
        <v>281</v>
      </c>
      <c r="B344" s="125" t="s">
        <v>388</v>
      </c>
      <c r="C344" s="126" t="s">
        <v>389</v>
      </c>
      <c r="D344" s="127">
        <v>315000</v>
      </c>
      <c r="E344" s="128">
        <v>312262.63</v>
      </c>
      <c r="F344" s="129">
        <v>300000</v>
      </c>
    </row>
    <row r="345" spans="1:6" s="1" customFormat="1" ht="12.95" customHeight="1">
      <c r="A345" s="124" t="s">
        <v>281</v>
      </c>
      <c r="B345" s="125" t="s">
        <v>340</v>
      </c>
      <c r="C345" s="126" t="s">
        <v>341</v>
      </c>
      <c r="D345" s="127">
        <v>112000</v>
      </c>
      <c r="E345" s="128">
        <v>111468.8</v>
      </c>
      <c r="F345" s="129">
        <v>100000</v>
      </c>
    </row>
    <row r="346" spans="1:6" s="1" customFormat="1" ht="12.95" customHeight="1">
      <c r="A346" s="124" t="s">
        <v>281</v>
      </c>
      <c r="B346" s="125" t="s">
        <v>342</v>
      </c>
      <c r="C346" s="126" t="s">
        <v>343</v>
      </c>
      <c r="D346" s="127">
        <v>137000</v>
      </c>
      <c r="E346" s="128">
        <v>136649</v>
      </c>
      <c r="F346" s="129">
        <v>100000</v>
      </c>
    </row>
    <row r="347" spans="1:6" s="1" customFormat="1" ht="12.95" customHeight="1">
      <c r="A347" s="124" t="s">
        <v>281</v>
      </c>
      <c r="B347" s="125" t="s">
        <v>356</v>
      </c>
      <c r="C347" s="126" t="s">
        <v>357</v>
      </c>
      <c r="D347" s="127">
        <v>43000</v>
      </c>
      <c r="E347" s="128">
        <v>42703</v>
      </c>
      <c r="F347" s="129">
        <v>30000</v>
      </c>
    </row>
    <row r="348" spans="1:6" s="1" customFormat="1" ht="12.95" customHeight="1">
      <c r="A348" s="124" t="s">
        <v>281</v>
      </c>
      <c r="B348" s="125" t="s">
        <v>358</v>
      </c>
      <c r="C348" s="126" t="s">
        <v>359</v>
      </c>
      <c r="D348" s="127">
        <v>10000</v>
      </c>
      <c r="E348" s="128">
        <v>9602</v>
      </c>
      <c r="F348" s="129">
        <v>10000</v>
      </c>
    </row>
    <row r="349" spans="1:6" s="1" customFormat="1" ht="12.95" customHeight="1">
      <c r="A349" s="124" t="s">
        <v>281</v>
      </c>
      <c r="B349" s="125" t="s">
        <v>360</v>
      </c>
      <c r="C349" s="126" t="s">
        <v>361</v>
      </c>
      <c r="D349" s="127">
        <v>22000</v>
      </c>
      <c r="E349" s="128">
        <v>21435</v>
      </c>
      <c r="F349" s="129">
        <v>20000</v>
      </c>
    </row>
    <row r="350" spans="1:6" s="1" customFormat="1" ht="12.95" customHeight="1">
      <c r="A350" s="124" t="s">
        <v>281</v>
      </c>
      <c r="B350" s="125" t="s">
        <v>344</v>
      </c>
      <c r="C350" s="126" t="s">
        <v>345</v>
      </c>
      <c r="D350" s="127">
        <v>1000</v>
      </c>
      <c r="E350" s="128">
        <v>1000</v>
      </c>
      <c r="F350" s="129">
        <v>0</v>
      </c>
    </row>
    <row r="351" spans="1:6" s="1" customFormat="1" ht="12.95" customHeight="1">
      <c r="A351" s="124" t="s">
        <v>281</v>
      </c>
      <c r="B351" s="125" t="s">
        <v>362</v>
      </c>
      <c r="C351" s="126" t="s">
        <v>363</v>
      </c>
      <c r="D351" s="127">
        <v>70000</v>
      </c>
      <c r="E351" s="128">
        <v>68534</v>
      </c>
      <c r="F351" s="129">
        <v>70000</v>
      </c>
    </row>
    <row r="352" spans="1:6" s="1" customFormat="1" ht="12.95" customHeight="1">
      <c r="A352" s="124" t="s">
        <v>281</v>
      </c>
      <c r="B352" s="125" t="s">
        <v>448</v>
      </c>
      <c r="C352" s="126" t="s">
        <v>449</v>
      </c>
      <c r="D352" s="127">
        <v>22028</v>
      </c>
      <c r="E352" s="128">
        <v>22028</v>
      </c>
      <c r="F352" s="130">
        <v>22022</v>
      </c>
    </row>
    <row r="353" spans="1:6" s="1" customFormat="1" ht="12.95" customHeight="1">
      <c r="A353" s="124" t="s">
        <v>281</v>
      </c>
      <c r="B353" s="125" t="s">
        <v>450</v>
      </c>
      <c r="C353" s="126" t="s">
        <v>451</v>
      </c>
      <c r="D353" s="127">
        <v>8000</v>
      </c>
      <c r="E353" s="128">
        <v>4000</v>
      </c>
      <c r="F353" s="130">
        <v>8000</v>
      </c>
    </row>
    <row r="354" spans="1:6" s="1" customFormat="1" ht="12.95" customHeight="1">
      <c r="A354" s="124" t="s">
        <v>281</v>
      </c>
      <c r="B354" s="125" t="s">
        <v>452</v>
      </c>
      <c r="C354" s="126" t="s">
        <v>453</v>
      </c>
      <c r="D354" s="127">
        <v>30140</v>
      </c>
      <c r="E354" s="128">
        <v>30140</v>
      </c>
      <c r="F354" s="130">
        <v>10070</v>
      </c>
    </row>
    <row r="355" spans="1:6" s="1" customFormat="1" ht="12.95" customHeight="1">
      <c r="A355" s="124" t="s">
        <v>281</v>
      </c>
      <c r="B355" s="125" t="s">
        <v>454</v>
      </c>
      <c r="C355" s="126" t="s">
        <v>455</v>
      </c>
      <c r="D355" s="127">
        <v>7000</v>
      </c>
      <c r="E355" s="128">
        <v>7000</v>
      </c>
      <c r="F355" s="129">
        <v>5500</v>
      </c>
    </row>
    <row r="356" spans="1:6" s="1" customFormat="1" ht="12.95" customHeight="1">
      <c r="A356" s="124" t="s">
        <v>281</v>
      </c>
      <c r="B356" s="125" t="s">
        <v>420</v>
      </c>
      <c r="C356" s="126" t="s">
        <v>421</v>
      </c>
      <c r="D356" s="127">
        <v>0</v>
      </c>
      <c r="E356" s="128">
        <v>0</v>
      </c>
      <c r="F356" s="129">
        <v>1500</v>
      </c>
    </row>
    <row r="357" spans="1:6" s="1" customFormat="1" ht="12.95" customHeight="1">
      <c r="A357" s="124" t="s">
        <v>281</v>
      </c>
      <c r="B357" s="125" t="s">
        <v>422</v>
      </c>
      <c r="C357" s="126" t="s">
        <v>423</v>
      </c>
      <c r="D357" s="127">
        <v>4575</v>
      </c>
      <c r="E357" s="128">
        <v>4575</v>
      </c>
      <c r="F357" s="129">
        <v>10000</v>
      </c>
    </row>
    <row r="358" spans="1:6" s="1" customFormat="1" ht="12.95" customHeight="1">
      <c r="A358" s="124" t="s">
        <v>281</v>
      </c>
      <c r="B358" s="125" t="s">
        <v>456</v>
      </c>
      <c r="C358" s="126" t="s">
        <v>457</v>
      </c>
      <c r="D358" s="127">
        <v>100000</v>
      </c>
      <c r="E358" s="128">
        <v>87075</v>
      </c>
      <c r="F358" s="129">
        <v>120000</v>
      </c>
    </row>
    <row r="359" spans="1:6" s="1" customFormat="1" ht="12.95" customHeight="1" thickBot="1">
      <c r="A359" s="246" t="s">
        <v>281</v>
      </c>
      <c r="B359" s="248" t="s">
        <v>374</v>
      </c>
      <c r="C359" s="138" t="s">
        <v>375</v>
      </c>
      <c r="D359" s="295">
        <v>45000</v>
      </c>
      <c r="E359" s="139">
        <v>44317</v>
      </c>
      <c r="F359" s="140">
        <v>50000</v>
      </c>
    </row>
    <row r="360" spans="1:6" s="1" customFormat="1" ht="12.95" customHeight="1" thickBot="1">
      <c r="A360" s="158" t="s">
        <v>281</v>
      </c>
      <c r="B360" s="159" t="s">
        <v>76</v>
      </c>
      <c r="C360" s="159"/>
      <c r="D360" s="160">
        <f>SUM(D326:D359)</f>
        <v>5558093</v>
      </c>
      <c r="E360" s="160">
        <f>SUM(E326:E359)</f>
        <v>5354385.1499999994</v>
      </c>
      <c r="F360" s="161">
        <f>SUM(F326:F359)</f>
        <v>5776792</v>
      </c>
    </row>
    <row r="361" spans="1:6" s="1" customFormat="1" ht="12.95" customHeight="1">
      <c r="A361" s="290" t="s">
        <v>282</v>
      </c>
      <c r="B361" s="291" t="s">
        <v>395</v>
      </c>
      <c r="C361" s="273" t="s">
        <v>396</v>
      </c>
      <c r="D361" s="292">
        <v>15000</v>
      </c>
      <c r="E361" s="292">
        <v>10000</v>
      </c>
      <c r="F361" s="260">
        <v>0</v>
      </c>
    </row>
    <row r="362" spans="1:6" s="1" customFormat="1" ht="12.95" customHeight="1">
      <c r="A362" s="124" t="s">
        <v>282</v>
      </c>
      <c r="B362" s="125" t="s">
        <v>338</v>
      </c>
      <c r="C362" s="126" t="s">
        <v>339</v>
      </c>
      <c r="D362" s="127">
        <v>4100</v>
      </c>
      <c r="E362" s="128">
        <v>4100</v>
      </c>
      <c r="F362" s="129">
        <v>4000</v>
      </c>
    </row>
    <row r="363" spans="1:6" s="1" customFormat="1" ht="12.95" customHeight="1">
      <c r="A363" s="124" t="s">
        <v>282</v>
      </c>
      <c r="B363" s="125" t="s">
        <v>416</v>
      </c>
      <c r="C363" s="126" t="s">
        <v>417</v>
      </c>
      <c r="D363" s="127">
        <v>601</v>
      </c>
      <c r="E363" s="128">
        <v>601</v>
      </c>
      <c r="F363" s="129">
        <v>500</v>
      </c>
    </row>
    <row r="364" spans="1:6" s="1" customFormat="1" ht="12.95" customHeight="1">
      <c r="A364" s="124" t="s">
        <v>282</v>
      </c>
      <c r="B364" s="125" t="s">
        <v>368</v>
      </c>
      <c r="C364" s="126" t="s">
        <v>369</v>
      </c>
      <c r="D364" s="127">
        <v>17100</v>
      </c>
      <c r="E364" s="128">
        <v>17019.099999999999</v>
      </c>
      <c r="F364" s="129">
        <v>20000</v>
      </c>
    </row>
    <row r="365" spans="1:6" s="1" customFormat="1" ht="12.95" customHeight="1">
      <c r="A365" s="124" t="s">
        <v>282</v>
      </c>
      <c r="B365" s="125" t="s">
        <v>350</v>
      </c>
      <c r="C365" s="126" t="s">
        <v>351</v>
      </c>
      <c r="D365" s="127">
        <v>0</v>
      </c>
      <c r="E365" s="128">
        <v>0</v>
      </c>
      <c r="F365" s="129">
        <v>300</v>
      </c>
    </row>
    <row r="366" spans="1:6" s="1" customFormat="1" ht="12.95" customHeight="1">
      <c r="A366" s="124" t="s">
        <v>282</v>
      </c>
      <c r="B366" s="125" t="s">
        <v>428</v>
      </c>
      <c r="C366" s="126" t="s">
        <v>429</v>
      </c>
      <c r="D366" s="127">
        <v>350</v>
      </c>
      <c r="E366" s="128">
        <v>350</v>
      </c>
      <c r="F366" s="129">
        <v>300</v>
      </c>
    </row>
    <row r="367" spans="1:6" s="1" customFormat="1" ht="12.95" customHeight="1">
      <c r="A367" s="124" t="s">
        <v>282</v>
      </c>
      <c r="B367" s="125" t="s">
        <v>370</v>
      </c>
      <c r="C367" s="126" t="s">
        <v>371</v>
      </c>
      <c r="D367" s="127">
        <v>13000</v>
      </c>
      <c r="E367" s="128">
        <v>12825</v>
      </c>
      <c r="F367" s="129">
        <v>0</v>
      </c>
    </row>
    <row r="368" spans="1:6" s="1" customFormat="1" ht="12.95" customHeight="1">
      <c r="A368" s="124" t="s">
        <v>282</v>
      </c>
      <c r="B368" s="125" t="s">
        <v>340</v>
      </c>
      <c r="C368" s="126" t="s">
        <v>341</v>
      </c>
      <c r="D368" s="127">
        <v>13000</v>
      </c>
      <c r="E368" s="128">
        <v>12272</v>
      </c>
      <c r="F368" s="129">
        <v>10000</v>
      </c>
    </row>
    <row r="369" spans="1:6" s="1" customFormat="1" ht="12.95" customHeight="1">
      <c r="A369" s="124" t="s">
        <v>282</v>
      </c>
      <c r="B369" s="125" t="s">
        <v>358</v>
      </c>
      <c r="C369" s="126" t="s">
        <v>359</v>
      </c>
      <c r="D369" s="127">
        <v>0</v>
      </c>
      <c r="E369" s="128">
        <v>0</v>
      </c>
      <c r="F369" s="129">
        <v>1000</v>
      </c>
    </row>
    <row r="370" spans="1:6" s="1" customFormat="1" ht="12.95" customHeight="1">
      <c r="A370" s="124" t="s">
        <v>282</v>
      </c>
      <c r="B370" s="125" t="s">
        <v>360</v>
      </c>
      <c r="C370" s="126" t="s">
        <v>361</v>
      </c>
      <c r="D370" s="127">
        <v>3100</v>
      </c>
      <c r="E370" s="128">
        <v>3043</v>
      </c>
      <c r="F370" s="129">
        <v>10000</v>
      </c>
    </row>
    <row r="371" spans="1:6" s="1" customFormat="1" ht="12.95" customHeight="1">
      <c r="A371" s="124" t="s">
        <v>282</v>
      </c>
      <c r="B371" s="125" t="s">
        <v>418</v>
      </c>
      <c r="C371" s="126" t="s">
        <v>419</v>
      </c>
      <c r="D371" s="127">
        <v>5000</v>
      </c>
      <c r="E371" s="128">
        <v>4787</v>
      </c>
      <c r="F371" s="129">
        <v>7000</v>
      </c>
    </row>
    <row r="372" spans="1:6" s="1" customFormat="1" ht="12.95" customHeight="1" thickBot="1">
      <c r="A372" s="246" t="s">
        <v>282</v>
      </c>
      <c r="B372" s="248" t="s">
        <v>362</v>
      </c>
      <c r="C372" s="138" t="s">
        <v>363</v>
      </c>
      <c r="D372" s="295">
        <v>11000</v>
      </c>
      <c r="E372" s="139">
        <v>10247</v>
      </c>
      <c r="F372" s="140">
        <v>10000</v>
      </c>
    </row>
    <row r="373" spans="1:6" s="1" customFormat="1" ht="12.95" customHeight="1" thickBot="1">
      <c r="A373" s="158" t="s">
        <v>282</v>
      </c>
      <c r="B373" s="159" t="s">
        <v>192</v>
      </c>
      <c r="C373" s="159"/>
      <c r="D373" s="160">
        <f>SUM(D361:D372)</f>
        <v>82251</v>
      </c>
      <c r="E373" s="160">
        <f t="shared" ref="E373:F373" si="29">SUM(E361:E372)</f>
        <v>75244.100000000006</v>
      </c>
      <c r="F373" s="161">
        <f t="shared" si="29"/>
        <v>63100</v>
      </c>
    </row>
    <row r="374" spans="1:6" s="1" customFormat="1" ht="12.95" customHeight="1">
      <c r="A374" s="245" t="s">
        <v>284</v>
      </c>
      <c r="B374" s="247" t="s">
        <v>458</v>
      </c>
      <c r="C374" s="154" t="s">
        <v>459</v>
      </c>
      <c r="D374" s="292">
        <v>458802.5</v>
      </c>
      <c r="E374" s="156">
        <v>458802.5</v>
      </c>
      <c r="F374" s="157">
        <v>396000</v>
      </c>
    </row>
    <row r="375" spans="1:6" s="1" customFormat="1" ht="12.95" customHeight="1" thickBot="1">
      <c r="A375" s="246" t="s">
        <v>284</v>
      </c>
      <c r="B375" s="248" t="s">
        <v>428</v>
      </c>
      <c r="C375" s="138" t="s">
        <v>429</v>
      </c>
      <c r="D375" s="295">
        <v>52167</v>
      </c>
      <c r="E375" s="139">
        <v>52112.32</v>
      </c>
      <c r="F375" s="140">
        <v>48496</v>
      </c>
    </row>
    <row r="376" spans="1:6" s="1" customFormat="1" ht="12.95" customHeight="1" thickBot="1">
      <c r="A376" s="158" t="s">
        <v>284</v>
      </c>
      <c r="B376" s="159" t="s">
        <v>78</v>
      </c>
      <c r="C376" s="159"/>
      <c r="D376" s="160">
        <f>SUM(D374:D375)</f>
        <v>510969.5</v>
      </c>
      <c r="E376" s="160">
        <f t="shared" ref="E376:F376" si="30">SUM(E374:E375)</f>
        <v>510914.82</v>
      </c>
      <c r="F376" s="161">
        <f t="shared" si="30"/>
        <v>444496</v>
      </c>
    </row>
    <row r="377" spans="1:6" s="1" customFormat="1" ht="12.95" customHeight="1" thickBot="1">
      <c r="A377" s="145" t="s">
        <v>285</v>
      </c>
      <c r="B377" s="146" t="s">
        <v>428</v>
      </c>
      <c r="C377" s="147" t="s">
        <v>429</v>
      </c>
      <c r="D377" s="148">
        <v>180000</v>
      </c>
      <c r="E377" s="149">
        <v>166345</v>
      </c>
      <c r="F377" s="150">
        <v>180000</v>
      </c>
    </row>
    <row r="378" spans="1:6" s="1" customFormat="1" ht="12.95" customHeight="1" thickBot="1">
      <c r="A378" s="158" t="s">
        <v>285</v>
      </c>
      <c r="B378" s="159" t="s">
        <v>193</v>
      </c>
      <c r="C378" s="159"/>
      <c r="D378" s="160">
        <f>SUM(D377)</f>
        <v>180000</v>
      </c>
      <c r="E378" s="160">
        <f t="shared" ref="E378:F378" si="31">SUM(E377)</f>
        <v>166345</v>
      </c>
      <c r="F378" s="161">
        <f t="shared" si="31"/>
        <v>180000</v>
      </c>
    </row>
    <row r="379" spans="1:6" s="1" customFormat="1" ht="12.95" customHeight="1">
      <c r="A379" s="245" t="s">
        <v>286</v>
      </c>
      <c r="B379" s="247" t="s">
        <v>460</v>
      </c>
      <c r="C379" s="154" t="s">
        <v>461</v>
      </c>
      <c r="D379" s="292">
        <v>100000</v>
      </c>
      <c r="E379" s="156">
        <v>100000</v>
      </c>
      <c r="F379" s="280">
        <v>120000</v>
      </c>
    </row>
    <row r="380" spans="1:6" s="1" customFormat="1" ht="12.95" customHeight="1" thickBot="1">
      <c r="A380" s="246" t="s">
        <v>286</v>
      </c>
      <c r="B380" s="248" t="s">
        <v>462</v>
      </c>
      <c r="C380" s="138" t="s">
        <v>463</v>
      </c>
      <c r="D380" s="295">
        <v>2500000</v>
      </c>
      <c r="E380" s="139">
        <v>2500000</v>
      </c>
      <c r="F380" s="281">
        <v>1880000</v>
      </c>
    </row>
    <row r="381" spans="1:6" s="1" customFormat="1" ht="12.95" customHeight="1" thickBot="1">
      <c r="A381" s="158" t="s">
        <v>286</v>
      </c>
      <c r="B381" s="159" t="s">
        <v>80</v>
      </c>
      <c r="C381" s="159"/>
      <c r="D381" s="160">
        <f>SUM(D379:D380)</f>
        <v>2600000</v>
      </c>
      <c r="E381" s="160">
        <f t="shared" ref="E381:F381" si="32">SUM(E379:E380)</f>
        <v>2600000</v>
      </c>
      <c r="F381" s="161">
        <f t="shared" si="32"/>
        <v>2000000</v>
      </c>
    </row>
    <row r="382" spans="1:6" s="1" customFormat="1" ht="12.95" customHeight="1" thickBot="1">
      <c r="A382" s="145" t="s">
        <v>287</v>
      </c>
      <c r="B382" s="146" t="s">
        <v>420</v>
      </c>
      <c r="C382" s="147" t="s">
        <v>421</v>
      </c>
      <c r="D382" s="148">
        <v>3547114.73</v>
      </c>
      <c r="E382" s="149">
        <v>3500810</v>
      </c>
      <c r="F382" s="150">
        <v>1000000</v>
      </c>
    </row>
    <row r="383" spans="1:6" s="1" customFormat="1" ht="12.95" customHeight="1" thickBot="1">
      <c r="A383" s="158" t="s">
        <v>287</v>
      </c>
      <c r="B383" s="159" t="s">
        <v>194</v>
      </c>
      <c r="C383" s="159"/>
      <c r="D383" s="160">
        <f>SUM(D382)</f>
        <v>3547114.73</v>
      </c>
      <c r="E383" s="160">
        <f t="shared" ref="E383:F383" si="33">SUM(E382)</f>
        <v>3500810</v>
      </c>
      <c r="F383" s="161">
        <f t="shared" si="33"/>
        <v>1000000</v>
      </c>
    </row>
    <row r="384" spans="1:6" s="1" customFormat="1" ht="12.95" customHeight="1" thickBot="1">
      <c r="A384" s="145" t="s">
        <v>289</v>
      </c>
      <c r="B384" s="146" t="s">
        <v>464</v>
      </c>
      <c r="C384" s="147" t="s">
        <v>465</v>
      </c>
      <c r="D384" s="148">
        <v>35630.300000000003</v>
      </c>
      <c r="E384" s="149">
        <v>35630.300000000003</v>
      </c>
      <c r="F384" s="162">
        <v>40598.639999999999</v>
      </c>
    </row>
    <row r="385" spans="1:6" s="1" customFormat="1" ht="12.95" customHeight="1" thickBot="1">
      <c r="A385" s="158" t="s">
        <v>289</v>
      </c>
      <c r="B385" s="159" t="s">
        <v>195</v>
      </c>
      <c r="C385" s="159"/>
      <c r="D385" s="160">
        <f>SUM(D384)</f>
        <v>35630.300000000003</v>
      </c>
      <c r="E385" s="160">
        <f t="shared" ref="E385:F385" si="34">SUM(E384)</f>
        <v>35630.300000000003</v>
      </c>
      <c r="F385" s="161">
        <f t="shared" si="34"/>
        <v>40598.639999999999</v>
      </c>
    </row>
    <row r="386" spans="1:6" s="1" customFormat="1" ht="12.95" customHeight="1">
      <c r="A386" s="350" t="s">
        <v>290</v>
      </c>
      <c r="B386" s="352" t="s">
        <v>366</v>
      </c>
      <c r="C386" s="273" t="s">
        <v>367</v>
      </c>
      <c r="D386" s="354">
        <v>75</v>
      </c>
      <c r="E386" s="354">
        <v>75</v>
      </c>
      <c r="F386" s="260">
        <v>4192754</v>
      </c>
    </row>
    <row r="387" spans="1:6" s="1" customFormat="1" ht="12.95" customHeight="1" thickBot="1">
      <c r="A387" s="349" t="s">
        <v>290</v>
      </c>
      <c r="B387" s="351" t="s">
        <v>466</v>
      </c>
      <c r="C387" s="284" t="s">
        <v>467</v>
      </c>
      <c r="D387" s="353">
        <v>0</v>
      </c>
      <c r="E387" s="353">
        <v>0</v>
      </c>
      <c r="F387" s="151">
        <v>3053375.06</v>
      </c>
    </row>
    <row r="388" spans="1:6" s="1" customFormat="1" ht="12.95" customHeight="1" thickBot="1">
      <c r="A388" s="158" t="s">
        <v>290</v>
      </c>
      <c r="B388" s="159" t="s">
        <v>81</v>
      </c>
      <c r="C388" s="159"/>
      <c r="D388" s="160">
        <f>SUM(D386:D387)</f>
        <v>75</v>
      </c>
      <c r="E388" s="160">
        <f t="shared" ref="E388:F388" si="35">SUM(E386:E387)</f>
        <v>75</v>
      </c>
      <c r="F388" s="161">
        <f t="shared" si="35"/>
        <v>7246129.0600000005</v>
      </c>
    </row>
    <row r="389" spans="1:6" s="1" customFormat="1" ht="18" customHeight="1" thickBot="1">
      <c r="A389" s="168" t="s">
        <v>196</v>
      </c>
      <c r="B389" s="169"/>
      <c r="C389" s="170"/>
      <c r="D389" s="171">
        <f>SUM(D388,D385,D383,D381,D378,D376,D373,D360,D325,D315,D303,D298,D293,D275,D271,D268,D253,D249,D247,D237,D235,D228,D201,D199,D193,D186,D176,D161,D149,D145,D131,D126,D122,D117,D98,D74,D70,D66,D62,D48,D32,D30,D22,D7)</f>
        <v>53826816.689999998</v>
      </c>
      <c r="E389" s="171">
        <f>SUM(E388,E385,E383,E381,E378,E376,E373,E360,E325,E315,E303,E298,E293,E275,E271,E268,E253,E249,E247,E237,E235,E228,E201,E199,E193,E186,E176,E161,E149,E145,E131,E126,E122,E117,E98,E74,E70,E66,E62,E48,E32,E30,E22,E7)</f>
        <v>52808217.799999982</v>
      </c>
      <c r="F389" s="172">
        <f>SUM(F388,F385,F383,F381,F378,F376,F373,F360,F325,F315,F303,F298,F293,F275,F271,F268,F253,F249,F247,F237,F235,F228,F201,F199,F193,F186,F176,F161,F149,F145,F131,F126,F122,F117,F98,F74,F70,F66,F62,F48,F32,F30,F22,F7)</f>
        <v>50462144.300000004</v>
      </c>
    </row>
    <row r="390" spans="1:6" s="1" customFormat="1" ht="6.75" customHeight="1">
      <c r="A390" s="105"/>
      <c r="B390" s="105"/>
      <c r="C390" s="105"/>
      <c r="D390" s="108"/>
      <c r="E390" s="109"/>
      <c r="F390" s="114"/>
    </row>
    <row r="391" spans="1:6" s="1" customFormat="1" ht="20.100000000000001" customHeight="1" thickBot="1">
      <c r="A391" s="384" t="s">
        <v>83</v>
      </c>
      <c r="B391" s="384"/>
      <c r="C391" s="384"/>
      <c r="D391" s="384"/>
      <c r="E391" s="384"/>
      <c r="F391" s="384"/>
    </row>
    <row r="392" spans="1:6" s="1" customFormat="1" ht="23.1" customHeight="1" thickBot="1">
      <c r="A392" s="51" t="s">
        <v>84</v>
      </c>
      <c r="B392" s="52" t="s">
        <v>197</v>
      </c>
      <c r="C392" s="408" t="s">
        <v>198</v>
      </c>
      <c r="D392" s="409"/>
      <c r="E392" s="410"/>
      <c r="F392" s="53">
        <v>1531346.53</v>
      </c>
    </row>
    <row r="393" spans="1:6" s="1" customFormat="1" ht="5.25" customHeight="1" thickBot="1">
      <c r="A393" s="54"/>
      <c r="B393" s="54"/>
      <c r="C393" s="54"/>
      <c r="D393" s="55"/>
      <c r="E393" s="55"/>
      <c r="F393" s="56"/>
    </row>
    <row r="394" spans="1:6" s="1" customFormat="1" ht="30" customHeight="1" thickBot="1">
      <c r="A394" s="414" t="s">
        <v>199</v>
      </c>
      <c r="B394" s="414"/>
      <c r="C394" s="414"/>
      <c r="D394" s="415">
        <f>SUM(F389+F392)</f>
        <v>51993490.830000006</v>
      </c>
      <c r="E394" s="416"/>
      <c r="F394" s="417"/>
    </row>
    <row r="395" spans="1:6" ht="15.95" customHeight="1">
      <c r="A395" s="387" t="s">
        <v>22</v>
      </c>
      <c r="B395" s="387"/>
      <c r="C395" s="387"/>
      <c r="D395" s="387"/>
      <c r="E395" s="43"/>
      <c r="F395" s="46"/>
    </row>
  </sheetData>
  <sheetProtection selectLockedCells="1" selectUnlockedCells="1"/>
  <mergeCells count="19">
    <mergeCell ref="A391:F391"/>
    <mergeCell ref="C392:E392"/>
    <mergeCell ref="A394:C394"/>
    <mergeCell ref="D394:F394"/>
    <mergeCell ref="A395:D395"/>
    <mergeCell ref="A258:A259"/>
    <mergeCell ref="B258:B259"/>
    <mergeCell ref="D258:D259"/>
    <mergeCell ref="D72:D73"/>
    <mergeCell ref="E72:E73"/>
    <mergeCell ref="E258:E259"/>
    <mergeCell ref="A254:A255"/>
    <mergeCell ref="B254:B255"/>
    <mergeCell ref="D254:D255"/>
    <mergeCell ref="E254:E255"/>
    <mergeCell ref="A256:A257"/>
    <mergeCell ref="B256:B257"/>
    <mergeCell ref="D256:D257"/>
    <mergeCell ref="E256:E257"/>
  </mergeCells>
  <pageMargins left="0.23622047244094491" right="0.23622047244094491" top="0.98425196850393704" bottom="0.74803149606299213" header="0.31496062992125984" footer="0.31496062992125984"/>
  <pageSetup paperSize="9" orientation="portrait" r:id="rId1"/>
  <headerFooter>
    <oddHeader>&amp;L&amp;12MĚSTO Štíty
&amp;10IČO : 00303453
DIČ : CZ00303453&amp;C&amp;"Arial,Tučné"&amp;14ROZPOČET SCHVÁLENÝ&amp;R&amp;"Arial,Tučné"&amp;14ROK 2018</oddHeader>
    <oddFooter>&amp;C&amp;A&amp;R&amp;P / &amp;N</oddFooter>
    <evenHeader>&amp;L&amp;12MĚSTO Štíty
&amp;10IČO : 00303453
DIČ : CZ00303453&amp;C&amp;"Arial,Tučné"&amp;14ROZPOČET - NÁVRH&amp;R&amp;"Arial,Tučné"&amp;14ROK 2017</evenHeader>
    <evenFooter>&amp;C&amp;A&amp;R&amp;P /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6"/>
  <sheetViews>
    <sheetView topLeftCell="A204" workbookViewId="0">
      <selection activeCell="H497" sqref="H497"/>
    </sheetView>
  </sheetViews>
  <sheetFormatPr defaultColWidth="9.140625" defaultRowHeight="12.75" customHeight="1"/>
  <cols>
    <col min="1" max="1" width="3.7109375" style="236" customWidth="1"/>
    <col min="2" max="2" width="6.7109375" style="237" customWidth="1"/>
    <col min="3" max="3" width="5.7109375" style="175" customWidth="1"/>
    <col min="4" max="4" width="84" style="175" customWidth="1"/>
    <col min="5" max="16384" width="9.140625" style="50"/>
  </cols>
  <sheetData>
    <row r="1" spans="1:4" ht="12.75" customHeight="1">
      <c r="A1" s="173"/>
      <c r="B1" s="174"/>
    </row>
    <row r="2" spans="1:4" ht="24.95" customHeight="1">
      <c r="A2" s="176" t="s">
        <v>200</v>
      </c>
      <c r="B2" s="177"/>
      <c r="C2" s="177"/>
      <c r="D2" s="177"/>
    </row>
    <row r="3" spans="1:4" ht="17.100000000000001" customHeight="1">
      <c r="A3" s="178"/>
      <c r="B3" s="178"/>
      <c r="C3" s="178"/>
      <c r="D3" s="178"/>
    </row>
    <row r="4" spans="1:4" ht="18.75" customHeight="1">
      <c r="A4" s="432" t="s">
        <v>201</v>
      </c>
      <c r="B4" s="432"/>
      <c r="C4" s="179"/>
      <c r="D4" s="180" t="s">
        <v>489</v>
      </c>
    </row>
    <row r="5" spans="1:4" ht="9.9499999999999993" customHeight="1">
      <c r="A5" s="181"/>
      <c r="B5" s="181"/>
      <c r="C5" s="179"/>
      <c r="D5" s="179"/>
    </row>
    <row r="6" spans="1:4" ht="18.75" customHeight="1">
      <c r="A6" s="181"/>
      <c r="B6" s="181"/>
      <c r="C6" s="179"/>
      <c r="D6" s="179"/>
    </row>
    <row r="7" spans="1:4" ht="18.75" customHeight="1">
      <c r="A7" s="181"/>
      <c r="B7" s="181"/>
      <c r="C7" s="179"/>
      <c r="D7" s="179"/>
    </row>
    <row r="8" spans="1:4" ht="18.75" customHeight="1">
      <c r="A8" s="181"/>
      <c r="B8" s="181"/>
      <c r="C8" s="179"/>
      <c r="D8" s="182" t="s">
        <v>490</v>
      </c>
    </row>
    <row r="9" spans="1:4" ht="18.75" customHeight="1">
      <c r="A9" s="181"/>
      <c r="B9" s="181"/>
      <c r="C9" s="179"/>
      <c r="D9" s="179"/>
    </row>
    <row r="10" spans="1:4" ht="18.75" customHeight="1">
      <c r="A10" s="181"/>
      <c r="B10" s="181"/>
      <c r="C10" s="179"/>
      <c r="D10" s="179"/>
    </row>
    <row r="11" spans="1:4" ht="9.9499999999999993" customHeight="1">
      <c r="A11" s="436" t="s">
        <v>491</v>
      </c>
      <c r="B11" s="436"/>
      <c r="C11" s="436"/>
      <c r="D11" s="436"/>
    </row>
    <row r="12" spans="1:4" ht="16.5" customHeight="1">
      <c r="A12" s="436"/>
      <c r="B12" s="436"/>
      <c r="C12" s="436"/>
      <c r="D12" s="436"/>
    </row>
    <row r="13" spans="1:4" ht="15.75" customHeight="1">
      <c r="A13" s="436"/>
      <c r="B13" s="436"/>
      <c r="C13" s="436"/>
      <c r="D13" s="436"/>
    </row>
    <row r="14" spans="1:4" ht="15.75" customHeight="1">
      <c r="A14" s="183"/>
      <c r="B14" s="183"/>
      <c r="C14" s="183"/>
      <c r="D14" s="183"/>
    </row>
    <row r="15" spans="1:4" ht="15.75" customHeight="1">
      <c r="A15" s="184" t="s">
        <v>492</v>
      </c>
      <c r="B15" s="175"/>
      <c r="C15" s="185"/>
      <c r="D15" s="185"/>
    </row>
    <row r="16" spans="1:4" ht="20.100000000000001" customHeight="1">
      <c r="A16" s="184"/>
      <c r="B16" s="186">
        <v>611</v>
      </c>
      <c r="C16" s="434" t="s">
        <v>202</v>
      </c>
      <c r="D16" s="434"/>
    </row>
    <row r="17" spans="1:4" ht="9" customHeight="1">
      <c r="A17" s="184"/>
      <c r="B17" s="186"/>
      <c r="C17" s="187" t="s">
        <v>685</v>
      </c>
      <c r="D17" s="187"/>
    </row>
    <row r="18" spans="1:4" ht="12.95" customHeight="1">
      <c r="A18" s="192"/>
      <c r="B18" s="189"/>
      <c r="C18" s="190" t="s">
        <v>203</v>
      </c>
      <c r="D18" s="238" t="s">
        <v>204</v>
      </c>
    </row>
    <row r="19" spans="1:4" ht="12.95" customHeight="1">
      <c r="A19" s="192"/>
      <c r="B19" s="239"/>
      <c r="C19" s="190" t="s">
        <v>203</v>
      </c>
      <c r="D19" s="191" t="s">
        <v>205</v>
      </c>
    </row>
    <row r="20" spans="1:4" ht="13.5" customHeight="1">
      <c r="A20" s="173"/>
      <c r="B20" s="186">
        <v>612</v>
      </c>
      <c r="C20" s="433" t="s">
        <v>206</v>
      </c>
      <c r="D20" s="433"/>
    </row>
    <row r="21" spans="1:4" ht="12.75" customHeight="1">
      <c r="A21" s="184"/>
      <c r="B21" s="186"/>
      <c r="C21" s="187" t="s">
        <v>685</v>
      </c>
      <c r="D21" s="187"/>
    </row>
    <row r="22" spans="1:4" ht="12.75" customHeight="1">
      <c r="A22" s="188"/>
      <c r="B22" s="189"/>
      <c r="C22" s="190" t="s">
        <v>203</v>
      </c>
      <c r="D22" s="435" t="s">
        <v>207</v>
      </c>
    </row>
    <row r="23" spans="1:4" ht="12.75" customHeight="1">
      <c r="A23" s="188"/>
      <c r="B23" s="189"/>
      <c r="C23" s="190"/>
      <c r="D23" s="435"/>
    </row>
    <row r="24" spans="1:4" ht="12.75" customHeight="1">
      <c r="A24" s="188"/>
      <c r="B24" s="189"/>
      <c r="C24" s="190" t="s">
        <v>203</v>
      </c>
      <c r="D24" s="435" t="s">
        <v>208</v>
      </c>
    </row>
    <row r="25" spans="1:4" ht="12.75" customHeight="1">
      <c r="A25" s="188"/>
      <c r="B25" s="189"/>
      <c r="C25" s="190"/>
      <c r="D25" s="435"/>
    </row>
    <row r="26" spans="1:4" ht="12.75" customHeight="1">
      <c r="A26" s="188"/>
      <c r="B26" s="189"/>
      <c r="C26" s="190" t="s">
        <v>203</v>
      </c>
      <c r="D26" s="435" t="s">
        <v>209</v>
      </c>
    </row>
    <row r="27" spans="1:4" ht="12.75" customHeight="1">
      <c r="A27" s="188"/>
      <c r="B27" s="189"/>
      <c r="C27" s="190"/>
      <c r="D27" s="435"/>
    </row>
    <row r="28" spans="1:4" ht="12.75" customHeight="1">
      <c r="A28" s="188"/>
      <c r="B28" s="189"/>
      <c r="C28" s="190" t="s">
        <v>203</v>
      </c>
      <c r="D28" s="191" t="s">
        <v>210</v>
      </c>
    </row>
    <row r="29" spans="1:4" ht="13.5" customHeight="1">
      <c r="A29" s="188"/>
      <c r="B29" s="192"/>
      <c r="C29" s="190" t="s">
        <v>203</v>
      </c>
      <c r="D29" s="191" t="s">
        <v>211</v>
      </c>
    </row>
    <row r="30" spans="1:4" ht="38.450000000000003" customHeight="1">
      <c r="A30" s="188"/>
      <c r="B30" s="192"/>
      <c r="C30" s="190" t="s">
        <v>203</v>
      </c>
      <c r="D30" s="191" t="s">
        <v>212</v>
      </c>
    </row>
    <row r="31" spans="1:4" ht="12.75" customHeight="1">
      <c r="A31" s="173"/>
      <c r="B31" s="174"/>
    </row>
    <row r="32" spans="1:4" ht="12.75" customHeight="1">
      <c r="A32" s="173"/>
      <c r="B32" s="174"/>
    </row>
    <row r="33" spans="1:4" ht="15.75" customHeight="1">
      <c r="A33" s="184" t="s">
        <v>122</v>
      </c>
      <c r="B33" s="175"/>
      <c r="C33" s="185"/>
      <c r="D33" s="185"/>
    </row>
    <row r="34" spans="1:4" ht="12.75" customHeight="1">
      <c r="A34" s="173" t="s">
        <v>96</v>
      </c>
      <c r="B34" s="193" t="s">
        <v>213</v>
      </c>
      <c r="C34" s="418" t="s">
        <v>123</v>
      </c>
      <c r="D34" s="418"/>
    </row>
    <row r="35" spans="1:4" ht="12.75" customHeight="1">
      <c r="A35" s="173"/>
      <c r="B35" s="194" t="s">
        <v>493</v>
      </c>
      <c r="C35" s="195">
        <v>5139</v>
      </c>
      <c r="D35" s="201" t="s">
        <v>659</v>
      </c>
    </row>
    <row r="36" spans="1:4" ht="12.75" customHeight="1">
      <c r="A36" s="173"/>
      <c r="B36" s="194" t="s">
        <v>493</v>
      </c>
      <c r="C36" s="195">
        <v>5169</v>
      </c>
      <c r="D36" s="201" t="s">
        <v>660</v>
      </c>
    </row>
    <row r="37" spans="1:4" ht="12.75" customHeight="1">
      <c r="A37" s="173"/>
      <c r="B37" s="194" t="s">
        <v>493</v>
      </c>
      <c r="C37" s="195">
        <v>5169</v>
      </c>
      <c r="D37" s="201" t="s">
        <v>661</v>
      </c>
    </row>
    <row r="38" spans="1:4" s="90" customFormat="1" ht="12.75" customHeight="1">
      <c r="A38" s="173"/>
      <c r="B38" s="194" t="s">
        <v>493</v>
      </c>
      <c r="C38" s="195">
        <v>5169</v>
      </c>
      <c r="D38" s="201" t="s">
        <v>662</v>
      </c>
    </row>
    <row r="39" spans="1:4" s="90" customFormat="1" ht="12.75" customHeight="1">
      <c r="A39" s="173"/>
      <c r="B39" s="194" t="s">
        <v>493</v>
      </c>
      <c r="C39" s="195">
        <v>5169</v>
      </c>
      <c r="D39" s="201" t="s">
        <v>812</v>
      </c>
    </row>
    <row r="40" spans="1:4" ht="12.75" customHeight="1">
      <c r="A40" s="173"/>
      <c r="B40" s="194" t="s">
        <v>493</v>
      </c>
      <c r="C40" s="195">
        <v>5171</v>
      </c>
      <c r="D40" s="201" t="s">
        <v>663</v>
      </c>
    </row>
    <row r="41" spans="1:4" s="263" customFormat="1" ht="25.5" customHeight="1">
      <c r="A41" s="264"/>
      <c r="B41" s="269" t="s">
        <v>748</v>
      </c>
      <c r="C41" s="270">
        <v>5192</v>
      </c>
      <c r="D41" s="267" t="s">
        <v>736</v>
      </c>
    </row>
    <row r="42" spans="1:4" ht="12.75" customHeight="1">
      <c r="A42" s="173"/>
      <c r="B42" s="194"/>
      <c r="C42" s="195"/>
      <c r="D42" s="196"/>
    </row>
    <row r="43" spans="1:4" ht="12.75" customHeight="1">
      <c r="A43" s="173"/>
      <c r="B43" s="194"/>
      <c r="C43" s="195"/>
      <c r="D43" s="196"/>
    </row>
    <row r="44" spans="1:4" ht="12.75" customHeight="1">
      <c r="A44" s="173"/>
      <c r="B44" s="194"/>
      <c r="C44" s="195"/>
      <c r="D44" s="196"/>
    </row>
    <row r="45" spans="1:4" ht="12.75" customHeight="1">
      <c r="A45" s="173"/>
      <c r="B45" s="194"/>
      <c r="C45" s="195"/>
      <c r="D45" s="197"/>
    </row>
    <row r="46" spans="1:4" ht="12.75" customHeight="1">
      <c r="A46" s="173"/>
      <c r="B46" s="194"/>
      <c r="C46" s="195"/>
      <c r="D46" s="197"/>
    </row>
    <row r="47" spans="1:4" ht="12.75" customHeight="1">
      <c r="A47" s="173"/>
      <c r="B47" s="194"/>
      <c r="C47" s="195"/>
      <c r="D47" s="197"/>
    </row>
    <row r="48" spans="1:4" ht="15.75" customHeight="1">
      <c r="A48" s="184" t="s">
        <v>125</v>
      </c>
      <c r="B48" s="175"/>
      <c r="C48" s="185"/>
      <c r="D48" s="185"/>
    </row>
    <row r="49" spans="1:4" ht="12.75" customHeight="1">
      <c r="A49" s="173" t="s">
        <v>96</v>
      </c>
      <c r="B49" s="193" t="s">
        <v>214</v>
      </c>
      <c r="C49" s="418" t="s">
        <v>215</v>
      </c>
      <c r="D49" s="418"/>
    </row>
    <row r="50" spans="1:4" s="263" customFormat="1" ht="12.75" customHeight="1">
      <c r="A50" s="264"/>
      <c r="B50" s="265" t="s">
        <v>735</v>
      </c>
      <c r="C50" s="266">
        <v>5137</v>
      </c>
      <c r="D50" s="287" t="s">
        <v>813</v>
      </c>
    </row>
    <row r="51" spans="1:4" ht="25.5" customHeight="1">
      <c r="A51" s="173"/>
      <c r="B51" s="194" t="s">
        <v>493</v>
      </c>
      <c r="C51" s="195">
        <v>5138</v>
      </c>
      <c r="D51" s="201" t="s">
        <v>495</v>
      </c>
    </row>
    <row r="52" spans="1:4" ht="12.75" customHeight="1">
      <c r="A52" s="173"/>
      <c r="B52" s="194" t="s">
        <v>493</v>
      </c>
      <c r="C52" s="195">
        <v>5139</v>
      </c>
      <c r="D52" s="201" t="s">
        <v>496</v>
      </c>
    </row>
    <row r="53" spans="1:4" ht="25.5" customHeight="1">
      <c r="A53" s="173"/>
      <c r="B53" s="194" t="s">
        <v>493</v>
      </c>
      <c r="C53" s="195">
        <v>5139</v>
      </c>
      <c r="D53" s="201" t="s">
        <v>497</v>
      </c>
    </row>
    <row r="54" spans="1:4" ht="12.75" customHeight="1">
      <c r="A54" s="173"/>
      <c r="B54" s="194" t="s">
        <v>493</v>
      </c>
      <c r="C54" s="195">
        <v>5161</v>
      </c>
      <c r="D54" s="201" t="s">
        <v>498</v>
      </c>
    </row>
    <row r="55" spans="1:4" ht="12.75" customHeight="1">
      <c r="A55" s="173"/>
      <c r="B55" s="194" t="s">
        <v>493</v>
      </c>
      <c r="C55" s="195">
        <v>5162</v>
      </c>
      <c r="D55" s="201" t="s">
        <v>499</v>
      </c>
    </row>
    <row r="56" spans="1:4" s="90" customFormat="1" ht="12.75" customHeight="1">
      <c r="A56" s="173"/>
      <c r="B56" s="194" t="s">
        <v>493</v>
      </c>
      <c r="C56" s="195">
        <v>5167</v>
      </c>
      <c r="D56" s="201" t="s">
        <v>500</v>
      </c>
    </row>
    <row r="57" spans="1:4" s="90" customFormat="1" ht="12.75" customHeight="1">
      <c r="A57" s="173"/>
      <c r="B57" s="194" t="s">
        <v>493</v>
      </c>
      <c r="C57" s="195">
        <v>5169</v>
      </c>
      <c r="D57" s="201" t="s">
        <v>737</v>
      </c>
    </row>
    <row r="58" spans="1:4" s="90" customFormat="1" ht="12.75" customHeight="1">
      <c r="A58" s="173"/>
      <c r="B58" s="194" t="s">
        <v>493</v>
      </c>
      <c r="C58" s="195">
        <v>5171</v>
      </c>
      <c r="D58" s="201" t="s">
        <v>738</v>
      </c>
    </row>
    <row r="59" spans="1:4" ht="25.5" customHeight="1">
      <c r="A59" s="173"/>
      <c r="B59" s="198" t="s">
        <v>494</v>
      </c>
      <c r="C59" s="199">
        <v>5172</v>
      </c>
      <c r="D59" s="268" t="s">
        <v>739</v>
      </c>
    </row>
    <row r="60" spans="1:4" s="90" customFormat="1" ht="12.75" customHeight="1">
      <c r="A60" s="173"/>
      <c r="B60" s="194" t="s">
        <v>493</v>
      </c>
      <c r="C60" s="195">
        <v>5173</v>
      </c>
      <c r="D60" s="201" t="s">
        <v>664</v>
      </c>
    </row>
    <row r="61" spans="1:4" s="90" customFormat="1" ht="12.75" customHeight="1">
      <c r="A61" s="173"/>
      <c r="B61" s="194" t="s">
        <v>493</v>
      </c>
      <c r="C61" s="195">
        <v>5175</v>
      </c>
      <c r="D61" s="201" t="s">
        <v>501</v>
      </c>
    </row>
    <row r="62" spans="1:4" s="90" customFormat="1" ht="12.75" customHeight="1">
      <c r="A62" s="173"/>
      <c r="B62" s="194" t="s">
        <v>493</v>
      </c>
      <c r="C62" s="195">
        <v>5194</v>
      </c>
      <c r="D62" s="201" t="s">
        <v>665</v>
      </c>
    </row>
    <row r="63" spans="1:4" s="90" customFormat="1" ht="25.5" customHeight="1">
      <c r="A63" s="173"/>
      <c r="B63" s="194" t="s">
        <v>493</v>
      </c>
      <c r="C63" s="195">
        <v>5229</v>
      </c>
      <c r="D63" s="253" t="s">
        <v>741</v>
      </c>
    </row>
    <row r="64" spans="1:4" s="90" customFormat="1" ht="12.75" customHeight="1">
      <c r="A64" s="173"/>
      <c r="B64" s="202" t="s">
        <v>502</v>
      </c>
      <c r="C64" s="195">
        <v>5909</v>
      </c>
      <c r="D64" s="201" t="s">
        <v>740</v>
      </c>
    </row>
    <row r="65" spans="1:4" s="90" customFormat="1" ht="12.75" customHeight="1">
      <c r="A65" s="173"/>
      <c r="B65" s="194"/>
      <c r="C65" s="195"/>
      <c r="D65" s="197"/>
    </row>
    <row r="66" spans="1:4" ht="12.75" customHeight="1">
      <c r="A66" s="173"/>
      <c r="B66" s="194"/>
      <c r="C66" s="195"/>
      <c r="D66" s="197"/>
    </row>
    <row r="67" spans="1:4" ht="15.75" customHeight="1">
      <c r="A67" s="184" t="s">
        <v>216</v>
      </c>
      <c r="B67" s="173"/>
      <c r="C67" s="240"/>
      <c r="D67" s="240"/>
    </row>
    <row r="68" spans="1:4" ht="12.75" customHeight="1">
      <c r="A68" s="173" t="s">
        <v>96</v>
      </c>
      <c r="B68" s="193" t="s">
        <v>217</v>
      </c>
      <c r="C68" s="418" t="s">
        <v>218</v>
      </c>
      <c r="D68" s="418"/>
    </row>
    <row r="69" spans="1:4" s="90" customFormat="1" ht="25.5" customHeight="1">
      <c r="A69" s="173"/>
      <c r="B69" s="194" t="s">
        <v>493</v>
      </c>
      <c r="C69" s="195">
        <v>5139</v>
      </c>
      <c r="D69" s="201" t="s">
        <v>744</v>
      </c>
    </row>
    <row r="70" spans="1:4" s="90" customFormat="1" ht="12.75" customHeight="1">
      <c r="A70" s="173"/>
      <c r="B70" s="194" t="s">
        <v>493</v>
      </c>
      <c r="C70" s="195">
        <v>5156</v>
      </c>
      <c r="D70" s="201" t="s">
        <v>666</v>
      </c>
    </row>
    <row r="71" spans="1:4" s="90" customFormat="1" ht="12.75" customHeight="1">
      <c r="A71" s="173"/>
      <c r="B71" s="194" t="s">
        <v>493</v>
      </c>
      <c r="C71" s="195">
        <v>5164</v>
      </c>
      <c r="D71" s="201" t="s">
        <v>667</v>
      </c>
    </row>
    <row r="72" spans="1:4" s="90" customFormat="1" ht="25.5" customHeight="1">
      <c r="A72" s="173"/>
      <c r="B72" s="194" t="s">
        <v>493</v>
      </c>
      <c r="C72" s="195">
        <v>5169</v>
      </c>
      <c r="D72" s="201" t="s">
        <v>745</v>
      </c>
    </row>
    <row r="73" spans="1:4" s="90" customFormat="1" ht="38.450000000000003" customHeight="1">
      <c r="A73" s="173"/>
      <c r="B73" s="194" t="s">
        <v>493</v>
      </c>
      <c r="C73" s="195">
        <v>5171</v>
      </c>
      <c r="D73" s="253" t="s">
        <v>746</v>
      </c>
    </row>
    <row r="74" spans="1:4" s="90" customFormat="1" ht="25.5" customHeight="1">
      <c r="A74" s="173"/>
      <c r="B74" s="194" t="s">
        <v>493</v>
      </c>
      <c r="C74" s="195">
        <v>6121</v>
      </c>
      <c r="D74" s="203" t="s">
        <v>747</v>
      </c>
    </row>
    <row r="75" spans="1:4" s="257" customFormat="1" ht="38.450000000000003" customHeight="1">
      <c r="A75" s="264"/>
      <c r="B75" s="269" t="s">
        <v>748</v>
      </c>
      <c r="C75" s="270">
        <v>6122</v>
      </c>
      <c r="D75" s="268" t="s">
        <v>749</v>
      </c>
    </row>
    <row r="76" spans="1:4" s="90" customFormat="1" ht="12.75" customHeight="1">
      <c r="A76" s="173"/>
      <c r="B76" s="204"/>
      <c r="C76" s="205"/>
      <c r="D76" s="241"/>
    </row>
    <row r="77" spans="1:4" s="90" customFormat="1" ht="12.75" customHeight="1">
      <c r="A77" s="173"/>
      <c r="B77" s="204"/>
      <c r="C77" s="205"/>
      <c r="D77" s="241"/>
    </row>
    <row r="78" spans="1:4" s="90" customFormat="1" ht="12.75" customHeight="1">
      <c r="A78" s="173" t="s">
        <v>96</v>
      </c>
      <c r="B78" s="193" t="s">
        <v>219</v>
      </c>
      <c r="C78" s="418" t="s">
        <v>220</v>
      </c>
      <c r="D78" s="418"/>
    </row>
    <row r="79" spans="1:4" s="90" customFormat="1" ht="12.75" customHeight="1">
      <c r="A79" s="173"/>
      <c r="B79" s="194" t="s">
        <v>493</v>
      </c>
      <c r="C79" s="195">
        <v>5193</v>
      </c>
      <c r="D79" s="253" t="s">
        <v>743</v>
      </c>
    </row>
    <row r="80" spans="1:4" s="90" customFormat="1" ht="25.5" customHeight="1">
      <c r="A80" s="173"/>
      <c r="B80" s="194"/>
      <c r="C80" s="195"/>
      <c r="D80" s="253" t="s">
        <v>742</v>
      </c>
    </row>
    <row r="81" spans="1:4" s="90" customFormat="1" ht="12.75" customHeight="1">
      <c r="A81" s="173"/>
      <c r="B81" s="194"/>
      <c r="C81" s="195"/>
      <c r="D81" s="196"/>
    </row>
    <row r="82" spans="1:4" s="90" customFormat="1" ht="12.75" customHeight="1">
      <c r="A82" s="173"/>
      <c r="B82" s="194"/>
      <c r="C82" s="195"/>
      <c r="D82" s="195"/>
    </row>
    <row r="83" spans="1:4" s="90" customFormat="1" ht="12.75" customHeight="1">
      <c r="A83" s="173"/>
      <c r="B83" s="194"/>
      <c r="C83" s="195"/>
      <c r="D83" s="195"/>
    </row>
    <row r="84" spans="1:4" s="90" customFormat="1" ht="12.75" customHeight="1">
      <c r="A84" s="173"/>
      <c r="B84" s="194"/>
      <c r="C84" s="195"/>
      <c r="D84" s="195"/>
    </row>
    <row r="85" spans="1:4" s="90" customFormat="1" ht="12.75" customHeight="1">
      <c r="A85" s="173"/>
      <c r="B85" s="194"/>
      <c r="C85" s="195"/>
      <c r="D85" s="195"/>
    </row>
    <row r="86" spans="1:4" s="90" customFormat="1" ht="12.75" customHeight="1">
      <c r="A86" s="173"/>
      <c r="B86" s="194"/>
      <c r="C86" s="195"/>
      <c r="D86" s="195"/>
    </row>
    <row r="87" spans="1:4" s="90" customFormat="1" ht="12.75" customHeight="1">
      <c r="A87" s="173"/>
      <c r="B87" s="194"/>
      <c r="C87" s="195"/>
      <c r="D87" s="195"/>
    </row>
    <row r="88" spans="1:4" s="90" customFormat="1" ht="12.75" customHeight="1">
      <c r="A88" s="173"/>
      <c r="B88" s="194"/>
      <c r="C88" s="195"/>
      <c r="D88" s="195"/>
    </row>
    <row r="89" spans="1:4" s="90" customFormat="1" ht="12.75" customHeight="1">
      <c r="A89" s="173"/>
      <c r="B89" s="194"/>
      <c r="C89" s="195"/>
      <c r="D89" s="195"/>
    </row>
    <row r="90" spans="1:4" s="90" customFormat="1" ht="15.75" customHeight="1">
      <c r="A90" s="184" t="s">
        <v>130</v>
      </c>
      <c r="B90" s="175"/>
      <c r="C90" s="185"/>
      <c r="D90" s="185"/>
    </row>
    <row r="91" spans="1:4" s="90" customFormat="1" ht="12.75" customHeight="1">
      <c r="A91" s="173" t="s">
        <v>96</v>
      </c>
      <c r="B91" s="193" t="s">
        <v>221</v>
      </c>
      <c r="C91" s="418" t="s">
        <v>131</v>
      </c>
      <c r="D91" s="418"/>
    </row>
    <row r="92" spans="1:4" s="90" customFormat="1" ht="12.75" customHeight="1">
      <c r="A92" s="173"/>
      <c r="B92" s="194" t="s">
        <v>493</v>
      </c>
      <c r="C92" s="195">
        <v>5011</v>
      </c>
      <c r="D92" s="201" t="s">
        <v>840</v>
      </c>
    </row>
    <row r="93" spans="1:4" s="90" customFormat="1" ht="12.75" customHeight="1">
      <c r="A93" s="173"/>
      <c r="B93" s="194" t="s">
        <v>493</v>
      </c>
      <c r="C93" s="195">
        <v>5031</v>
      </c>
      <c r="D93" s="201" t="s">
        <v>841</v>
      </c>
    </row>
    <row r="94" spans="1:4" s="90" customFormat="1" ht="12.75" customHeight="1">
      <c r="A94" s="173"/>
      <c r="B94" s="194" t="s">
        <v>493</v>
      </c>
      <c r="C94" s="195">
        <v>5032</v>
      </c>
      <c r="D94" s="201" t="s">
        <v>842</v>
      </c>
    </row>
    <row r="95" spans="1:4" s="90" customFormat="1" ht="25.5" customHeight="1">
      <c r="A95" s="173"/>
      <c r="B95" s="194" t="s">
        <v>493</v>
      </c>
      <c r="C95" s="195">
        <v>5139</v>
      </c>
      <c r="D95" s="201" t="s">
        <v>668</v>
      </c>
    </row>
    <row r="96" spans="1:4" s="90" customFormat="1" ht="12.75" customHeight="1">
      <c r="A96" s="173"/>
      <c r="B96" s="194" t="s">
        <v>493</v>
      </c>
      <c r="C96" s="195">
        <v>5154</v>
      </c>
      <c r="D96" s="201" t="s">
        <v>669</v>
      </c>
    </row>
    <row r="97" spans="1:4" s="90" customFormat="1" ht="12.75" customHeight="1">
      <c r="A97" s="173"/>
      <c r="B97" s="194" t="s">
        <v>493</v>
      </c>
      <c r="C97" s="195">
        <v>5156</v>
      </c>
      <c r="D97" s="201" t="s">
        <v>503</v>
      </c>
    </row>
    <row r="98" spans="1:4" s="90" customFormat="1" ht="12.75" customHeight="1">
      <c r="A98" s="173"/>
      <c r="B98" s="194" t="s">
        <v>493</v>
      </c>
      <c r="C98" s="195">
        <v>5164</v>
      </c>
      <c r="D98" s="201" t="s">
        <v>504</v>
      </c>
    </row>
    <row r="99" spans="1:4" s="90" customFormat="1" ht="38.450000000000003" customHeight="1">
      <c r="A99" s="173"/>
      <c r="B99" s="194" t="s">
        <v>493</v>
      </c>
      <c r="C99" s="195">
        <v>5166</v>
      </c>
      <c r="D99" s="201" t="s">
        <v>505</v>
      </c>
    </row>
    <row r="100" spans="1:4" s="90" customFormat="1" ht="13.5" customHeight="1">
      <c r="A100" s="173"/>
      <c r="B100" s="194" t="s">
        <v>493</v>
      </c>
      <c r="C100" s="195">
        <v>5167</v>
      </c>
      <c r="D100" s="201" t="s">
        <v>670</v>
      </c>
    </row>
    <row r="101" spans="1:4" s="90" customFormat="1" ht="25.5" customHeight="1">
      <c r="A101" s="173"/>
      <c r="B101" s="194" t="s">
        <v>493</v>
      </c>
      <c r="C101" s="195">
        <v>5168</v>
      </c>
      <c r="D101" s="201" t="s">
        <v>671</v>
      </c>
    </row>
    <row r="102" spans="1:4" s="90" customFormat="1" ht="51.95" customHeight="1">
      <c r="A102" s="173"/>
      <c r="B102" s="194" t="s">
        <v>493</v>
      </c>
      <c r="C102" s="195">
        <v>5169</v>
      </c>
      <c r="D102" s="201" t="s">
        <v>686</v>
      </c>
    </row>
    <row r="103" spans="1:4" s="90" customFormat="1" ht="12.75" customHeight="1">
      <c r="A103" s="173"/>
      <c r="B103" s="194" t="s">
        <v>493</v>
      </c>
      <c r="C103" s="195">
        <v>5171</v>
      </c>
      <c r="D103" s="201" t="s">
        <v>672</v>
      </c>
    </row>
    <row r="104" spans="1:4" s="90" customFormat="1" ht="12.75" customHeight="1">
      <c r="A104" s="173"/>
      <c r="B104" s="194" t="s">
        <v>493</v>
      </c>
      <c r="C104" s="195">
        <v>5192</v>
      </c>
      <c r="D104" s="201" t="s">
        <v>506</v>
      </c>
    </row>
    <row r="105" spans="1:4" s="90" customFormat="1" ht="25.5" customHeight="1">
      <c r="A105" s="173"/>
      <c r="B105" s="194" t="s">
        <v>493</v>
      </c>
      <c r="C105" s="195">
        <v>5365</v>
      </c>
      <c r="D105" s="253" t="s">
        <v>750</v>
      </c>
    </row>
    <row r="106" spans="1:4" s="90" customFormat="1" ht="12.75" customHeight="1">
      <c r="A106" s="173"/>
      <c r="B106" s="194" t="s">
        <v>493</v>
      </c>
      <c r="C106" s="195">
        <v>5909</v>
      </c>
      <c r="D106" s="201" t="s">
        <v>673</v>
      </c>
    </row>
    <row r="107" spans="1:4" s="90" customFormat="1" ht="12.75" customHeight="1">
      <c r="A107" s="173"/>
      <c r="B107" s="194"/>
      <c r="C107" s="195"/>
      <c r="D107" s="201"/>
    </row>
    <row r="108" spans="1:4" s="90" customFormat="1" ht="12.75" customHeight="1">
      <c r="A108" s="173"/>
      <c r="B108" s="194"/>
      <c r="C108" s="195"/>
      <c r="D108" s="197"/>
    </row>
    <row r="109" spans="1:4" s="90" customFormat="1" ht="12.75" customHeight="1">
      <c r="A109" s="173" t="s">
        <v>96</v>
      </c>
      <c r="B109" s="193" t="s">
        <v>222</v>
      </c>
      <c r="C109" s="418" t="s">
        <v>223</v>
      </c>
      <c r="D109" s="418"/>
    </row>
    <row r="110" spans="1:4" s="90" customFormat="1" ht="12.75" customHeight="1">
      <c r="A110" s="173"/>
      <c r="B110" s="194" t="s">
        <v>493</v>
      </c>
      <c r="C110" s="195">
        <v>5011</v>
      </c>
      <c r="D110" s="201" t="s">
        <v>843</v>
      </c>
    </row>
    <row r="111" spans="1:4" s="90" customFormat="1" ht="12.75" customHeight="1">
      <c r="A111" s="173"/>
      <c r="B111" s="194" t="s">
        <v>493</v>
      </c>
      <c r="C111" s="195">
        <v>5031</v>
      </c>
      <c r="D111" s="201" t="s">
        <v>844</v>
      </c>
    </row>
    <row r="112" spans="1:4" s="90" customFormat="1" ht="12.75" customHeight="1">
      <c r="A112" s="173"/>
      <c r="B112" s="194" t="s">
        <v>493</v>
      </c>
      <c r="C112" s="195">
        <v>5032</v>
      </c>
      <c r="D112" s="201" t="s">
        <v>845</v>
      </c>
    </row>
    <row r="113" spans="1:4" s="90" customFormat="1" ht="25.5" customHeight="1">
      <c r="A113" s="173"/>
      <c r="B113" s="194" t="s">
        <v>493</v>
      </c>
      <c r="C113" s="195">
        <v>5139</v>
      </c>
      <c r="D113" s="201" t="s">
        <v>674</v>
      </c>
    </row>
    <row r="114" spans="1:4" s="90" customFormat="1" ht="25.5" customHeight="1">
      <c r="A114" s="173"/>
      <c r="B114" s="194" t="s">
        <v>493</v>
      </c>
      <c r="C114" s="195">
        <v>5154</v>
      </c>
      <c r="D114" s="201" t="s">
        <v>675</v>
      </c>
    </row>
    <row r="115" spans="1:4" s="90" customFormat="1" ht="12.75" customHeight="1">
      <c r="A115" s="173"/>
      <c r="B115" s="194" t="s">
        <v>493</v>
      </c>
      <c r="C115" s="195">
        <v>5156</v>
      </c>
      <c r="D115" s="201" t="s">
        <v>507</v>
      </c>
    </row>
    <row r="116" spans="1:4" s="90" customFormat="1" ht="25.5" customHeight="1">
      <c r="A116" s="206"/>
      <c r="B116" s="194" t="s">
        <v>493</v>
      </c>
      <c r="C116" s="195">
        <v>5162</v>
      </c>
      <c r="D116" s="201" t="s">
        <v>508</v>
      </c>
    </row>
    <row r="117" spans="1:4" ht="12.75" customHeight="1">
      <c r="A117" s="173"/>
      <c r="B117" s="194" t="s">
        <v>493</v>
      </c>
      <c r="C117" s="195">
        <v>5166</v>
      </c>
      <c r="D117" s="201" t="s">
        <v>509</v>
      </c>
    </row>
    <row r="118" spans="1:4" ht="12.75" customHeight="1">
      <c r="A118" s="173"/>
      <c r="B118" s="194" t="s">
        <v>493</v>
      </c>
      <c r="C118" s="195">
        <v>5167</v>
      </c>
      <c r="D118" s="201" t="s">
        <v>676</v>
      </c>
    </row>
    <row r="119" spans="1:4" s="90" customFormat="1" ht="25.5" customHeight="1">
      <c r="A119" s="173"/>
      <c r="B119" s="194" t="s">
        <v>493</v>
      </c>
      <c r="C119" s="195">
        <v>5168</v>
      </c>
      <c r="D119" s="201" t="s">
        <v>677</v>
      </c>
    </row>
    <row r="120" spans="1:4" s="90" customFormat="1" ht="12.75" customHeight="1">
      <c r="A120" s="173"/>
      <c r="B120" s="194" t="s">
        <v>493</v>
      </c>
      <c r="C120" s="195">
        <v>5169</v>
      </c>
      <c r="D120" s="201" t="s">
        <v>510</v>
      </c>
    </row>
    <row r="121" spans="1:4" s="90" customFormat="1" ht="12.75" customHeight="1">
      <c r="A121" s="173"/>
      <c r="B121" s="194" t="s">
        <v>493</v>
      </c>
      <c r="C121" s="195">
        <v>5171</v>
      </c>
      <c r="D121" s="201" t="s">
        <v>511</v>
      </c>
    </row>
    <row r="122" spans="1:4" ht="16.5" customHeight="1">
      <c r="A122" s="173"/>
      <c r="B122" s="194" t="s">
        <v>493</v>
      </c>
      <c r="C122" s="195">
        <v>6121</v>
      </c>
      <c r="D122" s="203" t="s">
        <v>814</v>
      </c>
    </row>
    <row r="123" spans="1:4" ht="12.75" customHeight="1">
      <c r="A123" s="173"/>
      <c r="B123" s="194"/>
      <c r="C123" s="195"/>
      <c r="D123" s="203"/>
    </row>
    <row r="124" spans="1:4" ht="12.75" customHeight="1">
      <c r="A124" s="173"/>
      <c r="B124" s="194"/>
      <c r="C124" s="195"/>
      <c r="D124" s="197"/>
    </row>
    <row r="125" spans="1:4" ht="12.75" customHeight="1">
      <c r="A125" s="173"/>
      <c r="B125" s="194"/>
      <c r="C125" s="195"/>
      <c r="D125" s="197"/>
    </row>
    <row r="126" spans="1:4" ht="12.75" customHeight="1">
      <c r="A126" s="173"/>
      <c r="B126" s="194"/>
      <c r="C126" s="195"/>
      <c r="D126" s="197"/>
    </row>
    <row r="127" spans="1:4" ht="12.75" customHeight="1">
      <c r="A127" s="173"/>
      <c r="B127" s="194"/>
      <c r="C127" s="195"/>
      <c r="D127" s="197"/>
    </row>
    <row r="128" spans="1:4" ht="12.75" customHeight="1">
      <c r="A128" s="173"/>
      <c r="B128" s="194"/>
      <c r="C128" s="195"/>
      <c r="D128" s="197"/>
    </row>
    <row r="129" spans="1:4" ht="12.75" customHeight="1">
      <c r="A129" s="173"/>
      <c r="B129" s="194"/>
      <c r="C129" s="195"/>
      <c r="D129" s="197"/>
    </row>
    <row r="130" spans="1:4" ht="12.75" customHeight="1">
      <c r="A130" s="173"/>
      <c r="B130" s="194"/>
      <c r="C130" s="195"/>
      <c r="D130" s="197"/>
    </row>
    <row r="131" spans="1:4" ht="12.75" customHeight="1">
      <c r="A131" s="173"/>
      <c r="B131" s="194"/>
      <c r="C131" s="195"/>
      <c r="D131" s="197"/>
    </row>
    <row r="132" spans="1:4" s="90" customFormat="1" ht="15.75" customHeight="1">
      <c r="A132" s="184" t="s">
        <v>224</v>
      </c>
      <c r="B132" s="175"/>
      <c r="C132" s="185"/>
      <c r="D132" s="185"/>
    </row>
    <row r="133" spans="1:4" s="90" customFormat="1" ht="12.75" customHeight="1">
      <c r="A133" s="223" t="s">
        <v>96</v>
      </c>
      <c r="B133" s="224" t="s">
        <v>225</v>
      </c>
      <c r="C133" s="421" t="s">
        <v>226</v>
      </c>
      <c r="D133" s="421"/>
    </row>
    <row r="134" spans="1:4" s="90" customFormat="1" ht="25.5" customHeight="1">
      <c r="A134" s="173"/>
      <c r="B134" s="269" t="s">
        <v>748</v>
      </c>
      <c r="C134" s="270">
        <v>5139</v>
      </c>
      <c r="D134" s="268" t="s">
        <v>815</v>
      </c>
    </row>
    <row r="135" spans="1:4" s="90" customFormat="1" ht="25.5" customHeight="1">
      <c r="A135" s="173"/>
      <c r="B135" s="269" t="s">
        <v>748</v>
      </c>
      <c r="C135" s="270">
        <v>5169</v>
      </c>
      <c r="D135" s="268" t="s">
        <v>816</v>
      </c>
    </row>
    <row r="136" spans="1:4" ht="25.5" customHeight="1">
      <c r="A136" s="173"/>
      <c r="B136" s="269" t="s">
        <v>748</v>
      </c>
      <c r="C136" s="270">
        <v>5171</v>
      </c>
      <c r="D136" s="268" t="s">
        <v>817</v>
      </c>
    </row>
    <row r="137" spans="1:4" ht="12.75" customHeight="1">
      <c r="A137" s="173"/>
      <c r="B137" s="269"/>
      <c r="C137" s="270"/>
      <c r="D137" s="268"/>
    </row>
    <row r="138" spans="1:4" ht="12.75" customHeight="1">
      <c r="A138" s="184"/>
      <c r="B138" s="175"/>
      <c r="C138" s="185"/>
      <c r="D138" s="185"/>
    </row>
    <row r="139" spans="1:4" s="90" customFormat="1" ht="12.75" customHeight="1">
      <c r="A139" s="173" t="s">
        <v>96</v>
      </c>
      <c r="B139" s="193" t="s">
        <v>227</v>
      </c>
      <c r="C139" s="418" t="s">
        <v>228</v>
      </c>
      <c r="D139" s="418"/>
    </row>
    <row r="140" spans="1:4" s="90" customFormat="1" ht="25.5" customHeight="1">
      <c r="A140" s="173"/>
      <c r="B140" s="269" t="s">
        <v>748</v>
      </c>
      <c r="C140" s="270">
        <v>5169</v>
      </c>
      <c r="D140" s="268" t="s">
        <v>818</v>
      </c>
    </row>
    <row r="141" spans="1:4" s="90" customFormat="1" ht="25.5" customHeight="1">
      <c r="A141" s="173"/>
      <c r="B141" s="198" t="s">
        <v>494</v>
      </c>
      <c r="C141" s="199">
        <v>5194</v>
      </c>
      <c r="D141" s="268" t="s">
        <v>751</v>
      </c>
    </row>
    <row r="142" spans="1:4" s="90" customFormat="1" ht="12.75" customHeight="1">
      <c r="A142" s="173"/>
      <c r="B142" s="194" t="s">
        <v>493</v>
      </c>
      <c r="C142" s="195">
        <v>6121</v>
      </c>
      <c r="D142" s="203" t="s">
        <v>819</v>
      </c>
    </row>
    <row r="143" spans="1:4" s="90" customFormat="1" ht="12.75" customHeight="1">
      <c r="A143" s="173"/>
      <c r="B143" s="194"/>
      <c r="C143" s="195"/>
      <c r="D143" s="203"/>
    </row>
    <row r="144" spans="1:4" s="90" customFormat="1" ht="12.75" customHeight="1">
      <c r="A144" s="173"/>
      <c r="B144" s="198"/>
      <c r="C144" s="199"/>
      <c r="D144" s="196"/>
    </row>
    <row r="145" spans="1:4" s="90" customFormat="1" ht="12.75" customHeight="1">
      <c r="A145" s="173" t="s">
        <v>96</v>
      </c>
      <c r="B145" s="193" t="s">
        <v>229</v>
      </c>
      <c r="C145" s="418" t="s">
        <v>230</v>
      </c>
      <c r="D145" s="418"/>
    </row>
    <row r="146" spans="1:4" s="90" customFormat="1" ht="12.75" customHeight="1">
      <c r="A146" s="173"/>
      <c r="B146" s="194" t="s">
        <v>493</v>
      </c>
      <c r="C146" s="195">
        <v>5331</v>
      </c>
      <c r="D146" s="253" t="s">
        <v>820</v>
      </c>
    </row>
    <row r="147" spans="1:4" s="90" customFormat="1" ht="38.450000000000003" customHeight="1">
      <c r="A147" s="173"/>
      <c r="B147" s="194" t="s">
        <v>493</v>
      </c>
      <c r="C147" s="195">
        <v>5336</v>
      </c>
      <c r="D147" s="243" t="s">
        <v>687</v>
      </c>
    </row>
    <row r="148" spans="1:4" s="90" customFormat="1" ht="12.75" customHeight="1">
      <c r="A148" s="173"/>
      <c r="B148" s="194"/>
      <c r="C148" s="195"/>
      <c r="D148" s="207"/>
    </row>
    <row r="149" spans="1:4" s="90" customFormat="1" ht="12.75" customHeight="1">
      <c r="A149" s="173"/>
      <c r="B149" s="194"/>
      <c r="C149" s="195"/>
      <c r="D149" s="195"/>
    </row>
    <row r="150" spans="1:4" s="90" customFormat="1" ht="15.75" customHeight="1">
      <c r="A150" s="184" t="s">
        <v>135</v>
      </c>
      <c r="B150" s="208"/>
      <c r="C150" s="185"/>
      <c r="D150" s="185"/>
    </row>
    <row r="151" spans="1:4" s="90" customFormat="1" ht="12.75" customHeight="1">
      <c r="A151" s="173" t="s">
        <v>96</v>
      </c>
      <c r="B151" s="193" t="s">
        <v>231</v>
      </c>
      <c r="C151" s="418" t="s">
        <v>232</v>
      </c>
      <c r="D151" s="418"/>
    </row>
    <row r="152" spans="1:4" s="90" customFormat="1" ht="12.75" customHeight="1">
      <c r="A152" s="173"/>
      <c r="B152" s="194" t="s">
        <v>493</v>
      </c>
      <c r="C152" s="195">
        <v>5011</v>
      </c>
      <c r="D152" s="201" t="s">
        <v>846</v>
      </c>
    </row>
    <row r="153" spans="1:4" s="90" customFormat="1" ht="12.75" customHeight="1">
      <c r="A153" s="173"/>
      <c r="B153" s="194" t="s">
        <v>493</v>
      </c>
      <c r="C153" s="195">
        <v>5021</v>
      </c>
      <c r="D153" s="201" t="s">
        <v>847</v>
      </c>
    </row>
    <row r="154" spans="1:4" s="90" customFormat="1" ht="12.75" customHeight="1">
      <c r="A154" s="173"/>
      <c r="B154" s="194" t="s">
        <v>493</v>
      </c>
      <c r="C154" s="195">
        <v>5031</v>
      </c>
      <c r="D154" s="201" t="s">
        <v>848</v>
      </c>
    </row>
    <row r="155" spans="1:4" s="90" customFormat="1" ht="12.75" customHeight="1">
      <c r="A155" s="173"/>
      <c r="B155" s="194" t="s">
        <v>493</v>
      </c>
      <c r="C155" s="195">
        <v>5032</v>
      </c>
      <c r="D155" s="201" t="s">
        <v>849</v>
      </c>
    </row>
    <row r="156" spans="1:4" s="90" customFormat="1" ht="38.450000000000003" customHeight="1">
      <c r="A156" s="173"/>
      <c r="B156" s="194" t="s">
        <v>493</v>
      </c>
      <c r="C156" s="195">
        <v>5136</v>
      </c>
      <c r="D156" s="253" t="s">
        <v>707</v>
      </c>
    </row>
    <row r="157" spans="1:4" s="90" customFormat="1" ht="25.5" customHeight="1">
      <c r="A157" s="173"/>
      <c r="B157" s="198" t="s">
        <v>494</v>
      </c>
      <c r="C157" s="199">
        <v>5137</v>
      </c>
      <c r="D157" s="268" t="s">
        <v>752</v>
      </c>
    </row>
    <row r="158" spans="1:4" s="90" customFormat="1" ht="12.75" customHeight="1">
      <c r="A158" s="173"/>
      <c r="B158" s="194" t="s">
        <v>493</v>
      </c>
      <c r="C158" s="195">
        <v>5139</v>
      </c>
      <c r="D158" s="201" t="s">
        <v>678</v>
      </c>
    </row>
    <row r="159" spans="1:4" s="90" customFormat="1" ht="12.75" customHeight="1">
      <c r="A159" s="173"/>
      <c r="B159" s="194" t="s">
        <v>493</v>
      </c>
      <c r="C159" s="195">
        <v>5151</v>
      </c>
      <c r="D159" s="201" t="s">
        <v>512</v>
      </c>
    </row>
    <row r="160" spans="1:4" s="90" customFormat="1" ht="12.75" customHeight="1">
      <c r="A160" s="173"/>
      <c r="B160" s="194" t="s">
        <v>493</v>
      </c>
      <c r="C160" s="195">
        <v>5153</v>
      </c>
      <c r="D160" s="201" t="s">
        <v>694</v>
      </c>
    </row>
    <row r="161" spans="1:4" s="90" customFormat="1" ht="12.75" customHeight="1">
      <c r="A161" s="173"/>
      <c r="B161" s="194" t="s">
        <v>493</v>
      </c>
      <c r="C161" s="195">
        <v>5154</v>
      </c>
      <c r="D161" s="201" t="s">
        <v>679</v>
      </c>
    </row>
    <row r="162" spans="1:4" s="90" customFormat="1" ht="12.75" customHeight="1">
      <c r="A162" s="173"/>
      <c r="B162" s="194" t="s">
        <v>493</v>
      </c>
      <c r="C162" s="195">
        <v>5161</v>
      </c>
      <c r="D162" s="201" t="s">
        <v>513</v>
      </c>
    </row>
    <row r="163" spans="1:4" s="90" customFormat="1" ht="12.75" customHeight="1">
      <c r="A163" s="173"/>
      <c r="B163" s="194" t="s">
        <v>493</v>
      </c>
      <c r="C163" s="195">
        <v>5162</v>
      </c>
      <c r="D163" s="201" t="s">
        <v>514</v>
      </c>
    </row>
    <row r="164" spans="1:4" s="90" customFormat="1" ht="12.75" customHeight="1">
      <c r="A164" s="173"/>
      <c r="B164" s="194" t="s">
        <v>493</v>
      </c>
      <c r="C164" s="195">
        <v>5167</v>
      </c>
      <c r="D164" s="201" t="s">
        <v>515</v>
      </c>
    </row>
    <row r="165" spans="1:4" s="90" customFormat="1" ht="25.5" customHeight="1">
      <c r="A165" s="173"/>
      <c r="B165" s="269" t="s">
        <v>748</v>
      </c>
      <c r="C165" s="270">
        <v>5168</v>
      </c>
      <c r="D165" s="268" t="s">
        <v>753</v>
      </c>
    </row>
    <row r="166" spans="1:4" s="90" customFormat="1" ht="12.75" customHeight="1">
      <c r="A166" s="173"/>
      <c r="B166" s="194" t="s">
        <v>493</v>
      </c>
      <c r="C166" s="195">
        <v>5169</v>
      </c>
      <c r="D166" s="201" t="s">
        <v>516</v>
      </c>
    </row>
    <row r="167" spans="1:4" s="90" customFormat="1" ht="12.75" customHeight="1">
      <c r="A167" s="173"/>
      <c r="B167" s="194" t="s">
        <v>493</v>
      </c>
      <c r="C167" s="195">
        <v>5169</v>
      </c>
      <c r="D167" s="201" t="s">
        <v>517</v>
      </c>
    </row>
    <row r="168" spans="1:4" s="90" customFormat="1" ht="12.75" customHeight="1">
      <c r="A168" s="173"/>
      <c r="B168" s="194" t="s">
        <v>493</v>
      </c>
      <c r="C168" s="195">
        <v>5171</v>
      </c>
      <c r="D168" s="201" t="s">
        <v>688</v>
      </c>
    </row>
    <row r="169" spans="1:4" s="90" customFormat="1" ht="25.5" customHeight="1">
      <c r="A169" s="173"/>
      <c r="B169" s="269" t="s">
        <v>748</v>
      </c>
      <c r="C169" s="270">
        <v>5172</v>
      </c>
      <c r="D169" s="268" t="s">
        <v>754</v>
      </c>
    </row>
    <row r="170" spans="1:4" s="90" customFormat="1" ht="12.75" customHeight="1">
      <c r="A170" s="173"/>
      <c r="B170" s="194" t="s">
        <v>493</v>
      </c>
      <c r="C170" s="195">
        <v>5173</v>
      </c>
      <c r="D170" s="201" t="s">
        <v>518</v>
      </c>
    </row>
    <row r="171" spans="1:4" s="90" customFormat="1" ht="12.75" customHeight="1">
      <c r="A171" s="173"/>
      <c r="B171" s="194" t="s">
        <v>493</v>
      </c>
      <c r="C171" s="195">
        <v>5175</v>
      </c>
      <c r="D171" s="201" t="s">
        <v>519</v>
      </c>
    </row>
    <row r="172" spans="1:4" s="90" customFormat="1" ht="12.75" customHeight="1">
      <c r="A172" s="173"/>
      <c r="B172" s="198" t="s">
        <v>494</v>
      </c>
      <c r="C172" s="199">
        <v>5181</v>
      </c>
      <c r="D172" s="209" t="s">
        <v>520</v>
      </c>
    </row>
    <row r="173" spans="1:4" s="90" customFormat="1" ht="12.75" customHeight="1">
      <c r="A173" s="173"/>
      <c r="B173" s="194" t="s">
        <v>493</v>
      </c>
      <c r="C173" s="195">
        <v>5194</v>
      </c>
      <c r="D173" s="201" t="s">
        <v>521</v>
      </c>
    </row>
    <row r="174" spans="1:4" s="90" customFormat="1" ht="12.75" customHeight="1">
      <c r="A174" s="173" t="s">
        <v>96</v>
      </c>
      <c r="B174" s="193" t="s">
        <v>231</v>
      </c>
      <c r="C174" s="418" t="s">
        <v>821</v>
      </c>
      <c r="D174" s="418"/>
    </row>
    <row r="175" spans="1:4" s="90" customFormat="1" ht="12.75" customHeight="1">
      <c r="A175" s="173"/>
      <c r="B175" s="194" t="s">
        <v>493</v>
      </c>
      <c r="C175" s="195">
        <v>5229</v>
      </c>
      <c r="D175" s="201" t="s">
        <v>695</v>
      </c>
    </row>
    <row r="176" spans="1:4" ht="25.5" customHeight="1">
      <c r="A176" s="173"/>
      <c r="B176" s="198" t="s">
        <v>494</v>
      </c>
      <c r="C176" s="199">
        <v>6111</v>
      </c>
      <c r="D176" s="268" t="s">
        <v>755</v>
      </c>
    </row>
    <row r="177" spans="1:4" ht="25.5" customHeight="1">
      <c r="A177" s="173"/>
      <c r="B177" s="198" t="s">
        <v>494</v>
      </c>
      <c r="C177" s="199">
        <v>6121</v>
      </c>
      <c r="D177" s="268" t="s">
        <v>696</v>
      </c>
    </row>
    <row r="178" spans="1:4" ht="12.75" customHeight="1">
      <c r="A178" s="173"/>
      <c r="B178" s="194"/>
      <c r="C178" s="195"/>
      <c r="D178" s="197"/>
    </row>
    <row r="179" spans="1:4" ht="12.75" customHeight="1">
      <c r="A179" s="173"/>
      <c r="B179" s="194"/>
      <c r="C179" s="195"/>
      <c r="D179" s="197"/>
    </row>
    <row r="180" spans="1:4" s="90" customFormat="1" ht="12.75" customHeight="1">
      <c r="A180" s="173" t="s">
        <v>96</v>
      </c>
      <c r="B180" s="193" t="s">
        <v>233</v>
      </c>
      <c r="C180" s="418" t="s">
        <v>139</v>
      </c>
      <c r="D180" s="418"/>
    </row>
    <row r="181" spans="1:4" s="90" customFormat="1" ht="51.95" customHeight="1">
      <c r="A181" s="173"/>
      <c r="B181" s="193"/>
      <c r="C181" s="210"/>
      <c r="D181" s="253" t="s">
        <v>756</v>
      </c>
    </row>
    <row r="182" spans="1:4" ht="25.5" customHeight="1">
      <c r="A182" s="173"/>
      <c r="B182" s="194" t="s">
        <v>493</v>
      </c>
      <c r="C182" s="195">
        <v>5021</v>
      </c>
      <c r="D182" s="201" t="s">
        <v>850</v>
      </c>
    </row>
    <row r="183" spans="1:4" ht="38.450000000000003" customHeight="1">
      <c r="A183" s="173"/>
      <c r="B183" s="194" t="s">
        <v>493</v>
      </c>
      <c r="C183" s="195">
        <v>5041</v>
      </c>
      <c r="D183" s="201" t="s">
        <v>689</v>
      </c>
    </row>
    <row r="184" spans="1:4" s="90" customFormat="1" ht="12.75" customHeight="1">
      <c r="A184" s="173"/>
      <c r="B184" s="194" t="s">
        <v>493</v>
      </c>
      <c r="C184" s="195">
        <v>5137</v>
      </c>
      <c r="D184" s="253" t="s">
        <v>900</v>
      </c>
    </row>
    <row r="185" spans="1:4" s="90" customFormat="1" ht="12.75" customHeight="1">
      <c r="A185" s="173"/>
      <c r="B185" s="194" t="s">
        <v>493</v>
      </c>
      <c r="C185" s="195">
        <v>5138</v>
      </c>
      <c r="D185" s="201" t="s">
        <v>522</v>
      </c>
    </row>
    <row r="186" spans="1:4" s="90" customFormat="1" ht="25.5" customHeight="1">
      <c r="A186" s="173"/>
      <c r="B186" s="194" t="s">
        <v>493</v>
      </c>
      <c r="C186" s="195">
        <v>5139</v>
      </c>
      <c r="D186" s="201" t="s">
        <v>680</v>
      </c>
    </row>
    <row r="187" spans="1:4" s="90" customFormat="1" ht="12.75" customHeight="1">
      <c r="A187" s="173"/>
      <c r="B187" s="194" t="s">
        <v>493</v>
      </c>
      <c r="C187" s="195">
        <v>5151</v>
      </c>
      <c r="D187" s="201" t="s">
        <v>681</v>
      </c>
    </row>
    <row r="188" spans="1:4" s="90" customFormat="1" ht="12.75" customHeight="1">
      <c r="A188" s="173"/>
      <c r="B188" s="194" t="s">
        <v>493</v>
      </c>
      <c r="C188" s="195">
        <v>5154</v>
      </c>
      <c r="D188" s="201" t="s">
        <v>682</v>
      </c>
    </row>
    <row r="189" spans="1:4" s="90" customFormat="1" ht="12.75" customHeight="1">
      <c r="A189" s="173"/>
      <c r="B189" s="194" t="s">
        <v>493</v>
      </c>
      <c r="C189" s="195">
        <v>5155</v>
      </c>
      <c r="D189" s="201" t="s">
        <v>523</v>
      </c>
    </row>
    <row r="190" spans="1:4" s="90" customFormat="1" ht="12.75" customHeight="1">
      <c r="A190" s="173"/>
      <c r="B190" s="194" t="s">
        <v>493</v>
      </c>
      <c r="C190" s="195">
        <v>5156</v>
      </c>
      <c r="D190" s="201" t="s">
        <v>690</v>
      </c>
    </row>
    <row r="191" spans="1:4" s="90" customFormat="1" ht="12.75" customHeight="1">
      <c r="A191" s="173"/>
      <c r="B191" s="194" t="s">
        <v>493</v>
      </c>
      <c r="C191" s="195">
        <v>5161</v>
      </c>
      <c r="D191" s="201" t="s">
        <v>691</v>
      </c>
    </row>
    <row r="192" spans="1:4" s="90" customFormat="1" ht="12.75" customHeight="1">
      <c r="A192" s="173"/>
      <c r="B192" s="194" t="s">
        <v>493</v>
      </c>
      <c r="C192" s="195">
        <v>5164</v>
      </c>
      <c r="D192" s="201" t="s">
        <v>692</v>
      </c>
    </row>
    <row r="193" spans="1:4" s="90" customFormat="1" ht="25.5" customHeight="1">
      <c r="A193" s="173"/>
      <c r="B193" s="194" t="s">
        <v>493</v>
      </c>
      <c r="C193" s="195">
        <v>5169</v>
      </c>
      <c r="D193" s="201" t="s">
        <v>524</v>
      </c>
    </row>
    <row r="194" spans="1:4" s="90" customFormat="1" ht="12.75" customHeight="1">
      <c r="A194" s="173"/>
      <c r="B194" s="194" t="s">
        <v>493</v>
      </c>
      <c r="C194" s="195">
        <v>5171</v>
      </c>
      <c r="D194" s="201" t="s">
        <v>834</v>
      </c>
    </row>
    <row r="195" spans="1:4" s="90" customFormat="1" ht="12.75" customHeight="1">
      <c r="A195" s="173"/>
      <c r="B195" s="194" t="s">
        <v>493</v>
      </c>
      <c r="C195" s="195">
        <v>5175</v>
      </c>
      <c r="D195" s="201" t="s">
        <v>683</v>
      </c>
    </row>
    <row r="196" spans="1:4" s="90" customFormat="1" ht="25.5" customHeight="1">
      <c r="A196" s="173"/>
      <c r="B196" s="194" t="s">
        <v>493</v>
      </c>
      <c r="C196" s="195">
        <v>5194</v>
      </c>
      <c r="D196" s="201" t="s">
        <v>822</v>
      </c>
    </row>
    <row r="197" spans="1:4" ht="12.75" customHeight="1">
      <c r="A197" s="173"/>
      <c r="B197" s="194" t="s">
        <v>493</v>
      </c>
      <c r="C197" s="195">
        <v>5365</v>
      </c>
      <c r="D197" s="203" t="s">
        <v>525</v>
      </c>
    </row>
    <row r="198" spans="1:4" s="90" customFormat="1" ht="12.75" customHeight="1">
      <c r="A198" s="173"/>
      <c r="B198" s="194" t="s">
        <v>493</v>
      </c>
      <c r="C198" s="195">
        <v>5909</v>
      </c>
      <c r="D198" s="253" t="s">
        <v>757</v>
      </c>
    </row>
    <row r="199" spans="1:4" s="345" customFormat="1" ht="12.75" customHeight="1">
      <c r="A199" s="225"/>
      <c r="B199" s="343" t="s">
        <v>493</v>
      </c>
      <c r="C199" s="344">
        <v>6122</v>
      </c>
      <c r="D199" s="243" t="s">
        <v>899</v>
      </c>
    </row>
    <row r="200" spans="1:4" s="90" customFormat="1" ht="12.75" customHeight="1">
      <c r="A200" s="173"/>
      <c r="B200" s="198"/>
      <c r="C200" s="199"/>
      <c r="D200" s="214"/>
    </row>
    <row r="201" spans="1:4" s="90" customFormat="1" ht="12.75" customHeight="1">
      <c r="A201" s="173"/>
      <c r="B201" s="198"/>
      <c r="C201" s="199"/>
      <c r="D201" s="214"/>
    </row>
    <row r="202" spans="1:4" ht="15.75" customHeight="1">
      <c r="A202" s="184" t="s">
        <v>234</v>
      </c>
      <c r="B202" s="175"/>
      <c r="C202" s="185"/>
      <c r="D202" s="185"/>
    </row>
    <row r="203" spans="1:4" ht="12.75" customHeight="1">
      <c r="A203" s="173" t="s">
        <v>96</v>
      </c>
      <c r="B203" s="193" t="s">
        <v>235</v>
      </c>
      <c r="C203" s="418" t="s">
        <v>526</v>
      </c>
      <c r="D203" s="418"/>
    </row>
    <row r="204" spans="1:4" s="78" customFormat="1" ht="12.75" customHeight="1">
      <c r="A204" s="173"/>
      <c r="B204" s="194" t="s">
        <v>493</v>
      </c>
      <c r="C204" s="195">
        <v>5139</v>
      </c>
      <c r="D204" s="201" t="s">
        <v>527</v>
      </c>
    </row>
    <row r="205" spans="1:4" s="78" customFormat="1" ht="25.5" customHeight="1">
      <c r="A205" s="173"/>
      <c r="B205" s="198" t="s">
        <v>494</v>
      </c>
      <c r="C205" s="199">
        <v>5164</v>
      </c>
      <c r="D205" s="268" t="s">
        <v>823</v>
      </c>
    </row>
    <row r="206" spans="1:4" s="90" customFormat="1" ht="25.5" customHeight="1">
      <c r="A206" s="173"/>
      <c r="B206" s="194" t="s">
        <v>493</v>
      </c>
      <c r="C206" s="195">
        <v>5169</v>
      </c>
      <c r="D206" s="201" t="s">
        <v>684</v>
      </c>
    </row>
    <row r="207" spans="1:4" s="90" customFormat="1" ht="25.5" customHeight="1">
      <c r="A207" s="173"/>
      <c r="B207" s="194" t="s">
        <v>493</v>
      </c>
      <c r="C207" s="195">
        <v>5171</v>
      </c>
      <c r="D207" s="253" t="s">
        <v>758</v>
      </c>
    </row>
    <row r="208" spans="1:4" s="90" customFormat="1" ht="12.75" customHeight="1">
      <c r="A208" s="173"/>
      <c r="B208" s="194"/>
      <c r="C208" s="195"/>
      <c r="D208" s="211"/>
    </row>
    <row r="209" spans="1:4" s="90" customFormat="1" ht="12.75" customHeight="1">
      <c r="A209" s="173" t="s">
        <v>96</v>
      </c>
      <c r="B209" s="193" t="s">
        <v>236</v>
      </c>
      <c r="C209" s="418" t="s">
        <v>237</v>
      </c>
      <c r="D209" s="418"/>
    </row>
    <row r="210" spans="1:4" s="90" customFormat="1" ht="12.75" customHeight="1">
      <c r="A210" s="173"/>
      <c r="B210" s="265" t="s">
        <v>735</v>
      </c>
      <c r="C210" s="266">
        <v>5164</v>
      </c>
      <c r="D210" s="288" t="s">
        <v>824</v>
      </c>
    </row>
    <row r="211" spans="1:4" s="90" customFormat="1" ht="12.75" customHeight="1">
      <c r="A211" s="173"/>
      <c r="B211" s="265" t="s">
        <v>735</v>
      </c>
      <c r="C211" s="266">
        <v>5169</v>
      </c>
      <c r="D211" s="201" t="s">
        <v>766</v>
      </c>
    </row>
    <row r="212" spans="1:4" s="90" customFormat="1" ht="25.5" customHeight="1">
      <c r="A212" s="173"/>
      <c r="B212" s="265" t="s">
        <v>735</v>
      </c>
      <c r="C212" s="266">
        <v>5171</v>
      </c>
      <c r="D212" s="253" t="s">
        <v>765</v>
      </c>
    </row>
    <row r="213" spans="1:4" s="90" customFormat="1" ht="12.75" customHeight="1">
      <c r="A213" s="173"/>
      <c r="B213" s="198"/>
      <c r="C213" s="199"/>
      <c r="D213" s="214"/>
    </row>
    <row r="214" spans="1:4" s="90" customFormat="1" ht="15.75" customHeight="1">
      <c r="A214" s="184" t="s">
        <v>238</v>
      </c>
      <c r="B214" s="175"/>
      <c r="C214" s="185"/>
      <c r="D214" s="185"/>
    </row>
    <row r="215" spans="1:4" s="90" customFormat="1" ht="12.75" customHeight="1">
      <c r="A215" s="173" t="s">
        <v>96</v>
      </c>
      <c r="B215" s="193" t="s">
        <v>239</v>
      </c>
      <c r="C215" s="418" t="s">
        <v>240</v>
      </c>
      <c r="D215" s="418"/>
    </row>
    <row r="216" spans="1:4" s="90" customFormat="1" ht="12.75" customHeight="1">
      <c r="A216" s="173"/>
      <c r="B216" s="194" t="s">
        <v>493</v>
      </c>
      <c r="C216" s="195">
        <v>5021</v>
      </c>
      <c r="D216" s="201" t="s">
        <v>851</v>
      </c>
    </row>
    <row r="217" spans="1:4" s="90" customFormat="1" ht="12.75" customHeight="1">
      <c r="A217" s="173"/>
      <c r="B217" s="194" t="s">
        <v>493</v>
      </c>
      <c r="C217" s="195">
        <v>5139</v>
      </c>
      <c r="D217" s="201" t="s">
        <v>909</v>
      </c>
    </row>
    <row r="218" spans="1:4" s="90" customFormat="1" ht="12.75" customHeight="1">
      <c r="A218" s="173"/>
      <c r="B218" s="194" t="s">
        <v>493</v>
      </c>
      <c r="C218" s="195">
        <v>5175</v>
      </c>
      <c r="D218" s="201" t="s">
        <v>528</v>
      </c>
    </row>
    <row r="219" spans="1:4" s="90" customFormat="1" ht="12.75" customHeight="1">
      <c r="A219" s="173"/>
      <c r="B219" s="194" t="s">
        <v>493</v>
      </c>
      <c r="C219" s="195">
        <v>5194</v>
      </c>
      <c r="D219" s="201" t="s">
        <v>529</v>
      </c>
    </row>
    <row r="220" spans="1:4" s="80" customFormat="1" ht="12.75" customHeight="1">
      <c r="A220" s="173"/>
      <c r="B220" s="194"/>
      <c r="C220" s="195"/>
      <c r="D220" s="196"/>
    </row>
    <row r="221" spans="1:4" s="90" customFormat="1" ht="12.75" customHeight="1">
      <c r="A221" s="173"/>
      <c r="B221" s="194"/>
      <c r="C221" s="195"/>
      <c r="D221" s="196"/>
    </row>
    <row r="222" spans="1:4" s="90" customFormat="1" ht="15.75" customHeight="1">
      <c r="A222" s="184" t="s">
        <v>241</v>
      </c>
      <c r="B222" s="212"/>
      <c r="C222" s="185"/>
      <c r="D222" s="185"/>
    </row>
    <row r="223" spans="1:4" s="90" customFormat="1" ht="12.75" customHeight="1">
      <c r="A223" s="173" t="s">
        <v>96</v>
      </c>
      <c r="B223" s="193" t="s">
        <v>242</v>
      </c>
      <c r="C223" s="418" t="s">
        <v>530</v>
      </c>
      <c r="D223" s="418"/>
    </row>
    <row r="224" spans="1:4" s="90" customFormat="1" ht="12.75" customHeight="1">
      <c r="A224" s="173"/>
      <c r="B224" s="194" t="s">
        <v>493</v>
      </c>
      <c r="C224" s="195">
        <v>5021</v>
      </c>
      <c r="D224" s="201" t="s">
        <v>852</v>
      </c>
    </row>
    <row r="225" spans="1:4" s="90" customFormat="1" ht="25.5" customHeight="1">
      <c r="A225" s="173"/>
      <c r="B225" s="194" t="s">
        <v>493</v>
      </c>
      <c r="C225" s="195">
        <v>5139</v>
      </c>
      <c r="D225" s="201" t="s">
        <v>761</v>
      </c>
    </row>
    <row r="226" spans="1:4" s="90" customFormat="1" ht="12.75" customHeight="1">
      <c r="A226" s="173"/>
      <c r="B226" s="194" t="s">
        <v>493</v>
      </c>
      <c r="C226" s="195">
        <v>5151</v>
      </c>
      <c r="D226" s="201" t="s">
        <v>531</v>
      </c>
    </row>
    <row r="227" spans="1:4" s="90" customFormat="1" ht="12.75" customHeight="1">
      <c r="A227" s="173"/>
      <c r="B227" s="194" t="s">
        <v>493</v>
      </c>
      <c r="C227" s="195">
        <v>5153</v>
      </c>
      <c r="D227" s="201" t="s">
        <v>532</v>
      </c>
    </row>
    <row r="228" spans="1:4" s="90" customFormat="1" ht="12.75" customHeight="1">
      <c r="A228" s="173"/>
      <c r="B228" s="194" t="s">
        <v>493</v>
      </c>
      <c r="C228" s="195">
        <v>5154</v>
      </c>
      <c r="D228" s="201" t="s">
        <v>533</v>
      </c>
    </row>
    <row r="229" spans="1:4" ht="12.75" customHeight="1">
      <c r="A229" s="173"/>
      <c r="B229" s="194" t="s">
        <v>493</v>
      </c>
      <c r="C229" s="195">
        <v>5155</v>
      </c>
      <c r="D229" s="201" t="s">
        <v>534</v>
      </c>
    </row>
    <row r="230" spans="1:4" ht="25.5" customHeight="1">
      <c r="A230" s="225"/>
      <c r="B230" s="346" t="s">
        <v>748</v>
      </c>
      <c r="C230" s="347">
        <v>5168</v>
      </c>
      <c r="D230" s="268" t="s">
        <v>759</v>
      </c>
    </row>
    <row r="231" spans="1:4" ht="25.5" customHeight="1">
      <c r="A231" s="173"/>
      <c r="B231" s="194" t="s">
        <v>493</v>
      </c>
      <c r="C231" s="195">
        <v>5169</v>
      </c>
      <c r="D231" s="201" t="s">
        <v>760</v>
      </c>
    </row>
    <row r="232" spans="1:4" s="263" customFormat="1" ht="25.5" customHeight="1">
      <c r="A232" s="264"/>
      <c r="B232" s="265" t="s">
        <v>735</v>
      </c>
      <c r="C232" s="266">
        <v>5171</v>
      </c>
      <c r="D232" s="253" t="s">
        <v>809</v>
      </c>
    </row>
    <row r="233" spans="1:4" ht="12.75" customHeight="1">
      <c r="A233" s="173"/>
      <c r="B233" s="194" t="s">
        <v>493</v>
      </c>
      <c r="C233" s="195">
        <v>5175</v>
      </c>
      <c r="D233" s="253" t="s">
        <v>825</v>
      </c>
    </row>
    <row r="234" spans="1:4" ht="12.75" customHeight="1">
      <c r="A234" s="173"/>
      <c r="B234" s="194" t="s">
        <v>493</v>
      </c>
      <c r="C234" s="195">
        <v>5194</v>
      </c>
      <c r="D234" s="253" t="s">
        <v>826</v>
      </c>
    </row>
    <row r="235" spans="1:4" ht="12.75" customHeight="1">
      <c r="A235" s="195"/>
      <c r="B235" s="194" t="s">
        <v>493</v>
      </c>
      <c r="C235" s="195">
        <v>5222</v>
      </c>
      <c r="D235" s="201" t="s">
        <v>535</v>
      </c>
    </row>
    <row r="236" spans="1:4" ht="12.75" customHeight="1">
      <c r="A236" s="195"/>
      <c r="B236" s="194" t="s">
        <v>493</v>
      </c>
      <c r="C236" s="195">
        <v>6121</v>
      </c>
      <c r="D236" s="201" t="s">
        <v>827</v>
      </c>
    </row>
    <row r="237" spans="1:4" ht="12.75" customHeight="1">
      <c r="A237" s="195"/>
      <c r="B237" s="194"/>
      <c r="C237" s="195"/>
      <c r="D237" s="201"/>
    </row>
    <row r="238" spans="1:4" ht="12.75" customHeight="1">
      <c r="A238" s="173"/>
      <c r="B238" s="194"/>
      <c r="C238" s="195"/>
      <c r="D238" s="213"/>
    </row>
    <row r="239" spans="1:4" ht="12.75" customHeight="1">
      <c r="A239" s="173" t="s">
        <v>96</v>
      </c>
      <c r="B239" s="193" t="s">
        <v>243</v>
      </c>
      <c r="C239" s="418" t="s">
        <v>244</v>
      </c>
      <c r="D239" s="418"/>
    </row>
    <row r="240" spans="1:4" ht="12.75" customHeight="1">
      <c r="A240" s="173"/>
      <c r="B240" s="194" t="s">
        <v>493</v>
      </c>
      <c r="C240" s="195">
        <v>5219</v>
      </c>
      <c r="D240" s="253" t="s">
        <v>763</v>
      </c>
    </row>
    <row r="241" spans="1:4" ht="12.75" customHeight="1">
      <c r="A241" s="173"/>
      <c r="B241" s="194" t="s">
        <v>493</v>
      </c>
      <c r="C241" s="195">
        <v>5222</v>
      </c>
      <c r="D241" s="253" t="s">
        <v>764</v>
      </c>
    </row>
    <row r="242" spans="1:4" s="263" customFormat="1" ht="38.450000000000003" customHeight="1">
      <c r="A242" s="264"/>
      <c r="B242" s="269" t="s">
        <v>748</v>
      </c>
      <c r="C242" s="270">
        <v>5229</v>
      </c>
      <c r="D242" s="268" t="s">
        <v>762</v>
      </c>
    </row>
    <row r="243" spans="1:4" ht="12.75" customHeight="1">
      <c r="A243" s="173"/>
      <c r="B243" s="194"/>
      <c r="C243" s="195"/>
      <c r="D243" s="213"/>
    </row>
    <row r="244" spans="1:4" ht="12.75" customHeight="1">
      <c r="A244" s="173"/>
      <c r="B244" s="194"/>
      <c r="C244" s="195"/>
      <c r="D244" s="213"/>
    </row>
    <row r="245" spans="1:4" ht="15.75" customHeight="1">
      <c r="A245" s="184" t="s">
        <v>145</v>
      </c>
      <c r="B245" s="175"/>
      <c r="C245" s="185"/>
      <c r="D245" s="185"/>
    </row>
    <row r="246" spans="1:4" ht="12.75" customHeight="1">
      <c r="A246" s="173" t="s">
        <v>96</v>
      </c>
      <c r="B246" s="193" t="s">
        <v>245</v>
      </c>
      <c r="C246" s="418" t="s">
        <v>146</v>
      </c>
      <c r="D246" s="418"/>
    </row>
    <row r="247" spans="1:4" ht="12.75" customHeight="1">
      <c r="A247" s="173"/>
      <c r="B247" s="194" t="s">
        <v>493</v>
      </c>
      <c r="C247" s="195">
        <v>5011</v>
      </c>
      <c r="D247" s="203" t="s">
        <v>853</v>
      </c>
    </row>
    <row r="248" spans="1:4" ht="12.75" customHeight="1">
      <c r="A248" s="173"/>
      <c r="B248" s="194" t="s">
        <v>493</v>
      </c>
      <c r="C248" s="195">
        <v>5031</v>
      </c>
      <c r="D248" s="201" t="s">
        <v>854</v>
      </c>
    </row>
    <row r="249" spans="1:4" ht="12.75" customHeight="1">
      <c r="A249" s="173"/>
      <c r="B249" s="194" t="s">
        <v>493</v>
      </c>
      <c r="C249" s="195">
        <v>5032</v>
      </c>
      <c r="D249" s="201" t="s">
        <v>855</v>
      </c>
    </row>
    <row r="250" spans="1:4" ht="12.75" customHeight="1">
      <c r="A250" s="173"/>
      <c r="B250" s="194" t="s">
        <v>493</v>
      </c>
      <c r="C250" s="195">
        <v>5139</v>
      </c>
      <c r="D250" s="201" t="s">
        <v>536</v>
      </c>
    </row>
    <row r="251" spans="1:4" ht="12.75" customHeight="1">
      <c r="A251" s="173"/>
      <c r="B251" s="194" t="s">
        <v>493</v>
      </c>
      <c r="C251" s="195">
        <v>5151</v>
      </c>
      <c r="D251" s="201" t="s">
        <v>537</v>
      </c>
    </row>
    <row r="252" spans="1:4" ht="12.75" customHeight="1">
      <c r="A252" s="173"/>
      <c r="B252" s="194" t="s">
        <v>493</v>
      </c>
      <c r="C252" s="195">
        <v>5153</v>
      </c>
      <c r="D252" s="201" t="s">
        <v>538</v>
      </c>
    </row>
    <row r="253" spans="1:4" ht="12.75" customHeight="1">
      <c r="A253" s="173"/>
      <c r="B253" s="194" t="s">
        <v>493</v>
      </c>
      <c r="C253" s="195">
        <v>5154</v>
      </c>
      <c r="D253" s="201" t="s">
        <v>539</v>
      </c>
    </row>
    <row r="254" spans="1:4" ht="12.75" customHeight="1">
      <c r="A254" s="173"/>
      <c r="B254" s="194" t="s">
        <v>493</v>
      </c>
      <c r="C254" s="195">
        <v>5167</v>
      </c>
      <c r="D254" s="201" t="s">
        <v>540</v>
      </c>
    </row>
    <row r="255" spans="1:4" ht="12.75" customHeight="1">
      <c r="A255" s="173"/>
      <c r="B255" s="194" t="s">
        <v>493</v>
      </c>
      <c r="C255" s="195">
        <v>5169</v>
      </c>
      <c r="D255" s="201" t="s">
        <v>517</v>
      </c>
    </row>
    <row r="256" spans="1:4" ht="12.75" customHeight="1">
      <c r="A256" s="173"/>
      <c r="B256" s="194" t="s">
        <v>493</v>
      </c>
      <c r="C256" s="195">
        <v>5169</v>
      </c>
      <c r="D256" s="201" t="s">
        <v>541</v>
      </c>
    </row>
    <row r="257" spans="1:4" ht="12.75" customHeight="1">
      <c r="A257" s="173"/>
      <c r="B257" s="194" t="s">
        <v>493</v>
      </c>
      <c r="C257" s="195">
        <v>5171</v>
      </c>
      <c r="D257" s="201" t="s">
        <v>693</v>
      </c>
    </row>
    <row r="258" spans="1:4" ht="25.5" customHeight="1">
      <c r="A258" s="173"/>
      <c r="B258" s="194" t="s">
        <v>493</v>
      </c>
      <c r="C258" s="195">
        <v>5909</v>
      </c>
      <c r="D258" s="201" t="s">
        <v>542</v>
      </c>
    </row>
    <row r="259" spans="1:4" ht="12.75" customHeight="1">
      <c r="A259" s="173"/>
      <c r="B259" s="198"/>
      <c r="C259" s="199"/>
      <c r="D259" s="214"/>
    </row>
    <row r="260" spans="1:4" ht="12.75" customHeight="1">
      <c r="A260" s="173"/>
      <c r="B260" s="198"/>
      <c r="C260" s="199"/>
      <c r="D260" s="214"/>
    </row>
    <row r="261" spans="1:4" ht="15.75" customHeight="1">
      <c r="A261" s="184" t="s">
        <v>63</v>
      </c>
      <c r="B261" s="175"/>
      <c r="C261" s="185"/>
      <c r="D261" s="185"/>
    </row>
    <row r="262" spans="1:4" ht="12.75" customHeight="1">
      <c r="A262" s="173" t="s">
        <v>96</v>
      </c>
      <c r="B262" s="193" t="s">
        <v>246</v>
      </c>
      <c r="C262" s="418" t="s">
        <v>147</v>
      </c>
      <c r="D262" s="418"/>
    </row>
    <row r="263" spans="1:4" ht="12.75" customHeight="1">
      <c r="A263" s="173"/>
      <c r="B263" s="194" t="s">
        <v>493</v>
      </c>
      <c r="C263" s="195">
        <v>5011</v>
      </c>
      <c r="D263" s="201" t="s">
        <v>856</v>
      </c>
    </row>
    <row r="264" spans="1:4" ht="12.75" customHeight="1">
      <c r="A264" s="173"/>
      <c r="B264" s="194" t="s">
        <v>493</v>
      </c>
      <c r="C264" s="195">
        <v>5031</v>
      </c>
      <c r="D264" s="201" t="s">
        <v>857</v>
      </c>
    </row>
    <row r="265" spans="1:4" ht="12.75" customHeight="1">
      <c r="A265" s="173"/>
      <c r="B265" s="194" t="s">
        <v>493</v>
      </c>
      <c r="C265" s="195">
        <v>5032</v>
      </c>
      <c r="D265" s="201" t="s">
        <v>858</v>
      </c>
    </row>
    <row r="266" spans="1:4" ht="12.75" customHeight="1">
      <c r="A266" s="173"/>
      <c r="B266" s="194" t="s">
        <v>493</v>
      </c>
      <c r="C266" s="195">
        <v>5139</v>
      </c>
      <c r="D266" s="201" t="s">
        <v>543</v>
      </c>
    </row>
    <row r="267" spans="1:4" ht="12.75" customHeight="1">
      <c r="A267" s="173"/>
      <c r="B267" s="194" t="s">
        <v>493</v>
      </c>
      <c r="C267" s="195">
        <v>5151</v>
      </c>
      <c r="D267" s="201" t="s">
        <v>544</v>
      </c>
    </row>
    <row r="268" spans="1:4" ht="12.75" customHeight="1">
      <c r="A268" s="173"/>
      <c r="B268" s="194" t="s">
        <v>493</v>
      </c>
      <c r="C268" s="195">
        <v>5153</v>
      </c>
      <c r="D268" s="201" t="s">
        <v>545</v>
      </c>
    </row>
    <row r="269" spans="1:4" ht="12.75" customHeight="1">
      <c r="A269" s="173"/>
      <c r="B269" s="194" t="s">
        <v>493</v>
      </c>
      <c r="C269" s="195">
        <v>5154</v>
      </c>
      <c r="D269" s="201" t="s">
        <v>546</v>
      </c>
    </row>
    <row r="270" spans="1:4" ht="12.75" customHeight="1">
      <c r="A270" s="173"/>
      <c r="B270" s="198" t="s">
        <v>494</v>
      </c>
      <c r="C270" s="199">
        <v>5156</v>
      </c>
      <c r="D270" s="267" t="s">
        <v>767</v>
      </c>
    </row>
    <row r="271" spans="1:4" ht="12.75" customHeight="1">
      <c r="A271" s="173"/>
      <c r="B271" s="194" t="s">
        <v>493</v>
      </c>
      <c r="C271" s="195">
        <v>5164</v>
      </c>
      <c r="D271" s="253" t="s">
        <v>704</v>
      </c>
    </row>
    <row r="272" spans="1:4" ht="25.5" customHeight="1">
      <c r="A272" s="173"/>
      <c r="B272" s="194" t="s">
        <v>493</v>
      </c>
      <c r="C272" s="195">
        <v>5169</v>
      </c>
      <c r="D272" s="201" t="s">
        <v>547</v>
      </c>
    </row>
    <row r="273" spans="1:4" ht="38.450000000000003" customHeight="1">
      <c r="A273" s="173"/>
      <c r="B273" s="194" t="s">
        <v>493</v>
      </c>
      <c r="C273" s="195">
        <v>5171</v>
      </c>
      <c r="D273" s="201" t="s">
        <v>768</v>
      </c>
    </row>
    <row r="274" spans="1:4" ht="12.75" customHeight="1">
      <c r="A274" s="173"/>
      <c r="B274" s="194" t="s">
        <v>493</v>
      </c>
      <c r="C274" s="195">
        <v>5192</v>
      </c>
      <c r="D274" s="201" t="s">
        <v>548</v>
      </c>
    </row>
    <row r="275" spans="1:4" ht="25.5" customHeight="1">
      <c r="A275" s="173"/>
      <c r="B275" s="194" t="s">
        <v>493</v>
      </c>
      <c r="C275" s="195">
        <v>5192</v>
      </c>
      <c r="D275" s="253" t="s">
        <v>705</v>
      </c>
    </row>
    <row r="276" spans="1:4" ht="12.75" customHeight="1">
      <c r="A276" s="173"/>
      <c r="B276" s="194" t="s">
        <v>493</v>
      </c>
      <c r="C276" s="195">
        <v>5909</v>
      </c>
      <c r="D276" s="201" t="s">
        <v>549</v>
      </c>
    </row>
    <row r="277" spans="1:4" ht="12.75" customHeight="1">
      <c r="A277" s="173"/>
      <c r="B277" s="194" t="s">
        <v>493</v>
      </c>
      <c r="C277" s="195">
        <v>6121</v>
      </c>
      <c r="D277" s="289" t="s">
        <v>828</v>
      </c>
    </row>
    <row r="278" spans="1:4" ht="12.75" customHeight="1">
      <c r="A278" s="173"/>
      <c r="B278" s="198"/>
      <c r="C278" s="199"/>
      <c r="D278" s="207"/>
    </row>
    <row r="279" spans="1:4" ht="12.75" customHeight="1">
      <c r="A279" s="173"/>
      <c r="B279" s="198"/>
      <c r="C279" s="199"/>
      <c r="D279" s="214"/>
    </row>
    <row r="280" spans="1:4" ht="15.75" customHeight="1">
      <c r="A280" s="184" t="s">
        <v>64</v>
      </c>
      <c r="B280" s="175"/>
      <c r="C280" s="185"/>
      <c r="D280" s="185"/>
    </row>
    <row r="281" spans="1:4" ht="12.75" customHeight="1">
      <c r="A281" s="173" t="s">
        <v>96</v>
      </c>
      <c r="B281" s="193" t="s">
        <v>247</v>
      </c>
      <c r="C281" s="418" t="s">
        <v>148</v>
      </c>
      <c r="D281" s="418"/>
    </row>
    <row r="282" spans="1:4" ht="12.75" customHeight="1">
      <c r="A282" s="173"/>
      <c r="B282" s="194" t="s">
        <v>493</v>
      </c>
      <c r="C282" s="195">
        <v>5139</v>
      </c>
      <c r="D282" s="201" t="s">
        <v>550</v>
      </c>
    </row>
    <row r="283" spans="1:4" ht="12.75" customHeight="1">
      <c r="A283" s="173"/>
      <c r="B283" s="194" t="s">
        <v>493</v>
      </c>
      <c r="C283" s="195">
        <v>5151</v>
      </c>
      <c r="D283" s="201" t="s">
        <v>697</v>
      </c>
    </row>
    <row r="284" spans="1:4" ht="12.75" customHeight="1">
      <c r="A284" s="173"/>
      <c r="B284" s="194" t="s">
        <v>493</v>
      </c>
      <c r="C284" s="195">
        <v>5153</v>
      </c>
      <c r="D284" s="201" t="s">
        <v>551</v>
      </c>
    </row>
    <row r="285" spans="1:4" ht="12.75" customHeight="1">
      <c r="A285" s="173"/>
      <c r="B285" s="194" t="s">
        <v>493</v>
      </c>
      <c r="C285" s="195">
        <v>5154</v>
      </c>
      <c r="D285" s="201" t="s">
        <v>552</v>
      </c>
    </row>
    <row r="286" spans="1:4" ht="12.75" customHeight="1">
      <c r="A286" s="173"/>
      <c r="B286" s="198" t="s">
        <v>494</v>
      </c>
      <c r="C286" s="199">
        <v>5156</v>
      </c>
      <c r="D286" s="267" t="s">
        <v>769</v>
      </c>
    </row>
    <row r="287" spans="1:4" ht="12.75" customHeight="1">
      <c r="A287" s="173"/>
      <c r="B287" s="194" t="s">
        <v>493</v>
      </c>
      <c r="C287" s="195">
        <v>5164</v>
      </c>
      <c r="D287" s="201" t="s">
        <v>770</v>
      </c>
    </row>
    <row r="288" spans="1:4" ht="25.5" customHeight="1">
      <c r="A288" s="173"/>
      <c r="B288" s="194" t="s">
        <v>493</v>
      </c>
      <c r="C288" s="195">
        <v>5169</v>
      </c>
      <c r="D288" s="201" t="s">
        <v>553</v>
      </c>
    </row>
    <row r="289" spans="1:4" ht="25.5" customHeight="1">
      <c r="A289" s="173"/>
      <c r="B289" s="194" t="s">
        <v>493</v>
      </c>
      <c r="C289" s="195">
        <v>5171</v>
      </c>
      <c r="D289" s="201" t="s">
        <v>774</v>
      </c>
    </row>
    <row r="290" spans="1:4" ht="12.75" customHeight="1">
      <c r="A290" s="173"/>
      <c r="B290" s="194" t="s">
        <v>493</v>
      </c>
      <c r="C290" s="195">
        <v>5909</v>
      </c>
      <c r="D290" s="201" t="s">
        <v>554</v>
      </c>
    </row>
    <row r="291" spans="1:4" ht="12.75" customHeight="1">
      <c r="A291" s="173"/>
      <c r="B291" s="194"/>
      <c r="C291" s="195"/>
      <c r="D291" s="197"/>
    </row>
    <row r="292" spans="1:4" ht="12.75" customHeight="1">
      <c r="A292" s="173"/>
      <c r="B292" s="194"/>
      <c r="C292" s="195"/>
      <c r="D292" s="197"/>
    </row>
    <row r="293" spans="1:4" ht="15.75" customHeight="1">
      <c r="A293" s="184" t="s">
        <v>248</v>
      </c>
      <c r="B293" s="175"/>
      <c r="C293" s="185"/>
      <c r="D293" s="185"/>
    </row>
    <row r="294" spans="1:4" ht="12.75" customHeight="1">
      <c r="A294" s="173" t="s">
        <v>96</v>
      </c>
      <c r="B294" s="193" t="s">
        <v>249</v>
      </c>
      <c r="C294" s="418" t="s">
        <v>250</v>
      </c>
      <c r="D294" s="418"/>
    </row>
    <row r="295" spans="1:4" ht="12.75" customHeight="1">
      <c r="A295" s="173"/>
      <c r="B295" s="194" t="s">
        <v>493</v>
      </c>
      <c r="C295" s="195">
        <v>5137</v>
      </c>
      <c r="D295" s="253" t="s">
        <v>788</v>
      </c>
    </row>
    <row r="296" spans="1:4" ht="12.75" customHeight="1">
      <c r="A296" s="173"/>
      <c r="B296" s="194" t="s">
        <v>493</v>
      </c>
      <c r="C296" s="195">
        <v>5139</v>
      </c>
      <c r="D296" s="201" t="s">
        <v>773</v>
      </c>
    </row>
    <row r="297" spans="1:4" ht="12.75" customHeight="1">
      <c r="A297" s="173"/>
      <c r="B297" s="194" t="s">
        <v>493</v>
      </c>
      <c r="C297" s="195">
        <v>5154</v>
      </c>
      <c r="D297" s="201" t="s">
        <v>555</v>
      </c>
    </row>
    <row r="298" spans="1:4" ht="12.75" customHeight="1">
      <c r="A298" s="173"/>
      <c r="B298" s="194" t="s">
        <v>493</v>
      </c>
      <c r="C298" s="195">
        <v>5164</v>
      </c>
      <c r="D298" s="201" t="s">
        <v>556</v>
      </c>
    </row>
    <row r="299" spans="1:4" ht="12.75" customHeight="1">
      <c r="A299" s="173"/>
      <c r="B299" s="194" t="s">
        <v>493</v>
      </c>
      <c r="C299" s="195">
        <v>5169</v>
      </c>
      <c r="D299" s="201" t="s">
        <v>557</v>
      </c>
    </row>
    <row r="300" spans="1:4" ht="12.75" customHeight="1">
      <c r="A300" s="173"/>
      <c r="B300" s="194" t="s">
        <v>493</v>
      </c>
      <c r="C300" s="195">
        <v>5171</v>
      </c>
      <c r="D300" s="201" t="s">
        <v>558</v>
      </c>
    </row>
    <row r="301" spans="1:4" ht="12.75" customHeight="1">
      <c r="A301" s="173"/>
      <c r="B301" s="194"/>
      <c r="C301" s="195"/>
      <c r="D301" s="197"/>
    </row>
    <row r="302" spans="1:4" ht="12.75" customHeight="1">
      <c r="A302" s="173" t="s">
        <v>96</v>
      </c>
      <c r="B302" s="193" t="s">
        <v>251</v>
      </c>
      <c r="C302" s="418" t="s">
        <v>149</v>
      </c>
      <c r="D302" s="418"/>
    </row>
    <row r="303" spans="1:4" ht="12.75" customHeight="1">
      <c r="A303" s="173"/>
      <c r="B303" s="194" t="s">
        <v>493</v>
      </c>
      <c r="C303" s="195">
        <v>5139</v>
      </c>
      <c r="D303" s="201" t="s">
        <v>559</v>
      </c>
    </row>
    <row r="304" spans="1:4" ht="12.75" customHeight="1">
      <c r="A304" s="173"/>
      <c r="B304" s="194" t="s">
        <v>493</v>
      </c>
      <c r="C304" s="195">
        <v>5151</v>
      </c>
      <c r="D304" s="201" t="s">
        <v>560</v>
      </c>
    </row>
    <row r="305" spans="1:4" ht="12.75" customHeight="1">
      <c r="A305" s="173"/>
      <c r="B305" s="194" t="s">
        <v>493</v>
      </c>
      <c r="C305" s="195">
        <v>5169</v>
      </c>
      <c r="D305" s="201" t="s">
        <v>561</v>
      </c>
    </row>
    <row r="306" spans="1:4" ht="12.75" customHeight="1">
      <c r="A306" s="173"/>
      <c r="B306" s="194" t="s">
        <v>493</v>
      </c>
      <c r="C306" s="195">
        <v>5171</v>
      </c>
      <c r="D306" s="201" t="s">
        <v>562</v>
      </c>
    </row>
    <row r="307" spans="1:4" ht="12.75" customHeight="1">
      <c r="A307" s="173"/>
      <c r="B307" s="194" t="s">
        <v>493</v>
      </c>
      <c r="C307" s="195">
        <v>5192</v>
      </c>
      <c r="D307" s="203" t="s">
        <v>563</v>
      </c>
    </row>
    <row r="308" spans="1:4" ht="12.75" customHeight="1">
      <c r="A308" s="173"/>
      <c r="B308" s="194"/>
      <c r="C308" s="195"/>
      <c r="D308" s="203"/>
    </row>
    <row r="309" spans="1:4" ht="12.75" customHeight="1">
      <c r="A309" s="173" t="s">
        <v>96</v>
      </c>
      <c r="B309" s="193" t="s">
        <v>252</v>
      </c>
      <c r="C309" s="418" t="s">
        <v>253</v>
      </c>
      <c r="D309" s="418"/>
    </row>
    <row r="310" spans="1:4" ht="25.5" customHeight="1">
      <c r="A310" s="173"/>
      <c r="B310" s="194" t="s">
        <v>493</v>
      </c>
      <c r="C310" s="195">
        <v>6119</v>
      </c>
      <c r="D310" s="201" t="s">
        <v>698</v>
      </c>
    </row>
    <row r="311" spans="1:4" ht="12.75" customHeight="1">
      <c r="A311" s="173"/>
      <c r="B311" s="193"/>
      <c r="C311" s="210"/>
      <c r="D311" s="210"/>
    </row>
    <row r="312" spans="1:4" ht="12.75" customHeight="1">
      <c r="A312" s="173"/>
      <c r="B312" s="194"/>
      <c r="C312" s="195"/>
      <c r="D312" s="195"/>
    </row>
    <row r="313" spans="1:4" ht="12.75" customHeight="1">
      <c r="A313" s="173" t="s">
        <v>96</v>
      </c>
      <c r="B313" s="193" t="s">
        <v>254</v>
      </c>
      <c r="C313" s="418" t="s">
        <v>150</v>
      </c>
      <c r="D313" s="418"/>
    </row>
    <row r="314" spans="1:4" ht="12.75" customHeight="1">
      <c r="A314" s="173"/>
      <c r="B314" s="194" t="s">
        <v>493</v>
      </c>
      <c r="C314" s="195">
        <v>5011</v>
      </c>
      <c r="D314" s="201" t="s">
        <v>859</v>
      </c>
    </row>
    <row r="315" spans="1:4" ht="12.75" customHeight="1">
      <c r="A315" s="173"/>
      <c r="B315" s="194" t="s">
        <v>493</v>
      </c>
      <c r="C315" s="195">
        <v>5021</v>
      </c>
      <c r="D315" s="203" t="s">
        <v>860</v>
      </c>
    </row>
    <row r="316" spans="1:4" ht="12.75" customHeight="1">
      <c r="A316" s="173"/>
      <c r="B316" s="194" t="s">
        <v>493</v>
      </c>
      <c r="C316" s="195">
        <v>5031</v>
      </c>
      <c r="D316" s="201" t="s">
        <v>861</v>
      </c>
    </row>
    <row r="317" spans="1:4" ht="12.75" customHeight="1">
      <c r="A317" s="173"/>
      <c r="B317" s="194" t="s">
        <v>493</v>
      </c>
      <c r="C317" s="195">
        <v>5032</v>
      </c>
      <c r="D317" s="201" t="s">
        <v>862</v>
      </c>
    </row>
    <row r="318" spans="1:4" ht="12.75" customHeight="1">
      <c r="A318" s="173"/>
      <c r="B318" s="194" t="s">
        <v>493</v>
      </c>
      <c r="C318" s="195">
        <v>5132</v>
      </c>
      <c r="D318" s="201" t="s">
        <v>564</v>
      </c>
    </row>
    <row r="319" spans="1:4" ht="25.5" customHeight="1">
      <c r="A319" s="173"/>
      <c r="B319" s="194" t="s">
        <v>493</v>
      </c>
      <c r="C319" s="195">
        <v>5137</v>
      </c>
      <c r="D319" s="253" t="s">
        <v>775</v>
      </c>
    </row>
    <row r="320" spans="1:4" ht="12.75" customHeight="1">
      <c r="A320" s="173"/>
      <c r="B320" s="194" t="s">
        <v>493</v>
      </c>
      <c r="C320" s="195">
        <v>5139</v>
      </c>
      <c r="D320" s="201" t="s">
        <v>565</v>
      </c>
    </row>
    <row r="321" spans="1:4" s="263" customFormat="1" ht="25.5" customHeight="1">
      <c r="A321" s="264"/>
      <c r="B321" s="269" t="s">
        <v>748</v>
      </c>
      <c r="C321" s="270">
        <v>5142</v>
      </c>
      <c r="D321" s="267" t="s">
        <v>776</v>
      </c>
    </row>
    <row r="322" spans="1:4" ht="12.75" customHeight="1">
      <c r="A322" s="173"/>
      <c r="B322" s="194" t="s">
        <v>493</v>
      </c>
      <c r="C322" s="195">
        <v>5151</v>
      </c>
      <c r="D322" s="201" t="s">
        <v>566</v>
      </c>
    </row>
    <row r="323" spans="1:4" ht="12.75" customHeight="1">
      <c r="A323" s="173"/>
      <c r="B323" s="194" t="s">
        <v>493</v>
      </c>
      <c r="C323" s="195">
        <v>5153</v>
      </c>
      <c r="D323" s="201" t="s">
        <v>567</v>
      </c>
    </row>
    <row r="324" spans="1:4" ht="12.75" customHeight="1">
      <c r="A324" s="173"/>
      <c r="B324" s="194" t="s">
        <v>493</v>
      </c>
      <c r="C324" s="195">
        <v>5154</v>
      </c>
      <c r="D324" s="201" t="s">
        <v>568</v>
      </c>
    </row>
    <row r="325" spans="1:4" ht="12.75" customHeight="1">
      <c r="A325" s="173"/>
      <c r="B325" s="194" t="s">
        <v>493</v>
      </c>
      <c r="C325" s="195">
        <v>5156</v>
      </c>
      <c r="D325" s="201" t="s">
        <v>569</v>
      </c>
    </row>
    <row r="326" spans="1:4" ht="25.5" customHeight="1">
      <c r="A326" s="173"/>
      <c r="B326" s="198" t="s">
        <v>494</v>
      </c>
      <c r="C326" s="199">
        <v>5161</v>
      </c>
      <c r="D326" s="267" t="s">
        <v>777</v>
      </c>
    </row>
    <row r="327" spans="1:4" ht="12.75" customHeight="1">
      <c r="A327" s="173"/>
      <c r="B327" s="194" t="s">
        <v>493</v>
      </c>
      <c r="C327" s="195">
        <v>5162</v>
      </c>
      <c r="D327" s="201" t="s">
        <v>570</v>
      </c>
    </row>
    <row r="328" spans="1:4" ht="12.75" customHeight="1">
      <c r="A328" s="173"/>
      <c r="B328" s="194" t="s">
        <v>493</v>
      </c>
      <c r="C328" s="195">
        <v>5164</v>
      </c>
      <c r="D328" s="201" t="s">
        <v>571</v>
      </c>
    </row>
    <row r="329" spans="1:4" ht="12.75" customHeight="1">
      <c r="A329" s="173"/>
      <c r="B329" s="194" t="s">
        <v>493</v>
      </c>
      <c r="C329" s="195">
        <v>5167</v>
      </c>
      <c r="D329" s="201" t="s">
        <v>572</v>
      </c>
    </row>
    <row r="330" spans="1:4" ht="12.75" customHeight="1">
      <c r="A330" s="173"/>
      <c r="B330" s="194" t="s">
        <v>493</v>
      </c>
      <c r="C330" s="195">
        <v>5169</v>
      </c>
      <c r="D330" s="201" t="s">
        <v>573</v>
      </c>
    </row>
    <row r="331" spans="1:4" ht="12.75" customHeight="1">
      <c r="A331" s="173"/>
      <c r="B331" s="194" t="s">
        <v>493</v>
      </c>
      <c r="C331" s="195">
        <v>5169</v>
      </c>
      <c r="D331" s="201" t="s">
        <v>574</v>
      </c>
    </row>
    <row r="332" spans="1:4" ht="12.75" customHeight="1">
      <c r="A332" s="173"/>
      <c r="B332" s="194" t="s">
        <v>493</v>
      </c>
      <c r="C332" s="195">
        <v>5171</v>
      </c>
      <c r="D332" s="201" t="s">
        <v>575</v>
      </c>
    </row>
    <row r="333" spans="1:4" ht="12.75" customHeight="1">
      <c r="A333" s="173"/>
      <c r="B333" s="194" t="s">
        <v>493</v>
      </c>
      <c r="C333" s="195">
        <v>5173</v>
      </c>
      <c r="D333" s="201" t="s">
        <v>576</v>
      </c>
    </row>
    <row r="334" spans="1:4" ht="25.5" customHeight="1">
      <c r="A334" s="173"/>
      <c r="B334" s="269" t="s">
        <v>748</v>
      </c>
      <c r="C334" s="270">
        <v>5179</v>
      </c>
      <c r="D334" s="267" t="s">
        <v>778</v>
      </c>
    </row>
    <row r="335" spans="1:4" ht="12.75" customHeight="1">
      <c r="A335" s="173"/>
      <c r="B335" s="194" t="s">
        <v>493</v>
      </c>
      <c r="C335" s="195">
        <v>5192</v>
      </c>
      <c r="D335" s="253" t="s">
        <v>699</v>
      </c>
    </row>
    <row r="336" spans="1:4" ht="12.75" customHeight="1">
      <c r="A336" s="173"/>
      <c r="B336" s="198" t="s">
        <v>494</v>
      </c>
      <c r="C336" s="199">
        <v>5361</v>
      </c>
      <c r="D336" s="209" t="s">
        <v>577</v>
      </c>
    </row>
    <row r="337" spans="1:4" ht="12.75" customHeight="1">
      <c r="A337" s="173"/>
      <c r="B337" s="194" t="s">
        <v>493</v>
      </c>
      <c r="C337" s="195">
        <v>5362</v>
      </c>
      <c r="D337" s="201" t="s">
        <v>578</v>
      </c>
    </row>
    <row r="338" spans="1:4" ht="12.75" customHeight="1">
      <c r="A338" s="173"/>
      <c r="B338" s="194" t="s">
        <v>493</v>
      </c>
      <c r="C338" s="195">
        <v>5362</v>
      </c>
      <c r="D338" s="201" t="s">
        <v>579</v>
      </c>
    </row>
    <row r="339" spans="1:4" ht="12.75" customHeight="1">
      <c r="A339" s="173"/>
      <c r="B339" s="194" t="s">
        <v>493</v>
      </c>
      <c r="C339" s="195">
        <v>5362</v>
      </c>
      <c r="D339" s="201" t="s">
        <v>580</v>
      </c>
    </row>
    <row r="340" spans="1:4" ht="12.75" customHeight="1">
      <c r="A340" s="173"/>
      <c r="B340" s="194" t="s">
        <v>493</v>
      </c>
      <c r="C340" s="195">
        <v>5424</v>
      </c>
      <c r="D340" s="283" t="s">
        <v>863</v>
      </c>
    </row>
    <row r="341" spans="1:4" ht="25.5" customHeight="1">
      <c r="A341" s="215"/>
      <c r="B341" s="198" t="s">
        <v>494</v>
      </c>
      <c r="C341" s="199">
        <v>6122</v>
      </c>
      <c r="D341" s="268" t="s">
        <v>779</v>
      </c>
    </row>
    <row r="342" spans="1:4" ht="25.5" customHeight="1">
      <c r="A342" s="215"/>
      <c r="B342" s="198" t="s">
        <v>494</v>
      </c>
      <c r="C342" s="199">
        <v>6123</v>
      </c>
      <c r="D342" s="268" t="s">
        <v>780</v>
      </c>
    </row>
    <row r="343" spans="1:4" ht="12.75" customHeight="1">
      <c r="A343" s="173"/>
      <c r="B343" s="194" t="s">
        <v>493</v>
      </c>
      <c r="C343" s="195">
        <v>6130</v>
      </c>
      <c r="D343" s="244" t="s">
        <v>700</v>
      </c>
    </row>
    <row r="344" spans="1:4" ht="12.75" customHeight="1">
      <c r="A344" s="173"/>
      <c r="B344" s="194"/>
      <c r="C344" s="195"/>
      <c r="D344" s="242"/>
    </row>
    <row r="345" spans="1:4" ht="12.75" customHeight="1">
      <c r="A345" s="173"/>
      <c r="B345" s="194"/>
      <c r="C345" s="195"/>
      <c r="D345" s="196"/>
    </row>
    <row r="346" spans="1:4" ht="15.75" customHeight="1">
      <c r="A346" s="184" t="s">
        <v>255</v>
      </c>
      <c r="B346" s="175"/>
      <c r="C346" s="185"/>
      <c r="D346" s="185"/>
    </row>
    <row r="347" spans="1:4" ht="12.75" customHeight="1">
      <c r="A347" s="173" t="s">
        <v>96</v>
      </c>
      <c r="B347" s="193" t="s">
        <v>256</v>
      </c>
      <c r="C347" s="418" t="s">
        <v>257</v>
      </c>
      <c r="D347" s="418"/>
    </row>
    <row r="348" spans="1:4" ht="12.75" customHeight="1">
      <c r="A348" s="173"/>
      <c r="B348" s="194" t="s">
        <v>493</v>
      </c>
      <c r="C348" s="197" t="s">
        <v>338</v>
      </c>
      <c r="D348" s="201" t="s">
        <v>581</v>
      </c>
    </row>
    <row r="349" spans="1:4" ht="12.75" customHeight="1">
      <c r="A349" s="173"/>
      <c r="B349" s="194" t="s">
        <v>493</v>
      </c>
      <c r="C349" s="197" t="s">
        <v>368</v>
      </c>
      <c r="D349" s="201" t="s">
        <v>582</v>
      </c>
    </row>
    <row r="350" spans="1:4" ht="12.75" customHeight="1">
      <c r="A350" s="173"/>
      <c r="B350" s="194" t="s">
        <v>493</v>
      </c>
      <c r="C350" s="197" t="s">
        <v>428</v>
      </c>
      <c r="D350" s="201" t="s">
        <v>583</v>
      </c>
    </row>
    <row r="351" spans="1:4" ht="12.75" customHeight="1">
      <c r="A351" s="173"/>
      <c r="B351" s="194" t="s">
        <v>493</v>
      </c>
      <c r="C351" s="197" t="s">
        <v>386</v>
      </c>
      <c r="D351" s="201" t="s">
        <v>584</v>
      </c>
    </row>
    <row r="352" spans="1:4" ht="12.75" customHeight="1">
      <c r="A352" s="173"/>
      <c r="B352" s="194" t="s">
        <v>493</v>
      </c>
      <c r="C352" s="197" t="s">
        <v>340</v>
      </c>
      <c r="D352" s="201" t="s">
        <v>585</v>
      </c>
    </row>
    <row r="353" spans="1:4" ht="12.75" customHeight="1">
      <c r="A353" s="173"/>
      <c r="B353" s="194" t="s">
        <v>493</v>
      </c>
      <c r="C353" s="197" t="s">
        <v>342</v>
      </c>
      <c r="D353" s="201" t="s">
        <v>586</v>
      </c>
    </row>
    <row r="354" spans="1:4" ht="12.75" customHeight="1">
      <c r="A354" s="173"/>
      <c r="B354" s="194"/>
      <c r="C354" s="195"/>
      <c r="D354" s="217"/>
    </row>
    <row r="355" spans="1:4" ht="12.75" customHeight="1">
      <c r="A355" s="173"/>
      <c r="B355" s="194"/>
      <c r="C355" s="195"/>
      <c r="D355" s="217"/>
    </row>
    <row r="356" spans="1:4" ht="15.75" customHeight="1">
      <c r="A356" s="184" t="s">
        <v>258</v>
      </c>
      <c r="B356" s="175"/>
      <c r="C356" s="185"/>
      <c r="D356" s="185"/>
    </row>
    <row r="357" spans="1:4" ht="12.75" customHeight="1">
      <c r="A357" s="173" t="s">
        <v>96</v>
      </c>
      <c r="B357" s="193" t="s">
        <v>259</v>
      </c>
      <c r="C357" s="418" t="s">
        <v>260</v>
      </c>
      <c r="D357" s="418"/>
    </row>
    <row r="358" spans="1:4" ht="12.75" customHeight="1">
      <c r="A358" s="173"/>
      <c r="B358" s="194" t="s">
        <v>493</v>
      </c>
      <c r="C358" s="195">
        <v>5169</v>
      </c>
      <c r="D358" s="201" t="s">
        <v>587</v>
      </c>
    </row>
    <row r="359" spans="1:4" ht="12.75" customHeight="1">
      <c r="A359" s="173"/>
      <c r="B359" s="174"/>
      <c r="C359" s="195"/>
      <c r="D359" s="195"/>
    </row>
    <row r="360" spans="1:4" ht="12.75" customHeight="1">
      <c r="A360" s="173"/>
      <c r="B360" s="174"/>
      <c r="C360" s="195"/>
      <c r="D360" s="195"/>
    </row>
    <row r="361" spans="1:4" ht="12.75" customHeight="1">
      <c r="A361" s="173" t="s">
        <v>96</v>
      </c>
      <c r="B361" s="193" t="s">
        <v>261</v>
      </c>
      <c r="C361" s="418" t="s">
        <v>262</v>
      </c>
      <c r="D361" s="418"/>
    </row>
    <row r="362" spans="1:4" ht="12.75" customHeight="1">
      <c r="A362" s="173"/>
      <c r="B362" s="265" t="s">
        <v>735</v>
      </c>
      <c r="C362" s="266">
        <v>5137</v>
      </c>
      <c r="D362" s="253" t="s">
        <v>829</v>
      </c>
    </row>
    <row r="363" spans="1:4" ht="12.75" customHeight="1">
      <c r="A363" s="173"/>
      <c r="B363" s="194" t="s">
        <v>493</v>
      </c>
      <c r="C363" s="195">
        <v>5138</v>
      </c>
      <c r="D363" s="218" t="s">
        <v>588</v>
      </c>
    </row>
    <row r="364" spans="1:4" ht="12.75" customHeight="1">
      <c r="A364" s="173"/>
      <c r="B364" s="194" t="s">
        <v>493</v>
      </c>
      <c r="C364" s="195">
        <v>5139</v>
      </c>
      <c r="D364" s="201" t="s">
        <v>589</v>
      </c>
    </row>
    <row r="365" spans="1:4" ht="12.75" customHeight="1">
      <c r="A365" s="173"/>
      <c r="B365" s="194" t="s">
        <v>493</v>
      </c>
      <c r="C365" s="197">
        <v>5164</v>
      </c>
      <c r="D365" s="201" t="s">
        <v>590</v>
      </c>
    </row>
    <row r="366" spans="1:4" ht="12.75" customHeight="1">
      <c r="A366" s="173"/>
      <c r="B366" s="194" t="s">
        <v>493</v>
      </c>
      <c r="C366" s="197" t="s">
        <v>386</v>
      </c>
      <c r="D366" s="201" t="s">
        <v>591</v>
      </c>
    </row>
    <row r="367" spans="1:4" ht="12.75" customHeight="1">
      <c r="A367" s="173"/>
      <c r="B367" s="194" t="s">
        <v>493</v>
      </c>
      <c r="C367" s="197" t="s">
        <v>354</v>
      </c>
      <c r="D367" s="201" t="s">
        <v>592</v>
      </c>
    </row>
    <row r="368" spans="1:4" ht="12.75" customHeight="1">
      <c r="A368" s="173"/>
      <c r="B368" s="194" t="s">
        <v>493</v>
      </c>
      <c r="C368" s="197" t="s">
        <v>388</v>
      </c>
      <c r="D368" s="201" t="s">
        <v>593</v>
      </c>
    </row>
    <row r="369" spans="1:4" ht="12.75" customHeight="1">
      <c r="A369" s="173"/>
      <c r="B369" s="194" t="s">
        <v>493</v>
      </c>
      <c r="C369" s="195">
        <v>5169</v>
      </c>
      <c r="D369" s="201" t="s">
        <v>594</v>
      </c>
    </row>
    <row r="370" spans="1:4" ht="12.75" customHeight="1">
      <c r="A370" s="173"/>
      <c r="B370" s="194" t="s">
        <v>493</v>
      </c>
      <c r="C370" s="195">
        <v>5171</v>
      </c>
      <c r="D370" s="201" t="s">
        <v>595</v>
      </c>
    </row>
    <row r="371" spans="1:4" ht="12.75" customHeight="1">
      <c r="A371" s="173"/>
      <c r="B371" s="194"/>
      <c r="C371" s="195"/>
      <c r="D371" s="196"/>
    </row>
    <row r="372" spans="1:4" ht="12.75" customHeight="1">
      <c r="A372" s="173"/>
      <c r="B372" s="194"/>
      <c r="C372" s="195"/>
      <c r="D372" s="196"/>
    </row>
    <row r="373" spans="1:4" ht="12.75" customHeight="1">
      <c r="A373" s="173" t="s">
        <v>96</v>
      </c>
      <c r="B373" s="193" t="s">
        <v>263</v>
      </c>
      <c r="C373" s="418" t="s">
        <v>264</v>
      </c>
      <c r="D373" s="418"/>
    </row>
    <row r="374" spans="1:4" ht="12.75" customHeight="1">
      <c r="A374" s="173"/>
      <c r="B374" s="194" t="s">
        <v>493</v>
      </c>
      <c r="C374" s="195">
        <v>5169</v>
      </c>
      <c r="D374" s="201" t="s">
        <v>596</v>
      </c>
    </row>
    <row r="375" spans="1:4" ht="12.75" customHeight="1">
      <c r="A375" s="173"/>
      <c r="B375" s="194"/>
      <c r="C375" s="195"/>
      <c r="D375" s="196"/>
    </row>
    <row r="376" spans="1:4" ht="12.75" customHeight="1">
      <c r="A376" s="173"/>
      <c r="B376" s="194"/>
      <c r="C376" s="195"/>
      <c r="D376" s="196"/>
    </row>
    <row r="377" spans="1:4" ht="12.75" customHeight="1">
      <c r="A377" s="173" t="s">
        <v>96</v>
      </c>
      <c r="B377" s="193" t="s">
        <v>265</v>
      </c>
      <c r="C377" s="418" t="s">
        <v>266</v>
      </c>
      <c r="D377" s="418"/>
    </row>
    <row r="378" spans="1:4" ht="12.75" customHeight="1">
      <c r="A378" s="173"/>
      <c r="B378" s="194" t="s">
        <v>493</v>
      </c>
      <c r="C378" s="195">
        <v>5164</v>
      </c>
      <c r="D378" s="201" t="s">
        <v>597</v>
      </c>
    </row>
    <row r="379" spans="1:4" ht="38.450000000000003" customHeight="1">
      <c r="A379" s="173"/>
      <c r="B379" s="269" t="s">
        <v>748</v>
      </c>
      <c r="C379" s="270">
        <v>5192</v>
      </c>
      <c r="D379" s="268" t="s">
        <v>781</v>
      </c>
    </row>
    <row r="380" spans="1:4" ht="25.5" customHeight="1">
      <c r="A380" s="173"/>
      <c r="B380" s="269" t="s">
        <v>748</v>
      </c>
      <c r="C380" s="270">
        <v>5363</v>
      </c>
      <c r="D380" s="268" t="s">
        <v>782</v>
      </c>
    </row>
    <row r="381" spans="1:4" ht="12.75" customHeight="1">
      <c r="A381" s="173"/>
      <c r="B381" s="198"/>
      <c r="C381" s="214"/>
      <c r="D381" s="219"/>
    </row>
    <row r="382" spans="1:4" ht="12.75" customHeight="1">
      <c r="A382" s="173"/>
      <c r="B382" s="194"/>
      <c r="C382" s="195"/>
      <c r="D382" s="207"/>
    </row>
    <row r="383" spans="1:4" ht="15.75" customHeight="1">
      <c r="A383" s="184" t="s">
        <v>267</v>
      </c>
      <c r="B383" s="175"/>
      <c r="C383" s="185"/>
      <c r="D383" s="185"/>
    </row>
    <row r="384" spans="1:4" ht="12.75" customHeight="1">
      <c r="A384" s="173" t="s">
        <v>96</v>
      </c>
      <c r="B384" s="193" t="s">
        <v>268</v>
      </c>
      <c r="C384" s="418" t="s">
        <v>269</v>
      </c>
      <c r="D384" s="418"/>
    </row>
    <row r="385" spans="1:4" ht="12.75" customHeight="1">
      <c r="A385" s="173"/>
      <c r="B385" s="194" t="s">
        <v>493</v>
      </c>
      <c r="C385" s="195">
        <v>5011</v>
      </c>
      <c r="D385" s="201" t="s">
        <v>864</v>
      </c>
    </row>
    <row r="386" spans="1:4" s="263" customFormat="1" ht="12.75" customHeight="1">
      <c r="A386" s="264"/>
      <c r="B386" s="265" t="s">
        <v>735</v>
      </c>
      <c r="C386" s="266">
        <v>5031</v>
      </c>
      <c r="D386" s="282" t="s">
        <v>865</v>
      </c>
    </row>
    <row r="387" spans="1:4" s="263" customFormat="1" ht="12.75" customHeight="1">
      <c r="A387" s="264"/>
      <c r="B387" s="265" t="s">
        <v>735</v>
      </c>
      <c r="C387" s="266">
        <v>5032</v>
      </c>
      <c r="D387" s="253" t="s">
        <v>866</v>
      </c>
    </row>
    <row r="388" spans="1:4" ht="12.75" customHeight="1">
      <c r="A388" s="173"/>
      <c r="B388" s="194" t="s">
        <v>493</v>
      </c>
      <c r="C388" s="195">
        <v>5132</v>
      </c>
      <c r="D388" s="201" t="s">
        <v>598</v>
      </c>
    </row>
    <row r="389" spans="1:4" ht="12.75" customHeight="1">
      <c r="A389" s="173"/>
      <c r="B389" s="194" t="s">
        <v>493</v>
      </c>
      <c r="C389" s="195">
        <v>5137</v>
      </c>
      <c r="D389" s="253" t="s">
        <v>830</v>
      </c>
    </row>
    <row r="390" spans="1:4" ht="12.75" customHeight="1">
      <c r="A390" s="173"/>
      <c r="B390" s="194" t="s">
        <v>493</v>
      </c>
      <c r="C390" s="195">
        <v>5139</v>
      </c>
      <c r="D390" s="201" t="s">
        <v>599</v>
      </c>
    </row>
    <row r="391" spans="1:4" ht="12.75" customHeight="1">
      <c r="A391" s="173"/>
      <c r="B391" s="194" t="s">
        <v>493</v>
      </c>
      <c r="C391" s="195">
        <v>5151</v>
      </c>
      <c r="D391" s="253" t="s">
        <v>783</v>
      </c>
    </row>
    <row r="392" spans="1:4" ht="12.75" customHeight="1">
      <c r="A392" s="173"/>
      <c r="B392" s="194" t="s">
        <v>493</v>
      </c>
      <c r="C392" s="195">
        <v>5156</v>
      </c>
      <c r="D392" s="201" t="s">
        <v>600</v>
      </c>
    </row>
    <row r="393" spans="1:4" ht="12.75" customHeight="1">
      <c r="A393" s="173"/>
      <c r="B393" s="194" t="s">
        <v>493</v>
      </c>
      <c r="C393" s="195">
        <v>5169</v>
      </c>
      <c r="D393" s="201" t="s">
        <v>601</v>
      </c>
    </row>
    <row r="394" spans="1:4" ht="25.5" customHeight="1">
      <c r="A394" s="173"/>
      <c r="B394" s="194" t="s">
        <v>493</v>
      </c>
      <c r="C394" s="195">
        <v>5169</v>
      </c>
      <c r="D394" s="201" t="s">
        <v>602</v>
      </c>
    </row>
    <row r="395" spans="1:4" ht="25.5" customHeight="1">
      <c r="A395" s="173"/>
      <c r="B395" s="194" t="s">
        <v>493</v>
      </c>
      <c r="C395" s="195">
        <v>5171</v>
      </c>
      <c r="D395" s="253" t="s">
        <v>784</v>
      </c>
    </row>
    <row r="396" spans="1:4" ht="12.75" customHeight="1">
      <c r="A396" s="173"/>
      <c r="B396" s="194" t="s">
        <v>493</v>
      </c>
      <c r="C396" s="195">
        <v>5424</v>
      </c>
      <c r="D396" s="201" t="s">
        <v>867</v>
      </c>
    </row>
    <row r="397" spans="1:4" ht="12.75" customHeight="1">
      <c r="A397" s="215"/>
      <c r="B397" s="198"/>
      <c r="C397" s="199"/>
      <c r="D397" s="207"/>
    </row>
    <row r="398" spans="1:4" ht="12.75" customHeight="1">
      <c r="A398" s="215"/>
      <c r="B398" s="198"/>
      <c r="C398" s="199"/>
      <c r="D398" s="207"/>
    </row>
    <row r="399" spans="1:4" ht="15.75" customHeight="1">
      <c r="A399" s="184" t="s">
        <v>270</v>
      </c>
      <c r="B399" s="174"/>
      <c r="C399" s="174"/>
      <c r="D399" s="174"/>
    </row>
    <row r="400" spans="1:4" ht="12.75" customHeight="1">
      <c r="A400" s="173" t="s">
        <v>96</v>
      </c>
      <c r="B400" s="193" t="s">
        <v>271</v>
      </c>
      <c r="C400" s="418" t="s">
        <v>272</v>
      </c>
      <c r="D400" s="418"/>
    </row>
    <row r="401" spans="1:4" ht="25.5" customHeight="1">
      <c r="A401" s="173"/>
      <c r="B401" s="194" t="s">
        <v>493</v>
      </c>
      <c r="C401" s="195">
        <v>5222</v>
      </c>
      <c r="D401" s="201" t="s">
        <v>701</v>
      </c>
    </row>
    <row r="402" spans="1:4" ht="12.75" customHeight="1">
      <c r="A402" s="173"/>
      <c r="B402" s="194" t="s">
        <v>493</v>
      </c>
      <c r="C402" s="195">
        <v>5223</v>
      </c>
      <c r="D402" s="220" t="s">
        <v>702</v>
      </c>
    </row>
    <row r="403" spans="1:4" ht="12.75" customHeight="1">
      <c r="A403" s="173"/>
      <c r="B403" s="198"/>
      <c r="C403" s="214"/>
      <c r="D403" s="219"/>
    </row>
    <row r="404" spans="1:4" ht="15.75" customHeight="1">
      <c r="A404" s="184" t="s">
        <v>273</v>
      </c>
      <c r="B404" s="175"/>
      <c r="C404" s="185"/>
      <c r="D404" s="185"/>
    </row>
    <row r="405" spans="1:4" ht="12.75" customHeight="1">
      <c r="A405" s="173" t="s">
        <v>96</v>
      </c>
      <c r="B405" s="193" t="s">
        <v>274</v>
      </c>
      <c r="C405" s="418" t="s">
        <v>275</v>
      </c>
      <c r="D405" s="418"/>
    </row>
    <row r="406" spans="1:4" ht="12.75" customHeight="1">
      <c r="A406" s="173"/>
      <c r="B406" s="194" t="s">
        <v>493</v>
      </c>
      <c r="C406" s="195">
        <v>5139</v>
      </c>
      <c r="D406" s="275" t="s">
        <v>603</v>
      </c>
    </row>
    <row r="407" spans="1:4" ht="12.75" customHeight="1">
      <c r="A407" s="173"/>
      <c r="B407" s="194" t="s">
        <v>493</v>
      </c>
      <c r="C407" s="195">
        <v>5167</v>
      </c>
      <c r="D407" s="276" t="s">
        <v>604</v>
      </c>
    </row>
    <row r="408" spans="1:4" ht="12.75" customHeight="1">
      <c r="A408" s="173"/>
      <c r="B408" s="194" t="s">
        <v>493</v>
      </c>
      <c r="C408" s="195">
        <v>5169</v>
      </c>
      <c r="D408" s="276" t="s">
        <v>605</v>
      </c>
    </row>
    <row r="409" spans="1:4" ht="12.75" customHeight="1">
      <c r="A409" s="173"/>
      <c r="B409" s="198"/>
      <c r="C409" s="199"/>
      <c r="D409" s="214"/>
    </row>
    <row r="410" spans="1:4" ht="12.75" customHeight="1">
      <c r="A410" s="173"/>
      <c r="B410" s="198"/>
      <c r="C410" s="199"/>
      <c r="D410" s="214"/>
    </row>
    <row r="411" spans="1:4" ht="15.75" customHeight="1">
      <c r="A411" s="184" t="s">
        <v>162</v>
      </c>
      <c r="B411" s="175"/>
      <c r="C411" s="185"/>
      <c r="D411" s="185"/>
    </row>
    <row r="412" spans="1:4" ht="12.75" customHeight="1">
      <c r="A412" s="173" t="s">
        <v>96</v>
      </c>
      <c r="B412" s="193" t="s">
        <v>163</v>
      </c>
      <c r="C412" s="418" t="s">
        <v>276</v>
      </c>
      <c r="D412" s="418"/>
    </row>
    <row r="413" spans="1:4" ht="12.75" customHeight="1">
      <c r="A413" s="173"/>
      <c r="B413" s="194" t="s">
        <v>493</v>
      </c>
      <c r="C413" s="195">
        <v>5019</v>
      </c>
      <c r="D413" s="221" t="s">
        <v>868</v>
      </c>
    </row>
    <row r="414" spans="1:4" ht="12.75" customHeight="1">
      <c r="A414" s="173"/>
      <c r="B414" s="194" t="s">
        <v>493</v>
      </c>
      <c r="C414" s="195">
        <v>5021</v>
      </c>
      <c r="D414" s="201" t="s">
        <v>869</v>
      </c>
    </row>
    <row r="415" spans="1:4" ht="12.75" customHeight="1">
      <c r="A415" s="173"/>
      <c r="B415" s="194" t="s">
        <v>493</v>
      </c>
      <c r="C415" s="195">
        <v>5039</v>
      </c>
      <c r="D415" s="221" t="s">
        <v>870</v>
      </c>
    </row>
    <row r="416" spans="1:4" ht="12.75" customHeight="1">
      <c r="A416" s="173"/>
      <c r="B416" s="194" t="s">
        <v>493</v>
      </c>
      <c r="C416" s="195">
        <v>5132</v>
      </c>
      <c r="D416" s="221" t="s">
        <v>785</v>
      </c>
    </row>
    <row r="417" spans="1:4" ht="12.75" customHeight="1">
      <c r="A417" s="173"/>
      <c r="B417" s="194" t="s">
        <v>493</v>
      </c>
      <c r="C417" s="195">
        <v>5136</v>
      </c>
      <c r="D417" s="221" t="s">
        <v>606</v>
      </c>
    </row>
    <row r="418" spans="1:4" ht="25.5" customHeight="1">
      <c r="A418" s="173"/>
      <c r="B418" s="194" t="s">
        <v>493</v>
      </c>
      <c r="C418" s="195">
        <v>5137</v>
      </c>
      <c r="D418" s="201" t="s">
        <v>789</v>
      </c>
    </row>
    <row r="419" spans="1:4" ht="25.5" customHeight="1">
      <c r="A419" s="173"/>
      <c r="B419" s="194" t="s">
        <v>493</v>
      </c>
      <c r="C419" s="195">
        <v>5139</v>
      </c>
      <c r="D419" s="201" t="s">
        <v>607</v>
      </c>
    </row>
    <row r="420" spans="1:4" ht="12.75" customHeight="1">
      <c r="A420" s="173"/>
      <c r="B420" s="194" t="s">
        <v>493</v>
      </c>
      <c r="C420" s="195">
        <v>5154</v>
      </c>
      <c r="D420" s="201" t="s">
        <v>608</v>
      </c>
    </row>
    <row r="421" spans="1:4" ht="12.75" customHeight="1">
      <c r="A421" s="173"/>
      <c r="B421" s="194" t="s">
        <v>493</v>
      </c>
      <c r="C421" s="195">
        <v>5156</v>
      </c>
      <c r="D421" s="201" t="s">
        <v>609</v>
      </c>
    </row>
    <row r="422" spans="1:4" ht="25.5" customHeight="1">
      <c r="A422" s="173"/>
      <c r="B422" s="194" t="s">
        <v>493</v>
      </c>
      <c r="C422" s="195">
        <v>5163</v>
      </c>
      <c r="D422" s="201" t="s">
        <v>610</v>
      </c>
    </row>
    <row r="423" spans="1:4" ht="12.75" customHeight="1">
      <c r="A423" s="173"/>
      <c r="B423" s="194" t="s">
        <v>493</v>
      </c>
      <c r="C423" s="195">
        <v>5167</v>
      </c>
      <c r="D423" s="201" t="s">
        <v>611</v>
      </c>
    </row>
    <row r="424" spans="1:4" ht="25.5" customHeight="1">
      <c r="A424" s="173"/>
      <c r="B424" s="194" t="s">
        <v>493</v>
      </c>
      <c r="C424" s="195">
        <v>5168</v>
      </c>
      <c r="D424" s="201" t="s">
        <v>612</v>
      </c>
    </row>
    <row r="425" spans="1:4" ht="38.450000000000003" customHeight="1">
      <c r="A425" s="173"/>
      <c r="B425" s="194" t="s">
        <v>493</v>
      </c>
      <c r="C425" s="195">
        <v>5169</v>
      </c>
      <c r="D425" s="201" t="s">
        <v>613</v>
      </c>
    </row>
    <row r="426" spans="1:4" ht="25.5" customHeight="1">
      <c r="A426" s="173"/>
      <c r="B426" s="194" t="s">
        <v>493</v>
      </c>
      <c r="C426" s="195">
        <v>5171</v>
      </c>
      <c r="D426" s="201" t="s">
        <v>836</v>
      </c>
    </row>
    <row r="427" spans="1:4" ht="12.75" customHeight="1">
      <c r="A427" s="173"/>
      <c r="B427" s="194" t="s">
        <v>493</v>
      </c>
      <c r="C427" s="195">
        <v>5173</v>
      </c>
      <c r="D427" s="201" t="s">
        <v>786</v>
      </c>
    </row>
    <row r="428" spans="1:4" ht="12.75" customHeight="1">
      <c r="A428" s="173"/>
      <c r="B428" s="194" t="s">
        <v>493</v>
      </c>
      <c r="C428" s="195">
        <v>5362</v>
      </c>
      <c r="D428" s="201" t="s">
        <v>911</v>
      </c>
    </row>
    <row r="429" spans="1:4" ht="12.75" customHeight="1">
      <c r="A429" s="173"/>
      <c r="B429" s="194" t="s">
        <v>493</v>
      </c>
      <c r="C429" s="195">
        <v>6121</v>
      </c>
      <c r="D429" s="201" t="s">
        <v>835</v>
      </c>
    </row>
    <row r="430" spans="1:4" ht="12.75" customHeight="1">
      <c r="A430" s="173"/>
      <c r="B430" s="194"/>
      <c r="C430" s="195"/>
      <c r="D430" s="197"/>
    </row>
    <row r="431" spans="1:4" ht="12.75" customHeight="1">
      <c r="A431" s="173" t="s">
        <v>96</v>
      </c>
      <c r="B431" s="193" t="s">
        <v>277</v>
      </c>
      <c r="C431" s="418" t="s">
        <v>278</v>
      </c>
      <c r="D431" s="418"/>
    </row>
    <row r="432" spans="1:4" ht="12.75" customHeight="1">
      <c r="A432" s="173"/>
      <c r="B432" s="194" t="s">
        <v>493</v>
      </c>
      <c r="C432" s="195">
        <v>5139</v>
      </c>
      <c r="D432" s="221" t="s">
        <v>614</v>
      </c>
    </row>
    <row r="433" spans="1:4" ht="12.75" customHeight="1">
      <c r="A433" s="173"/>
      <c r="B433" s="194" t="s">
        <v>493</v>
      </c>
      <c r="C433" s="195">
        <v>5167</v>
      </c>
      <c r="D433" s="221" t="s">
        <v>615</v>
      </c>
    </row>
    <row r="434" spans="1:4" ht="25.5" customHeight="1">
      <c r="A434" s="173"/>
      <c r="B434" s="194" t="s">
        <v>493</v>
      </c>
      <c r="C434" s="195">
        <v>5169</v>
      </c>
      <c r="D434" s="201" t="s">
        <v>616</v>
      </c>
    </row>
    <row r="435" spans="1:4" ht="12.75" customHeight="1">
      <c r="A435" s="173"/>
      <c r="B435" s="194" t="s">
        <v>493</v>
      </c>
      <c r="C435" s="195">
        <v>5171</v>
      </c>
      <c r="D435" s="221" t="s">
        <v>617</v>
      </c>
    </row>
    <row r="436" spans="1:4" ht="12.75" customHeight="1">
      <c r="A436" s="173"/>
      <c r="B436" s="194"/>
      <c r="C436" s="195"/>
      <c r="D436" s="222"/>
    </row>
    <row r="437" spans="1:4" ht="12.75" customHeight="1">
      <c r="A437" s="173"/>
      <c r="B437" s="194"/>
      <c r="C437" s="195"/>
      <c r="D437" s="195"/>
    </row>
    <row r="438" spans="1:4" ht="15.75" customHeight="1">
      <c r="A438" s="184" t="s">
        <v>165</v>
      </c>
      <c r="B438" s="175"/>
      <c r="C438" s="185"/>
      <c r="D438" s="185"/>
    </row>
    <row r="439" spans="1:4" ht="12.75" customHeight="1">
      <c r="A439" s="173" t="s">
        <v>96</v>
      </c>
      <c r="B439" s="193" t="s">
        <v>279</v>
      </c>
      <c r="C439" s="418" t="s">
        <v>280</v>
      </c>
      <c r="D439" s="418"/>
    </row>
    <row r="440" spans="1:4" ht="24.95" customHeight="1">
      <c r="A440" s="173"/>
      <c r="B440" s="194" t="s">
        <v>493</v>
      </c>
      <c r="C440" s="195">
        <v>5021</v>
      </c>
      <c r="D440" s="201" t="s">
        <v>871</v>
      </c>
    </row>
    <row r="441" spans="1:4" ht="38.450000000000003" customHeight="1">
      <c r="A441" s="173"/>
      <c r="B441" s="194" t="s">
        <v>493</v>
      </c>
      <c r="C441" s="195">
        <v>5023</v>
      </c>
      <c r="D441" s="201" t="s">
        <v>872</v>
      </c>
    </row>
    <row r="442" spans="1:4" ht="12.75" customHeight="1">
      <c r="A442" s="173"/>
      <c r="B442" s="194" t="s">
        <v>493</v>
      </c>
      <c r="C442" s="195">
        <v>5031</v>
      </c>
      <c r="D442" s="201" t="s">
        <v>873</v>
      </c>
    </row>
    <row r="443" spans="1:4" ht="25.5" customHeight="1">
      <c r="A443" s="173"/>
      <c r="B443" s="194" t="s">
        <v>493</v>
      </c>
      <c r="C443" s="195">
        <v>5032</v>
      </c>
      <c r="D443" s="201" t="s">
        <v>874</v>
      </c>
    </row>
    <row r="444" spans="1:4" ht="12.75" customHeight="1">
      <c r="A444" s="173"/>
      <c r="B444" s="194"/>
      <c r="C444" s="195"/>
      <c r="D444" s="196"/>
    </row>
    <row r="445" spans="1:4" ht="12.75" customHeight="1">
      <c r="A445" s="173"/>
      <c r="B445" s="174"/>
      <c r="C445" s="195"/>
      <c r="D445" s="195"/>
    </row>
    <row r="446" spans="1:4" ht="12.75" customHeight="1">
      <c r="A446" s="173"/>
      <c r="B446" s="174"/>
      <c r="C446" s="195"/>
      <c r="D446" s="195"/>
    </row>
    <row r="447" spans="1:4" ht="15.75" customHeight="1">
      <c r="A447" s="223" t="s">
        <v>96</v>
      </c>
      <c r="B447" s="224" t="s">
        <v>440</v>
      </c>
      <c r="C447" s="420" t="s">
        <v>441</v>
      </c>
      <c r="D447" s="420"/>
    </row>
    <row r="448" spans="1:4" ht="12.75" customHeight="1">
      <c r="A448" s="173"/>
      <c r="B448" s="226" t="s">
        <v>494</v>
      </c>
      <c r="C448" s="227" t="s">
        <v>618</v>
      </c>
      <c r="D448" s="200" t="s">
        <v>619</v>
      </c>
    </row>
    <row r="449" spans="1:4" ht="12.75" customHeight="1">
      <c r="A449" s="225"/>
      <c r="B449" s="226"/>
      <c r="C449" s="227"/>
      <c r="D449" s="200"/>
    </row>
    <row r="450" spans="1:4" ht="15.75" customHeight="1">
      <c r="A450" s="173" t="s">
        <v>96</v>
      </c>
      <c r="B450" s="193" t="s">
        <v>442</v>
      </c>
      <c r="C450" s="418" t="s">
        <v>443</v>
      </c>
      <c r="D450" s="418"/>
    </row>
    <row r="451" spans="1:4" ht="12.75" customHeight="1">
      <c r="A451" s="173"/>
      <c r="B451" s="228" t="s">
        <v>620</v>
      </c>
      <c r="C451" s="286">
        <v>5019</v>
      </c>
      <c r="D451" s="283" t="s">
        <v>800</v>
      </c>
    </row>
    <row r="452" spans="1:4" ht="12.75" customHeight="1">
      <c r="A452" s="173"/>
      <c r="B452" s="228" t="s">
        <v>620</v>
      </c>
      <c r="C452" s="286">
        <v>5021</v>
      </c>
      <c r="D452" s="283" t="s">
        <v>875</v>
      </c>
    </row>
    <row r="453" spans="1:4" ht="12.75" customHeight="1">
      <c r="A453" s="173"/>
      <c r="B453" s="228" t="s">
        <v>620</v>
      </c>
      <c r="C453" s="286">
        <v>5039</v>
      </c>
      <c r="D453" s="283" t="s">
        <v>799</v>
      </c>
    </row>
    <row r="454" spans="1:4" ht="12.75" customHeight="1">
      <c r="A454" s="173"/>
      <c r="B454" s="228" t="s">
        <v>620</v>
      </c>
      <c r="C454" s="286">
        <v>5139</v>
      </c>
      <c r="D454" s="283" t="s">
        <v>801</v>
      </c>
    </row>
    <row r="455" spans="1:4" ht="12.75" customHeight="1">
      <c r="A455" s="173"/>
      <c r="B455" s="228" t="s">
        <v>620</v>
      </c>
      <c r="C455" s="286">
        <v>5156</v>
      </c>
      <c r="D455" s="283" t="s">
        <v>802</v>
      </c>
    </row>
    <row r="456" spans="1:4" ht="12.75" customHeight="1">
      <c r="A456" s="173"/>
      <c r="B456" s="228" t="s">
        <v>620</v>
      </c>
      <c r="C456" s="286">
        <v>5161</v>
      </c>
      <c r="D456" s="283" t="s">
        <v>803</v>
      </c>
    </row>
    <row r="457" spans="1:4" ht="12.75" customHeight="1">
      <c r="A457" s="173"/>
      <c r="B457" s="228" t="s">
        <v>620</v>
      </c>
      <c r="C457" s="286">
        <v>5162</v>
      </c>
      <c r="D457" s="283" t="s">
        <v>804</v>
      </c>
    </row>
    <row r="458" spans="1:4" ht="12.75" customHeight="1">
      <c r="A458" s="173"/>
      <c r="B458" s="228" t="s">
        <v>620</v>
      </c>
      <c r="C458" s="286">
        <v>5169</v>
      </c>
      <c r="D458" s="283" t="s">
        <v>805</v>
      </c>
    </row>
    <row r="459" spans="1:4" ht="12.75" customHeight="1">
      <c r="A459" s="173"/>
      <c r="B459" s="228" t="s">
        <v>620</v>
      </c>
      <c r="C459" s="286">
        <v>5173</v>
      </c>
      <c r="D459" s="283" t="s">
        <v>806</v>
      </c>
    </row>
    <row r="460" spans="1:4" ht="12.75" customHeight="1">
      <c r="A460" s="173"/>
      <c r="B460" s="228" t="s">
        <v>620</v>
      </c>
      <c r="C460" s="286">
        <v>5175</v>
      </c>
      <c r="D460" s="283" t="s">
        <v>807</v>
      </c>
    </row>
    <row r="461" spans="1:4" ht="12.75" customHeight="1">
      <c r="A461" s="173"/>
      <c r="B461" s="228" t="s">
        <v>620</v>
      </c>
      <c r="C461" s="286">
        <v>5909</v>
      </c>
      <c r="D461" s="283" t="s">
        <v>808</v>
      </c>
    </row>
    <row r="462" spans="1:4" ht="12.75" customHeight="1">
      <c r="A462" s="173"/>
      <c r="B462" s="174"/>
      <c r="C462" s="195"/>
      <c r="D462" s="195"/>
    </row>
    <row r="463" spans="1:4" ht="12.75" customHeight="1">
      <c r="A463" s="173"/>
      <c r="B463" s="174"/>
      <c r="C463" s="195"/>
      <c r="D463" s="195"/>
    </row>
    <row r="464" spans="1:4" ht="15.75" customHeight="1">
      <c r="A464" s="173" t="s">
        <v>96</v>
      </c>
      <c r="B464" s="193" t="s">
        <v>281</v>
      </c>
      <c r="C464" s="418" t="s">
        <v>166</v>
      </c>
      <c r="D464" s="418"/>
    </row>
    <row r="465" spans="1:4" ht="12.75" customHeight="1">
      <c r="A465" s="173"/>
      <c r="B465" s="194" t="s">
        <v>493</v>
      </c>
      <c r="C465" s="195">
        <v>5011</v>
      </c>
      <c r="D465" s="201" t="s">
        <v>876</v>
      </c>
    </row>
    <row r="466" spans="1:4" ht="12.75" customHeight="1">
      <c r="A466" s="173"/>
      <c r="B466" s="194" t="s">
        <v>493</v>
      </c>
      <c r="C466" s="195">
        <v>5021</v>
      </c>
      <c r="D466" s="201" t="s">
        <v>877</v>
      </c>
    </row>
    <row r="467" spans="1:4" ht="12.75" customHeight="1">
      <c r="A467" s="173"/>
      <c r="B467" s="194" t="s">
        <v>493</v>
      </c>
      <c r="C467" s="195">
        <v>5031</v>
      </c>
      <c r="D467" s="201" t="s">
        <v>878</v>
      </c>
    </row>
    <row r="468" spans="1:4" ht="12.75" customHeight="1">
      <c r="A468" s="173"/>
      <c r="B468" s="194" t="s">
        <v>493</v>
      </c>
      <c r="C468" s="195">
        <v>5032</v>
      </c>
      <c r="D468" s="201" t="s">
        <v>879</v>
      </c>
    </row>
    <row r="469" spans="1:4" ht="12.75" customHeight="1">
      <c r="A469" s="173"/>
      <c r="B469" s="194" t="s">
        <v>493</v>
      </c>
      <c r="C469" s="195">
        <v>5038</v>
      </c>
      <c r="D469" s="201" t="s">
        <v>880</v>
      </c>
    </row>
    <row r="470" spans="1:4" ht="12.75" customHeight="1">
      <c r="A470" s="173"/>
      <c r="B470" s="194" t="s">
        <v>493</v>
      </c>
      <c r="C470" s="195">
        <v>5133</v>
      </c>
      <c r="D470" s="201" t="s">
        <v>621</v>
      </c>
    </row>
    <row r="471" spans="1:4" ht="12.75" customHeight="1">
      <c r="A471" s="173"/>
      <c r="B471" s="194" t="s">
        <v>493</v>
      </c>
      <c r="C471" s="195">
        <v>5136</v>
      </c>
      <c r="D471" s="201" t="s">
        <v>622</v>
      </c>
    </row>
    <row r="472" spans="1:4" ht="12.75" customHeight="1">
      <c r="A472" s="173"/>
      <c r="B472" s="194" t="s">
        <v>493</v>
      </c>
      <c r="C472" s="195">
        <v>5137</v>
      </c>
      <c r="D472" s="201" t="s">
        <v>623</v>
      </c>
    </row>
    <row r="473" spans="1:4" ht="12.75" customHeight="1">
      <c r="A473" s="173"/>
      <c r="B473" s="194" t="s">
        <v>493</v>
      </c>
      <c r="C473" s="195">
        <v>5139</v>
      </c>
      <c r="D473" s="201" t="s">
        <v>624</v>
      </c>
    </row>
    <row r="474" spans="1:4" ht="12.75" customHeight="1">
      <c r="A474" s="173"/>
      <c r="B474" s="194" t="s">
        <v>493</v>
      </c>
      <c r="C474" s="195">
        <v>5139</v>
      </c>
      <c r="D474" s="201" t="s">
        <v>625</v>
      </c>
    </row>
    <row r="475" spans="1:4" ht="12.75" customHeight="1">
      <c r="A475" s="173"/>
      <c r="B475" s="194" t="s">
        <v>493</v>
      </c>
      <c r="C475" s="195">
        <v>5151</v>
      </c>
      <c r="D475" s="201" t="s">
        <v>626</v>
      </c>
    </row>
    <row r="476" spans="1:4" ht="12.75" customHeight="1">
      <c r="A476" s="173"/>
      <c r="B476" s="194" t="s">
        <v>493</v>
      </c>
      <c r="C476" s="195">
        <v>5153</v>
      </c>
      <c r="D476" s="201" t="s">
        <v>627</v>
      </c>
    </row>
    <row r="477" spans="1:4" ht="12.75" customHeight="1">
      <c r="A477" s="173"/>
      <c r="B477" s="194" t="s">
        <v>493</v>
      </c>
      <c r="C477" s="195">
        <v>5154</v>
      </c>
      <c r="D477" s="201" t="s">
        <v>628</v>
      </c>
    </row>
    <row r="478" spans="1:4" ht="12.75" customHeight="1">
      <c r="A478" s="173"/>
      <c r="B478" s="194" t="s">
        <v>493</v>
      </c>
      <c r="C478" s="195">
        <v>5156</v>
      </c>
      <c r="D478" s="201" t="s">
        <v>629</v>
      </c>
    </row>
    <row r="479" spans="1:4" ht="12.75" customHeight="1">
      <c r="A479" s="173"/>
      <c r="B479" s="194" t="s">
        <v>493</v>
      </c>
      <c r="C479" s="195">
        <v>5161</v>
      </c>
      <c r="D479" s="201" t="s">
        <v>630</v>
      </c>
    </row>
    <row r="480" spans="1:4" ht="12.75" customHeight="1">
      <c r="A480" s="173"/>
      <c r="B480" s="194" t="s">
        <v>493</v>
      </c>
      <c r="C480" s="195">
        <v>5162</v>
      </c>
      <c r="D480" s="201" t="s">
        <v>631</v>
      </c>
    </row>
    <row r="481" spans="1:4" ht="12.75" customHeight="1">
      <c r="A481" s="173"/>
      <c r="B481" s="194" t="s">
        <v>493</v>
      </c>
      <c r="C481" s="195">
        <v>5164</v>
      </c>
      <c r="D481" s="253" t="s">
        <v>632</v>
      </c>
    </row>
    <row r="482" spans="1:4" ht="12.75" customHeight="1">
      <c r="A482" s="173"/>
      <c r="B482" s="194" t="s">
        <v>493</v>
      </c>
      <c r="C482" s="195">
        <v>5166</v>
      </c>
      <c r="D482" s="201" t="s">
        <v>633</v>
      </c>
    </row>
    <row r="483" spans="1:4" ht="12.75" customHeight="1">
      <c r="A483" s="173"/>
      <c r="B483" s="194" t="s">
        <v>493</v>
      </c>
      <c r="C483" s="195">
        <v>5167</v>
      </c>
      <c r="D483" s="201" t="s">
        <v>634</v>
      </c>
    </row>
    <row r="484" spans="1:4" ht="12.75" customHeight="1">
      <c r="A484" s="173"/>
      <c r="B484" s="194" t="s">
        <v>493</v>
      </c>
      <c r="C484" s="195">
        <v>5168</v>
      </c>
      <c r="D484" s="201" t="s">
        <v>635</v>
      </c>
    </row>
    <row r="485" spans="1:4" ht="12.75" customHeight="1">
      <c r="A485" s="173"/>
      <c r="B485" s="194" t="s">
        <v>493</v>
      </c>
      <c r="C485" s="195">
        <v>5169</v>
      </c>
      <c r="D485" s="201" t="s">
        <v>636</v>
      </c>
    </row>
    <row r="486" spans="1:4" ht="25.5" customHeight="1">
      <c r="A486" s="173"/>
      <c r="B486" s="194" t="s">
        <v>493</v>
      </c>
      <c r="C486" s="195">
        <v>5169</v>
      </c>
      <c r="D486" s="201" t="s">
        <v>795</v>
      </c>
    </row>
    <row r="487" spans="1:4" ht="12.75" customHeight="1">
      <c r="A487" s="173"/>
      <c r="B487" s="194" t="s">
        <v>493</v>
      </c>
      <c r="C487" s="195">
        <v>5171</v>
      </c>
      <c r="D487" s="201" t="s">
        <v>637</v>
      </c>
    </row>
    <row r="488" spans="1:4" ht="12.75" customHeight="1">
      <c r="A488" s="173"/>
      <c r="B488" s="194" t="s">
        <v>493</v>
      </c>
      <c r="C488" s="195">
        <v>5172</v>
      </c>
      <c r="D488" s="201" t="s">
        <v>638</v>
      </c>
    </row>
    <row r="489" spans="1:4" ht="12.75" customHeight="1">
      <c r="A489" s="173"/>
      <c r="B489" s="194" t="s">
        <v>493</v>
      </c>
      <c r="C489" s="195">
        <v>5173</v>
      </c>
      <c r="D489" s="201" t="s">
        <v>639</v>
      </c>
    </row>
    <row r="490" spans="1:4" ht="12.75" customHeight="1">
      <c r="A490" s="173"/>
      <c r="B490" s="194" t="s">
        <v>493</v>
      </c>
      <c r="C490" s="195">
        <v>5175</v>
      </c>
      <c r="D490" s="203" t="s">
        <v>797</v>
      </c>
    </row>
    <row r="491" spans="1:4" ht="12.75" customHeight="1">
      <c r="A491" s="173"/>
      <c r="B491" s="198" t="s">
        <v>494</v>
      </c>
      <c r="C491" s="199">
        <v>5182</v>
      </c>
      <c r="D491" s="209" t="s">
        <v>640</v>
      </c>
    </row>
    <row r="492" spans="1:4" ht="25.5" customHeight="1">
      <c r="A492" s="173"/>
      <c r="B492" s="198" t="s">
        <v>494</v>
      </c>
      <c r="C492" s="199">
        <v>5192</v>
      </c>
      <c r="D492" s="267" t="s">
        <v>796</v>
      </c>
    </row>
    <row r="493" spans="1:4" ht="12.75" customHeight="1">
      <c r="A493" s="173"/>
      <c r="B493" s="194" t="s">
        <v>493</v>
      </c>
      <c r="C493" s="195">
        <v>5194</v>
      </c>
      <c r="D493" s="201" t="s">
        <v>641</v>
      </c>
    </row>
    <row r="494" spans="1:4" ht="25.5" customHeight="1">
      <c r="A494" s="173"/>
      <c r="B494" s="194" t="s">
        <v>493</v>
      </c>
      <c r="C494" s="195">
        <v>5221</v>
      </c>
      <c r="D494" s="253" t="s">
        <v>889</v>
      </c>
    </row>
    <row r="495" spans="1:4" ht="12.75" customHeight="1">
      <c r="A495" s="173"/>
      <c r="B495" s="194" t="s">
        <v>493</v>
      </c>
      <c r="C495" s="195">
        <v>5321</v>
      </c>
      <c r="D495" s="201" t="s">
        <v>642</v>
      </c>
    </row>
    <row r="496" spans="1:4" ht="12.75" customHeight="1">
      <c r="A496" s="173"/>
      <c r="B496" s="194" t="s">
        <v>493</v>
      </c>
      <c r="C496" s="195">
        <v>5329</v>
      </c>
      <c r="D496" s="201" t="s">
        <v>798</v>
      </c>
    </row>
    <row r="497" spans="1:4" ht="12.75" customHeight="1">
      <c r="A497" s="173"/>
      <c r="B497" s="194" t="s">
        <v>493</v>
      </c>
      <c r="C497" s="195">
        <v>5361</v>
      </c>
      <c r="D497" s="220" t="s">
        <v>643</v>
      </c>
    </row>
    <row r="498" spans="1:4" ht="15.75" customHeight="1">
      <c r="A498" s="173" t="s">
        <v>96</v>
      </c>
      <c r="B498" s="193" t="s">
        <v>281</v>
      </c>
      <c r="C498" s="418" t="s">
        <v>839</v>
      </c>
      <c r="D498" s="418"/>
    </row>
    <row r="499" spans="1:4" ht="12.75" customHeight="1">
      <c r="A499" s="173"/>
      <c r="B499" s="194" t="s">
        <v>493</v>
      </c>
      <c r="C499" s="195">
        <v>5362</v>
      </c>
      <c r="D499" s="221" t="s">
        <v>644</v>
      </c>
    </row>
    <row r="500" spans="1:4" ht="12.75" customHeight="1">
      <c r="A500" s="173"/>
      <c r="B500" s="194" t="s">
        <v>493</v>
      </c>
      <c r="C500" s="195">
        <v>5424</v>
      </c>
      <c r="D500" s="283" t="s">
        <v>881</v>
      </c>
    </row>
    <row r="501" spans="1:4" ht="12.75" customHeight="1">
      <c r="A501" s="173"/>
      <c r="B501" s="194" t="s">
        <v>493</v>
      </c>
      <c r="C501" s="195">
        <v>5499</v>
      </c>
      <c r="D501" s="201" t="s">
        <v>645</v>
      </c>
    </row>
    <row r="502" spans="1:4" s="345" customFormat="1" ht="12.75" customHeight="1">
      <c r="A502" s="225"/>
      <c r="B502" s="343" t="s">
        <v>493</v>
      </c>
      <c r="C502" s="344">
        <v>6122</v>
      </c>
      <c r="D502" s="243" t="s">
        <v>887</v>
      </c>
    </row>
    <row r="503" spans="1:4" ht="12.75" customHeight="1">
      <c r="A503" s="173"/>
      <c r="B503" s="198"/>
      <c r="C503" s="199"/>
      <c r="D503" s="207"/>
    </row>
    <row r="504" spans="1:4" ht="12.75" customHeight="1">
      <c r="A504" s="173"/>
      <c r="B504" s="198"/>
      <c r="C504" s="199"/>
      <c r="D504" s="207"/>
    </row>
    <row r="505" spans="1:4" ht="15.75" customHeight="1">
      <c r="A505" s="184" t="s">
        <v>888</v>
      </c>
      <c r="B505" s="175"/>
      <c r="C505" s="185"/>
      <c r="D505" s="185"/>
    </row>
    <row r="506" spans="1:4" ht="12.75" customHeight="1">
      <c r="A506" s="173" t="s">
        <v>96</v>
      </c>
      <c r="B506" s="193" t="s">
        <v>282</v>
      </c>
      <c r="C506" s="418" t="s">
        <v>283</v>
      </c>
      <c r="D506" s="418"/>
    </row>
    <row r="507" spans="1:4" ht="51.95" customHeight="1">
      <c r="A507" s="173"/>
      <c r="B507" s="193"/>
      <c r="C507" s="194" t="s">
        <v>646</v>
      </c>
      <c r="D507" s="253" t="s">
        <v>838</v>
      </c>
    </row>
    <row r="508" spans="1:4" ht="12.75" customHeight="1">
      <c r="A508" s="173"/>
      <c r="B508" s="198" t="s">
        <v>494</v>
      </c>
      <c r="C508" s="199">
        <v>5021</v>
      </c>
      <c r="D508" s="216" t="s">
        <v>837</v>
      </c>
    </row>
    <row r="509" spans="1:4" ht="12.75" customHeight="1">
      <c r="A509" s="173"/>
      <c r="B509" s="194" t="s">
        <v>493</v>
      </c>
      <c r="C509" s="195">
        <v>5139</v>
      </c>
      <c r="D509" s="253" t="s">
        <v>647</v>
      </c>
    </row>
    <row r="510" spans="1:4" ht="12.75" customHeight="1">
      <c r="A510" s="173"/>
      <c r="B510" s="194" t="s">
        <v>493</v>
      </c>
      <c r="C510" s="195">
        <v>5142</v>
      </c>
      <c r="D510" s="253" t="s">
        <v>648</v>
      </c>
    </row>
    <row r="511" spans="1:4" ht="12.75" customHeight="1">
      <c r="A511" s="173"/>
      <c r="B511" s="194" t="s">
        <v>493</v>
      </c>
      <c r="C511" s="195">
        <v>5156</v>
      </c>
      <c r="D511" s="253" t="s">
        <v>649</v>
      </c>
    </row>
    <row r="512" spans="1:4" ht="12.75" customHeight="1">
      <c r="A512" s="173"/>
      <c r="B512" s="194" t="s">
        <v>493</v>
      </c>
      <c r="C512" s="195">
        <v>5161</v>
      </c>
      <c r="D512" s="253" t="s">
        <v>650</v>
      </c>
    </row>
    <row r="513" spans="1:4" ht="12.75" customHeight="1">
      <c r="A513" s="173"/>
      <c r="B513" s="194" t="s">
        <v>493</v>
      </c>
      <c r="C513" s="195">
        <v>5163</v>
      </c>
      <c r="D513" s="253" t="s">
        <v>651</v>
      </c>
    </row>
    <row r="514" spans="1:4" ht="25.5" customHeight="1">
      <c r="A514" s="173"/>
      <c r="B514" s="198" t="s">
        <v>494</v>
      </c>
      <c r="C514" s="199">
        <v>5164</v>
      </c>
      <c r="D514" s="267" t="s">
        <v>793</v>
      </c>
    </row>
    <row r="515" spans="1:4" ht="12.75" customHeight="1">
      <c r="A515" s="173"/>
      <c r="B515" s="194" t="s">
        <v>493</v>
      </c>
      <c r="C515" s="195">
        <v>5169</v>
      </c>
      <c r="D515" s="253" t="s">
        <v>652</v>
      </c>
    </row>
    <row r="516" spans="1:4" ht="12.75" customHeight="1">
      <c r="A516" s="173"/>
      <c r="B516" s="194" t="s">
        <v>493</v>
      </c>
      <c r="C516" s="195">
        <v>5173</v>
      </c>
      <c r="D516" s="253" t="s">
        <v>653</v>
      </c>
    </row>
    <row r="517" spans="1:4" ht="12.75" customHeight="1">
      <c r="A517" s="173"/>
      <c r="B517" s="194" t="s">
        <v>493</v>
      </c>
      <c r="C517" s="195">
        <v>5175</v>
      </c>
      <c r="D517" s="253" t="s">
        <v>654</v>
      </c>
    </row>
    <row r="518" spans="1:4" ht="12.75" customHeight="1">
      <c r="A518" s="173"/>
      <c r="B518" s="194" t="s">
        <v>493</v>
      </c>
      <c r="C518" s="195">
        <v>5179</v>
      </c>
      <c r="D518" s="253" t="s">
        <v>794</v>
      </c>
    </row>
    <row r="519" spans="1:4" ht="12.75" customHeight="1">
      <c r="A519" s="173"/>
      <c r="B519" s="194" t="s">
        <v>493</v>
      </c>
      <c r="C519" s="195">
        <v>5194</v>
      </c>
      <c r="D519" s="253" t="s">
        <v>655</v>
      </c>
    </row>
    <row r="520" spans="1:4" ht="12.75" customHeight="1">
      <c r="A520" s="173"/>
      <c r="B520" s="194"/>
      <c r="C520" s="195"/>
      <c r="D520" s="230"/>
    </row>
    <row r="521" spans="1:4" ht="12.75" customHeight="1">
      <c r="A521" s="173"/>
      <c r="B521" s="194"/>
      <c r="C521" s="195"/>
      <c r="D521" s="230"/>
    </row>
    <row r="522" spans="1:4" ht="15.75" customHeight="1">
      <c r="A522" s="184" t="s">
        <v>170</v>
      </c>
      <c r="B522" s="212"/>
      <c r="C522" s="231"/>
      <c r="D522" s="231"/>
    </row>
    <row r="523" spans="1:4" ht="12.75" customHeight="1">
      <c r="A523" s="173" t="s">
        <v>96</v>
      </c>
      <c r="B523" s="193" t="s">
        <v>284</v>
      </c>
      <c r="C523" s="418" t="s">
        <v>78</v>
      </c>
      <c r="D523" s="418"/>
    </row>
    <row r="524" spans="1:4" ht="51.95" customHeight="1">
      <c r="A524" s="173"/>
      <c r="B524" s="194" t="s">
        <v>493</v>
      </c>
      <c r="C524" s="195">
        <v>5141</v>
      </c>
      <c r="D524" s="253" t="s">
        <v>791</v>
      </c>
    </row>
    <row r="525" spans="1:4" ht="25.5" customHeight="1">
      <c r="A525" s="173"/>
      <c r="B525" s="194" t="s">
        <v>493</v>
      </c>
      <c r="C525" s="195">
        <v>5163</v>
      </c>
      <c r="D525" s="253" t="s">
        <v>792</v>
      </c>
    </row>
    <row r="526" spans="1:4" ht="12.75" customHeight="1">
      <c r="A526" s="173"/>
      <c r="B526" s="194" t="s">
        <v>493</v>
      </c>
      <c r="C526" s="195">
        <v>5163</v>
      </c>
      <c r="D526" s="253" t="s">
        <v>790</v>
      </c>
    </row>
    <row r="527" spans="1:4" ht="12.75" customHeight="1">
      <c r="A527" s="173"/>
      <c r="B527" s="174"/>
      <c r="C527" s="195"/>
      <c r="D527" s="195"/>
    </row>
    <row r="528" spans="1:4" ht="12.75" customHeight="1">
      <c r="A528" s="173" t="s">
        <v>96</v>
      </c>
      <c r="B528" s="193" t="s">
        <v>285</v>
      </c>
      <c r="C528" s="418" t="s">
        <v>193</v>
      </c>
      <c r="D528" s="418"/>
    </row>
    <row r="529" spans="1:4" ht="12.75" customHeight="1">
      <c r="A529" s="173"/>
      <c r="B529" s="194" t="s">
        <v>493</v>
      </c>
      <c r="C529" s="195">
        <v>5163</v>
      </c>
      <c r="D529" s="253" t="s">
        <v>656</v>
      </c>
    </row>
    <row r="530" spans="1:4" ht="12.75" customHeight="1">
      <c r="A530" s="173"/>
      <c r="B530" s="194"/>
      <c r="C530" s="195"/>
      <c r="D530" s="195"/>
    </row>
    <row r="531" spans="1:4" ht="12.75" customHeight="1">
      <c r="A531" s="173" t="s">
        <v>96</v>
      </c>
      <c r="B531" s="193" t="s">
        <v>286</v>
      </c>
      <c r="C531" s="418" t="s">
        <v>80</v>
      </c>
      <c r="D531" s="418"/>
    </row>
    <row r="532" spans="1:4" ht="12.75" customHeight="1">
      <c r="A532" s="173"/>
      <c r="B532" s="194" t="s">
        <v>493</v>
      </c>
      <c r="C532" s="195">
        <v>5342</v>
      </c>
      <c r="D532" s="201" t="s">
        <v>657</v>
      </c>
    </row>
    <row r="533" spans="1:4" ht="12.75" customHeight="1">
      <c r="A533" s="173"/>
      <c r="B533" s="194" t="s">
        <v>493</v>
      </c>
      <c r="C533" s="195">
        <v>5345</v>
      </c>
      <c r="D533" s="201" t="s">
        <v>703</v>
      </c>
    </row>
    <row r="534" spans="1:4" ht="12.75" customHeight="1">
      <c r="A534" s="173"/>
      <c r="B534" s="174"/>
      <c r="C534" s="195"/>
      <c r="D534" s="195"/>
    </row>
    <row r="535" spans="1:4" ht="12.75" customHeight="1">
      <c r="A535" s="173" t="s">
        <v>96</v>
      </c>
      <c r="B535" s="193" t="s">
        <v>287</v>
      </c>
      <c r="C535" s="418" t="s">
        <v>194</v>
      </c>
      <c r="D535" s="418"/>
    </row>
    <row r="536" spans="1:4" ht="51.95" customHeight="1">
      <c r="A536" s="232"/>
      <c r="B536" s="233" t="s">
        <v>493</v>
      </c>
      <c r="C536" s="197">
        <v>5362</v>
      </c>
      <c r="D536" s="282" t="s">
        <v>787</v>
      </c>
    </row>
    <row r="537" spans="1:4" ht="12.75" customHeight="1">
      <c r="A537" s="173"/>
      <c r="B537" s="194"/>
      <c r="C537" s="195"/>
      <c r="D537" s="195"/>
    </row>
    <row r="538" spans="1:4" ht="12.75" customHeight="1">
      <c r="A538" s="173"/>
      <c r="B538" s="194"/>
      <c r="C538" s="195"/>
      <c r="D538" s="195"/>
    </row>
    <row r="539" spans="1:4" ht="12.75" customHeight="1">
      <c r="A539" s="173"/>
      <c r="B539" s="194"/>
      <c r="C539" s="195"/>
      <c r="D539" s="195"/>
    </row>
    <row r="540" spans="1:4" ht="12.75" customHeight="1">
      <c r="A540" s="173"/>
      <c r="B540" s="194"/>
      <c r="C540" s="195"/>
      <c r="D540" s="195"/>
    </row>
    <row r="541" spans="1:4" ht="15.75" customHeight="1">
      <c r="A541" s="184" t="s">
        <v>288</v>
      </c>
      <c r="B541" s="212"/>
      <c r="C541" s="231"/>
      <c r="D541" s="231"/>
    </row>
    <row r="542" spans="1:4" ht="12.75" customHeight="1">
      <c r="A542" s="173" t="s">
        <v>96</v>
      </c>
      <c r="B542" s="193" t="s">
        <v>289</v>
      </c>
      <c r="C542" s="418" t="s">
        <v>195</v>
      </c>
      <c r="D542" s="418"/>
    </row>
    <row r="543" spans="1:4" ht="25.5" customHeight="1">
      <c r="A543" s="173"/>
      <c r="B543" s="233" t="s">
        <v>493</v>
      </c>
      <c r="C543" s="197" t="s">
        <v>464</v>
      </c>
      <c r="D543" s="201" t="s">
        <v>908</v>
      </c>
    </row>
    <row r="544" spans="1:4" ht="12.75" customHeight="1">
      <c r="A544" s="184"/>
      <c r="B544" s="212"/>
      <c r="C544" s="231"/>
      <c r="D544" s="231"/>
    </row>
    <row r="545" spans="1:6" ht="12.75" customHeight="1">
      <c r="A545" s="173" t="s">
        <v>96</v>
      </c>
      <c r="B545" s="193" t="s">
        <v>290</v>
      </c>
      <c r="C545" s="418" t="s">
        <v>81</v>
      </c>
      <c r="D545" s="418"/>
    </row>
    <row r="546" spans="1:6" ht="12.75" customHeight="1">
      <c r="A546" s="229"/>
      <c r="B546" s="233" t="s">
        <v>493</v>
      </c>
      <c r="C546" s="197" t="s">
        <v>366</v>
      </c>
      <c r="D546" s="221" t="s">
        <v>658</v>
      </c>
    </row>
    <row r="547" spans="1:6" ht="12.75" customHeight="1">
      <c r="A547" s="229"/>
      <c r="B547" s="233" t="s">
        <v>493</v>
      </c>
      <c r="C547" s="197" t="s">
        <v>466</v>
      </c>
      <c r="D547" s="221" t="s">
        <v>291</v>
      </c>
    </row>
    <row r="548" spans="1:6" ht="12.75" customHeight="1">
      <c r="A548" s="173"/>
      <c r="B548" s="234"/>
      <c r="C548" s="235"/>
      <c r="D548" s="235"/>
    </row>
    <row r="549" spans="1:6" ht="25.5" customHeight="1">
      <c r="A549" s="419" t="s">
        <v>83</v>
      </c>
      <c r="B549" s="419"/>
      <c r="C549" s="419"/>
      <c r="D549" s="419"/>
    </row>
    <row r="550" spans="1:6" ht="12.75" customHeight="1">
      <c r="A550" s="173"/>
      <c r="B550" s="194" t="s">
        <v>493</v>
      </c>
      <c r="C550" s="173">
        <v>8124</v>
      </c>
      <c r="D550" s="221" t="s">
        <v>292</v>
      </c>
    </row>
    <row r="551" spans="1:6" ht="12.75" customHeight="1">
      <c r="A551" s="173"/>
      <c r="B551" s="194"/>
      <c r="C551" s="173"/>
      <c r="D551" s="222"/>
    </row>
    <row r="552" spans="1:6" ht="15.95" customHeight="1">
      <c r="A552" s="387" t="s">
        <v>22</v>
      </c>
      <c r="B552" s="387"/>
      <c r="C552" s="387"/>
      <c r="D552" s="387"/>
      <c r="E552" s="43"/>
      <c r="F552" s="46"/>
    </row>
    <row r="553" spans="1:6" ht="12.75" customHeight="1">
      <c r="A553" s="173"/>
      <c r="B553" s="194"/>
      <c r="C553" s="173"/>
      <c r="D553" s="222"/>
    </row>
    <row r="554" spans="1:6" ht="12.75" customHeight="1">
      <c r="A554" s="173"/>
      <c r="B554" s="194"/>
      <c r="C554" s="173"/>
      <c r="D554" s="222"/>
    </row>
    <row r="555" spans="1:6" ht="12.75" customHeight="1">
      <c r="A555" s="173"/>
      <c r="B555" s="194"/>
      <c r="C555" s="173"/>
      <c r="D555" s="222"/>
    </row>
    <row r="556" spans="1:6" ht="12.75" customHeight="1">
      <c r="A556" s="173"/>
      <c r="B556" s="194"/>
      <c r="C556" s="173"/>
      <c r="D556" s="222"/>
    </row>
  </sheetData>
  <sheetProtection selectLockedCells="1" selectUnlockedCells="1"/>
  <mergeCells count="55">
    <mergeCell ref="C361:D361"/>
    <mergeCell ref="C174:D174"/>
    <mergeCell ref="C412:D412"/>
    <mergeCell ref="C302:D302"/>
    <mergeCell ref="A549:D549"/>
    <mergeCell ref="C545:D545"/>
    <mergeCell ref="C431:D431"/>
    <mergeCell ref="C439:D439"/>
    <mergeCell ref="C447:D447"/>
    <mergeCell ref="C450:D450"/>
    <mergeCell ref="C464:D464"/>
    <mergeCell ref="C506:D506"/>
    <mergeCell ref="C523:D523"/>
    <mergeCell ref="C528:D528"/>
    <mergeCell ref="C531:D531"/>
    <mergeCell ref="C535:D535"/>
    <mergeCell ref="C542:D542"/>
    <mergeCell ref="A4:B4"/>
    <mergeCell ref="C20:D20"/>
    <mergeCell ref="C16:D16"/>
    <mergeCell ref="D22:D23"/>
    <mergeCell ref="D24:D25"/>
    <mergeCell ref="A11:D13"/>
    <mergeCell ref="D26:D27"/>
    <mergeCell ref="C34:D34"/>
    <mergeCell ref="C139:D139"/>
    <mergeCell ref="C133:D133"/>
    <mergeCell ref="C294:D294"/>
    <mergeCell ref="C203:D203"/>
    <mergeCell ref="C209:D209"/>
    <mergeCell ref="C223:D223"/>
    <mergeCell ref="C239:D239"/>
    <mergeCell ref="C246:D246"/>
    <mergeCell ref="C262:D262"/>
    <mergeCell ref="C281:D281"/>
    <mergeCell ref="C145:D145"/>
    <mergeCell ref="C151:D151"/>
    <mergeCell ref="C180:D180"/>
    <mergeCell ref="C215:D215"/>
    <mergeCell ref="A552:D552"/>
    <mergeCell ref="C498:D498"/>
    <mergeCell ref="C49:D49"/>
    <mergeCell ref="C68:D68"/>
    <mergeCell ref="C78:D78"/>
    <mergeCell ref="C91:D91"/>
    <mergeCell ref="C109:D109"/>
    <mergeCell ref="C373:D373"/>
    <mergeCell ref="C377:D377"/>
    <mergeCell ref="C384:D384"/>
    <mergeCell ref="C400:D400"/>
    <mergeCell ref="C405:D405"/>
    <mergeCell ref="C309:D309"/>
    <mergeCell ref="C313:D313"/>
    <mergeCell ref="C347:D347"/>
    <mergeCell ref="C357:D357"/>
  </mergeCells>
  <pageMargins left="0" right="0" top="1.1811023622047245" bottom="0.98425196850393704" header="0.51181102362204722" footer="0.51181102362204722"/>
  <pageSetup paperSize="9" orientation="portrait" r:id="rId1"/>
  <headerFooter>
    <oddHeader xml:space="preserve">&amp;L&amp;11MĚSTO Štíty 
&amp;9IČO : 00303453
DIČ : CZ00303453&amp;C&amp;"Arial,Tučné"&amp;14ROZPOČET SCHVÁLENÝ&amp;R&amp;"Arial,Tučné"&amp;A
</oddHeader>
    <oddFooter>&amp;C&amp;A&amp;R&amp;P</oddFooter>
    <evenHeader>&amp;L&amp;11MĚSTO Štíty 
&amp;9IČO : 00303453
DIČ : CZ00303453&amp;C&amp;"Arial,Tučné"&amp;14ROZPOČET&amp;R&amp;"Arial,Tučné"&amp;A
k rozpisu rozpočtu</evenHeader>
    <evenFooter>&amp;C&amp;A&amp;R&amp;P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Přehled o stavu rozp.2018</vt:lpstr>
      <vt:lpstr>PŘÍJMY 2018 - SCHVÁLENO</vt:lpstr>
      <vt:lpstr>PŘÍJMY 2018-komentář </vt:lpstr>
      <vt:lpstr>VÝDAJE 2018 - SCHVÁLENO</vt:lpstr>
      <vt:lpstr>VÝDAJE 2018 - původní NÁVRH </vt:lpstr>
      <vt:lpstr>VÝDAJE 2018 - komentář </vt:lpstr>
      <vt:lpstr>VÝDAJE 2018 - kompletní rozpis</vt:lpstr>
      <vt:lpstr>VÝDAJE 2018-kompletní komentář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Pavlína Minářová</dc:creator>
  <cp:lastModifiedBy>intel</cp:lastModifiedBy>
  <cp:lastPrinted>2018-04-13T07:24:00Z</cp:lastPrinted>
  <dcterms:created xsi:type="dcterms:W3CDTF">2017-03-01T06:27:10Z</dcterms:created>
  <dcterms:modified xsi:type="dcterms:W3CDTF">2024-01-15T14:17:10Z</dcterms:modified>
</cp:coreProperties>
</file>