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60" windowWidth="19440" windowHeight="10980" firstSheet="3" activeTab="4"/>
  </bookViews>
  <sheets>
    <sheet name="Přehled o stavu rozp.2018" sheetId="9" r:id="rId1"/>
    <sheet name="PŘÍJMY 2018 - SCHVÁLENO" sheetId="7" r:id="rId2"/>
    <sheet name="PŘÍJMY 2018-komentář " sheetId="8" r:id="rId3"/>
    <sheet name="VÝDAJE 2018 - SCHVÁLENO" sheetId="15" r:id="rId4"/>
    <sheet name="VÝDAJE 2018 - komentář " sheetId="13" r:id="rId5"/>
  </sheets>
  <calcPr calcId="145621"/>
</workbook>
</file>

<file path=xl/calcChain.xml><?xml version="1.0" encoding="utf-8"?>
<calcChain xmlns="http://schemas.openxmlformats.org/spreadsheetml/2006/main">
  <c r="F46" i="15" l="1"/>
  <c r="E47" i="15" l="1"/>
  <c r="D47" i="15"/>
  <c r="H45" i="15"/>
  <c r="I45" i="15" s="1"/>
  <c r="H44" i="15"/>
  <c r="I44" i="15" s="1"/>
  <c r="H43" i="15"/>
  <c r="I43" i="15" s="1"/>
  <c r="H42" i="15"/>
  <c r="I42" i="15" s="1"/>
  <c r="H41" i="15"/>
  <c r="I41" i="15" s="1"/>
  <c r="H40" i="15"/>
  <c r="I40" i="15" s="1"/>
  <c r="I39" i="15"/>
  <c r="H38" i="15"/>
  <c r="I38" i="15" s="1"/>
  <c r="H37" i="15"/>
  <c r="I37" i="15" s="1"/>
  <c r="H36" i="15"/>
  <c r="I36" i="15" s="1"/>
  <c r="H35" i="15"/>
  <c r="I35" i="15" s="1"/>
  <c r="I34" i="15"/>
  <c r="H33" i="15"/>
  <c r="I33" i="15" s="1"/>
  <c r="H32" i="15"/>
  <c r="I32" i="15" s="1"/>
  <c r="H31" i="15"/>
  <c r="I31" i="15" s="1"/>
  <c r="H30" i="15"/>
  <c r="I30" i="15" s="1"/>
  <c r="H29" i="15"/>
  <c r="I29" i="15" s="1"/>
  <c r="H28" i="15"/>
  <c r="I28" i="15" s="1"/>
  <c r="H27" i="15"/>
  <c r="I27" i="15" s="1"/>
  <c r="I26" i="15"/>
  <c r="H26" i="15"/>
  <c r="I24" i="15"/>
  <c r="H23" i="15"/>
  <c r="I23" i="15" s="1"/>
  <c r="H22" i="15"/>
  <c r="I22" i="15" s="1"/>
  <c r="H21" i="15"/>
  <c r="I21" i="15" s="1"/>
  <c r="I20" i="15"/>
  <c r="H19" i="15"/>
  <c r="I19" i="15" s="1"/>
  <c r="H18" i="15"/>
  <c r="I18" i="15" s="1"/>
  <c r="I17" i="15"/>
  <c r="H16" i="15"/>
  <c r="I16" i="15" s="1"/>
  <c r="H15" i="15"/>
  <c r="I15" i="15" s="1"/>
  <c r="H14" i="15"/>
  <c r="I14" i="15" s="1"/>
  <c r="I13" i="15"/>
  <c r="H12" i="15"/>
  <c r="I12" i="15" s="1"/>
  <c r="H11" i="15"/>
  <c r="I11" i="15" s="1"/>
  <c r="I10" i="15"/>
  <c r="H9" i="15"/>
  <c r="I9" i="15" s="1"/>
  <c r="I8" i="15"/>
  <c r="H7" i="15"/>
  <c r="I7" i="15" s="1"/>
  <c r="H6" i="15"/>
  <c r="I6" i="15" s="1"/>
  <c r="I5" i="15"/>
  <c r="H4" i="15"/>
  <c r="I4" i="15" s="1"/>
  <c r="H3" i="15"/>
  <c r="H47" i="15" l="1"/>
  <c r="I3" i="15"/>
  <c r="E14" i="9" l="1"/>
  <c r="E10" i="9" l="1"/>
  <c r="C28" i="9"/>
  <c r="C27" i="9"/>
  <c r="C30" i="9" s="1"/>
  <c r="E16" i="9" l="1"/>
  <c r="E102" i="7"/>
  <c r="F102" i="7"/>
  <c r="D102" i="7"/>
  <c r="E100" i="7"/>
  <c r="F100" i="7"/>
  <c r="D100" i="7"/>
  <c r="E98" i="7"/>
  <c r="F98" i="7"/>
  <c r="D98" i="7"/>
  <c r="E95" i="7"/>
  <c r="F95" i="7"/>
  <c r="D95" i="7"/>
  <c r="E93" i="7"/>
  <c r="F93" i="7"/>
  <c r="D93" i="7"/>
  <c r="E90" i="7"/>
  <c r="F90" i="7"/>
  <c r="D90" i="7"/>
  <c r="E88" i="7"/>
  <c r="F88" i="7"/>
  <c r="D88" i="7"/>
  <c r="E85" i="7"/>
  <c r="F85" i="7"/>
  <c r="D85" i="7"/>
  <c r="E82" i="7"/>
  <c r="F82" i="7"/>
  <c r="D82" i="7"/>
  <c r="E73" i="7"/>
  <c r="F73" i="7"/>
  <c r="D73" i="7"/>
  <c r="E71" i="7"/>
  <c r="F71" i="7"/>
  <c r="D71" i="7"/>
  <c r="E69" i="7"/>
  <c r="F69" i="7"/>
  <c r="D69" i="7"/>
  <c r="E64" i="7"/>
  <c r="F64" i="7"/>
  <c r="D64" i="7"/>
  <c r="E60" i="7"/>
  <c r="F60" i="7"/>
  <c r="D60" i="7"/>
  <c r="E56" i="7"/>
  <c r="F56" i="7"/>
  <c r="D56" i="7"/>
  <c r="E54" i="7"/>
  <c r="F54" i="7"/>
  <c r="D54" i="7"/>
  <c r="E46" i="7"/>
  <c r="F46" i="7"/>
  <c r="D46" i="7"/>
  <c r="E43" i="7"/>
  <c r="F43" i="7"/>
  <c r="D43" i="7"/>
  <c r="E40" i="7"/>
  <c r="F40" i="7"/>
  <c r="D40" i="7"/>
  <c r="E37" i="7"/>
  <c r="F37" i="7"/>
  <c r="D37" i="7"/>
  <c r="E33" i="7"/>
  <c r="F33" i="7"/>
  <c r="D33" i="7"/>
  <c r="E28" i="7"/>
  <c r="F28" i="7"/>
  <c r="D28" i="7"/>
  <c r="E103" i="7" l="1"/>
  <c r="D103" i="7"/>
  <c r="F103" i="7"/>
  <c r="E6" i="9" l="1"/>
  <c r="E7" i="9" s="1"/>
  <c r="C22" i="9" s="1"/>
  <c r="C33" i="9" s="1"/>
  <c r="E108" i="7"/>
  <c r="E11" i="9" l="1"/>
  <c r="C23" i="9" s="1"/>
  <c r="C34" i="9" s="1"/>
  <c r="C35" i="9" l="1"/>
  <c r="C24" i="9"/>
  <c r="I25" i="15" l="1"/>
  <c r="I47" i="15" s="1"/>
  <c r="F47" i="15"/>
  <c r="D52" i="15" s="1"/>
</calcChain>
</file>

<file path=xl/sharedStrings.xml><?xml version="1.0" encoding="utf-8"?>
<sst xmlns="http://schemas.openxmlformats.org/spreadsheetml/2006/main" count="949" uniqueCount="411">
  <si>
    <t>(příloha - souhrnný přehled)</t>
  </si>
  <si>
    <t xml:space="preserve">Souhrnný přehled o stavu rozpočtu MĚSTA Štíty : </t>
  </si>
  <si>
    <r>
      <t>I.</t>
    </r>
    <r>
      <rPr>
        <b/>
        <sz val="7"/>
        <color rgb="FF000080"/>
        <rFont val="Times New Roman"/>
        <family val="1"/>
        <charset val="238"/>
      </rPr>
      <t xml:space="preserve">             </t>
    </r>
    <r>
      <rPr>
        <b/>
        <u/>
        <sz val="12.5"/>
        <color rgb="FF000080"/>
        <rFont val="Arial"/>
        <family val="2"/>
        <charset val="238"/>
      </rPr>
      <t>ROZPOČTOVÉ PŘÍJMY</t>
    </r>
  </si>
  <si>
    <r>
      <t>·</t>
    </r>
    <r>
      <rPr>
        <sz val="7"/>
        <color rgb="FF000080"/>
        <rFont val="Times New Roman"/>
        <family val="1"/>
        <charset val="238"/>
      </rPr>
      <t xml:space="preserve">         </t>
    </r>
    <r>
      <rPr>
        <b/>
        <sz val="10"/>
        <color rgb="FF000080"/>
        <rFont val="Arial"/>
        <family val="2"/>
        <charset val="238"/>
      </rPr>
      <t>CELKEM rozpočtové příjmy:</t>
    </r>
  </si>
  <si>
    <r>
      <t>II.</t>
    </r>
    <r>
      <rPr>
        <b/>
        <sz val="7"/>
        <color rgb="FF000080"/>
        <rFont val="Times New Roman"/>
        <family val="1"/>
        <charset val="238"/>
      </rPr>
      <t xml:space="preserve">           </t>
    </r>
    <r>
      <rPr>
        <b/>
        <u/>
        <sz val="12.5"/>
        <color rgb="FF000080"/>
        <rFont val="Arial"/>
        <family val="2"/>
        <charset val="238"/>
      </rPr>
      <t>ROZPOČTOVÉ VÝDAJE</t>
    </r>
  </si>
  <si>
    <r>
      <t>·</t>
    </r>
    <r>
      <rPr>
        <sz val="7"/>
        <color rgb="FF000080"/>
        <rFont val="Times New Roman"/>
        <family val="1"/>
        <charset val="238"/>
      </rPr>
      <t xml:space="preserve">         </t>
    </r>
    <r>
      <rPr>
        <b/>
        <sz val="10"/>
        <color rgb="FF000080"/>
        <rFont val="Arial"/>
        <family val="2"/>
        <charset val="238"/>
      </rPr>
      <t>CELKEM rozpočtové výdaje :</t>
    </r>
  </si>
  <si>
    <r>
      <t>III.</t>
    </r>
    <r>
      <rPr>
        <b/>
        <sz val="7"/>
        <color rgb="FF000080"/>
        <rFont val="Times New Roman"/>
        <family val="1"/>
        <charset val="238"/>
      </rPr>
      <t xml:space="preserve">          </t>
    </r>
    <r>
      <rPr>
        <b/>
        <u/>
        <sz val="12.5"/>
        <color rgb="FF000080"/>
        <rFont val="Arial"/>
        <family val="2"/>
        <charset val="238"/>
      </rPr>
      <t>FINANCOVÁNÍ – třída 8</t>
    </r>
  </si>
  <si>
    <r>
      <t>·</t>
    </r>
    <r>
      <rPr>
        <sz val="7"/>
        <color rgb="FF000080"/>
        <rFont val="Times New Roman"/>
        <family val="1"/>
        <charset val="238"/>
      </rPr>
      <t xml:space="preserve">         </t>
    </r>
    <r>
      <rPr>
        <b/>
        <sz val="10"/>
        <color rgb="FF000080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</si>
  <si>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</si>
  <si>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rgb="FF000000"/>
        <rFont val="Symbol"/>
        <family val="1"/>
        <charset val="2"/>
      </rPr>
      <t>;</t>
    </r>
    <r>
      <rPr>
        <b/>
        <sz val="8"/>
        <color rgb="FF000000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</si>
  <si>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</si>
  <si>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</si>
  <si>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</si>
  <si>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rgb="FF000000"/>
        <rFont val="Calibri"/>
        <family val="2"/>
        <charset val="238"/>
      </rPr>
      <t>±</t>
    </r>
    <r>
      <rPr>
        <sz val="8"/>
        <color rgb="FF000000"/>
        <rFont val="Times New Roman"/>
        <family val="1"/>
        <charset val="238"/>
      </rPr>
      <t xml:space="preserve">)                 </t>
    </r>
    <r>
      <rPr>
        <sz val="7"/>
        <color rgb="FF000000"/>
        <rFont val="Times New Roman"/>
        <family val="1"/>
        <charset val="238"/>
      </rPr>
      <t>(+) = zapojení vlastních fin. prostředků ze ZBÚ</t>
    </r>
    <r>
      <rPr>
        <sz val="7"/>
        <color rgb="FF000000"/>
        <rFont val="Symbol"/>
        <family val="1"/>
        <charset val="2"/>
      </rPr>
      <t>;</t>
    </r>
    <r>
      <rPr>
        <sz val="7"/>
        <color rgb="FF000000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</si>
  <si>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</si>
  <si>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</si>
  <si>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</si>
  <si>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rgb="FF000000"/>
        <rFont val="Calibri"/>
        <family val="2"/>
        <charset val="238"/>
      </rPr>
      <t>±)</t>
    </r>
  </si>
  <si>
    <r>
      <t>FINANCOVÁNÍ celkem (</t>
    </r>
    <r>
      <rPr>
        <b/>
        <sz val="10"/>
        <color rgb="FF000000"/>
        <rFont val="Calibri"/>
        <family val="2"/>
        <charset val="238"/>
      </rPr>
      <t>±</t>
    </r>
    <r>
      <rPr>
        <b/>
        <sz val="10"/>
        <color rgb="FF000000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</si>
  <si>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</si>
  <si>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</si>
  <si>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</si>
  <si>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Zpracovala : Pavlína Minářová</t>
  </si>
  <si>
    <t>I. ROZPOČTOVÉ PŘÍJMY</t>
  </si>
  <si>
    <t>Paragraf</t>
  </si>
  <si>
    <t>Položka</t>
  </si>
  <si>
    <t>Text</t>
  </si>
  <si>
    <t>Daň z příjmů fyzických osob placená plátci</t>
  </si>
  <si>
    <t>Daň z příjmů fyzických osob placená poplatníky</t>
  </si>
  <si>
    <t>Daň z příjmů fyzických osob vybíraná srážkou</t>
  </si>
  <si>
    <t>Daň z příjmů právnických osob</t>
  </si>
  <si>
    <t>Daň z příjmů právnických osob za obce</t>
  </si>
  <si>
    <t>Daň z přidané hodnoty</t>
  </si>
  <si>
    <t>Odvody za odnětí půdy ze zemědělského půdního fond</t>
  </si>
  <si>
    <t>Poplatek za provoz, shrom.,.. a odstr. kom. odpadu</t>
  </si>
  <si>
    <t>Poplatek ze psů</t>
  </si>
  <si>
    <t>Poplatek za lázeňský nebo rekreační pobyt</t>
  </si>
  <si>
    <t>Poplatek za užívání veřejného prostranství</t>
  </si>
  <si>
    <t>Poplatek ze vstupného</t>
  </si>
  <si>
    <t>Poplatek z ubytovací kapacity</t>
  </si>
  <si>
    <t>Správní poplatky</t>
  </si>
  <si>
    <t>Daň z hazardních her</t>
  </si>
  <si>
    <t>Zrušený odvod z výherních hracích přístrojů</t>
  </si>
  <si>
    <t>Daň z nemovitých věcí</t>
  </si>
  <si>
    <t>Neinv.př.transfery ze SR v rámci souhr.dot.vztahu</t>
  </si>
  <si>
    <t>Neinvestiční přijaté transfery od krajů</t>
  </si>
  <si>
    <t>Bez ODPA</t>
  </si>
  <si>
    <t>Příjmy z poskytování služeb a výrobků</t>
  </si>
  <si>
    <t>Příjmy z pronájmu pozemků</t>
  </si>
  <si>
    <t>Sankční platby přijaté od jiných subjektů</t>
  </si>
  <si>
    <t>Přijaté nekapitálové příspěvky a náhrady</t>
  </si>
  <si>
    <t>Podpora ostatních produkčních činností</t>
  </si>
  <si>
    <t>Příjmy z prod. zboží (již nakoup. za úč. prodeje)</t>
  </si>
  <si>
    <t>Ostatní nedaňové příjmy jinde nezařazené</t>
  </si>
  <si>
    <t>Cestovní ruch</t>
  </si>
  <si>
    <t>Pitná voda</t>
  </si>
  <si>
    <t>Odvádění a čištění odpadních vod a nakl.s kaly</t>
  </si>
  <si>
    <t>Činnosti knihovnické</t>
  </si>
  <si>
    <t>Přijmy z pronájmu ost. nemovit. a jejich částí</t>
  </si>
  <si>
    <t>Příjmy z pronájmu movitých věcí</t>
  </si>
  <si>
    <t>Přijaté neinvestiční dary</t>
  </si>
  <si>
    <t>Ostatní záležitosti kultury</t>
  </si>
  <si>
    <t>Ostatní zdravotnická zaříz.a služby pro zdravot.</t>
  </si>
  <si>
    <t>Bytové hospodářství</t>
  </si>
  <si>
    <t>Nebytové hospodářství</t>
  </si>
  <si>
    <t>Pohřebnictví</t>
  </si>
  <si>
    <t>Výstavba a údržba místních inženýrských sítí</t>
  </si>
  <si>
    <t>Ostatní příjmy z vlastní činnosti</t>
  </si>
  <si>
    <t>Příjmy z prodeje pozemků</t>
  </si>
  <si>
    <t>Komunální služby a územní rozvoj j.n.</t>
  </si>
  <si>
    <t>Sběr a svoz komunálních odpadů</t>
  </si>
  <si>
    <t>Využívání a zneškodňování nebezpečných odpadů</t>
  </si>
  <si>
    <t>Využívání a zneškodňování komun.odpadů</t>
  </si>
  <si>
    <t>Ostatní nakládání s odpady</t>
  </si>
  <si>
    <t>Přijaté pojistné náhrady</t>
  </si>
  <si>
    <t>Požární ochrana - dobrovolná část</t>
  </si>
  <si>
    <t>Činnost místní správy</t>
  </si>
  <si>
    <t>Příjmy z úroků (část)</t>
  </si>
  <si>
    <t>Obecné příjmy a výdaje z finančních operací</t>
  </si>
  <si>
    <t>Převody z rozpočtových účtů</t>
  </si>
  <si>
    <t>Převody vlastním fondům v rozpočtech územní úrovně</t>
  </si>
  <si>
    <t>Ostatní činnosti j.n.</t>
  </si>
  <si>
    <t>ROZPOČTOVÉ PŘÍJMY CELKEM</t>
  </si>
  <si>
    <t>FINANCOVÁNÍ</t>
  </si>
  <si>
    <t>0000</t>
  </si>
  <si>
    <t>8115</t>
  </si>
  <si>
    <t>Změna stavu krátkodobých prostředků na bankovních účtech (+/-) Zapojení vlastních finančních prostředků ze ZBÚ Města Štíty (část)</t>
  </si>
  <si>
    <t>PŘÍJMY vč. FINANCOVÁNÍ CELKEM</t>
  </si>
  <si>
    <t xml:space="preserve">PŘÍJMY </t>
  </si>
  <si>
    <t>Příjmy</t>
  </si>
  <si>
    <r>
      <t xml:space="preserve">běžné                      </t>
    </r>
    <r>
      <rPr>
        <b/>
        <sz val="13"/>
        <color rgb="FF000000"/>
        <rFont val="Times New Roman"/>
        <family val="1"/>
        <charset val="238"/>
      </rPr>
      <t>daňové</t>
    </r>
    <r>
      <rPr>
        <sz val="13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 xml:space="preserve">(položky 1xxx)        </t>
    </r>
    <r>
      <rPr>
        <sz val="13"/>
        <color rgb="FF000000"/>
        <rFont val="Times New Roman"/>
        <family val="1"/>
        <charset val="238"/>
      </rPr>
      <t xml:space="preserve">             </t>
    </r>
  </si>
  <si>
    <r>
      <t xml:space="preserve">                               </t>
    </r>
    <r>
      <rPr>
        <b/>
        <sz val="13"/>
        <color rgb="FF000000"/>
        <rFont val="Times New Roman"/>
        <family val="1"/>
        <charset val="238"/>
      </rPr>
      <t xml:space="preserve"> nedaňové</t>
    </r>
    <r>
      <rPr>
        <sz val="13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 xml:space="preserve">(položky 2xxx)   </t>
    </r>
    <r>
      <rPr>
        <sz val="13"/>
        <color rgb="FF000000"/>
        <rFont val="Times New Roman"/>
        <family val="1"/>
        <charset val="238"/>
      </rPr>
      <t xml:space="preserve">  </t>
    </r>
  </si>
  <si>
    <r>
      <t xml:space="preserve">kapitálové </t>
    </r>
    <r>
      <rPr>
        <sz val="10"/>
        <color rgb="FF000000"/>
        <rFont val="Times New Roman"/>
        <family val="1"/>
        <charset val="238"/>
      </rPr>
      <t>(položky  3xxx)</t>
    </r>
  </si>
  <si>
    <r>
      <t>přijaté transfery</t>
    </r>
    <r>
      <rPr>
        <sz val="13"/>
        <color rgb="FF000000"/>
        <rFont val="Times New Roman"/>
        <family val="1"/>
        <charset val="238"/>
      </rPr>
      <t xml:space="preserve">               dotace a příspěvky                neinvestiční </t>
    </r>
    <r>
      <rPr>
        <sz val="10"/>
        <color rgb="FF000000"/>
        <rFont val="Times New Roman"/>
        <family val="1"/>
        <charset val="238"/>
      </rPr>
      <t>(položky 41xx)</t>
    </r>
  </si>
  <si>
    <r>
      <t xml:space="preserve">                                                                                             </t>
    </r>
    <r>
      <rPr>
        <sz val="13"/>
        <color rgb="FF000000"/>
        <rFont val="Times New Roman"/>
        <family val="1"/>
        <charset val="238"/>
      </rPr>
      <t>investiční</t>
    </r>
    <r>
      <rPr>
        <sz val="12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 xml:space="preserve">(položky 42xx)       </t>
    </r>
    <r>
      <rPr>
        <sz val="12"/>
        <color rgb="FF000000"/>
        <rFont val="Times New Roman"/>
        <family val="1"/>
        <charset val="238"/>
      </rPr>
      <t xml:space="preserve">                                </t>
    </r>
  </si>
  <si>
    <r>
      <t xml:space="preserve">Daňové příjmy </t>
    </r>
    <r>
      <rPr>
        <sz val="10"/>
        <color rgb="FF000000"/>
        <rFont val="Times New Roman"/>
        <family val="1"/>
        <charset val="238"/>
      </rPr>
      <t xml:space="preserve">= jedná se o příjmy z daní a poplatků. </t>
    </r>
  </si>
  <si>
    <t>§</t>
  </si>
  <si>
    <t>Daně</t>
  </si>
  <si>
    <r>
      <t xml:space="preserve">• </t>
    </r>
    <r>
      <rPr>
        <sz val="7"/>
        <color rgb="FF000000"/>
        <rFont val="Times New Roman"/>
        <family val="1"/>
        <charset val="238"/>
      </rPr>
      <t xml:space="preserve">  pol.</t>
    </r>
  </si>
  <si>
    <t>Daň z příjmů fyzických osob placená plátci (předčíslí 2612, 4634).</t>
  </si>
  <si>
    <t>Daň z příjmů fyzických osob placená poplatníky (předčíslí 1652, 1628).</t>
  </si>
  <si>
    <t>Daň z příjmů fyzických osob vybíraná srážkou (předčíslí 1660).</t>
  </si>
  <si>
    <t>Daň z příjmů právnických osob (předčíslí 641).</t>
  </si>
  <si>
    <r>
      <t xml:space="preserve">• </t>
    </r>
    <r>
      <rPr>
        <strike/>
        <sz val="7"/>
        <color rgb="FF000000"/>
        <rFont val="Times New Roman"/>
        <family val="1"/>
        <charset val="238"/>
      </rPr>
      <t xml:space="preserve">  pol.</t>
    </r>
  </si>
  <si>
    <r>
      <t xml:space="preserve">Daň z příjmů právnických osob za obce </t>
    </r>
    <r>
      <rPr>
        <i/>
        <sz val="10"/>
        <color rgb="FF000000"/>
        <rFont val="Symbol"/>
        <family val="1"/>
        <charset val="2"/>
      </rPr>
      <t>®</t>
    </r>
    <r>
      <rPr>
        <i/>
        <sz val="10"/>
        <color rgb="FF000000"/>
        <rFont val="Times New Roman"/>
        <family val="1"/>
        <charset val="238"/>
      </rPr>
      <t xml:space="preserve"> bude rozpočtováno až na základě známé skutečnosti.</t>
    </r>
  </si>
  <si>
    <t>Daň z přidané hodnoty (předčíslí 1679).</t>
  </si>
  <si>
    <t>Daň z nemovitých věcí (předčíslí 633).</t>
  </si>
  <si>
    <t>Daně a poplatky z vybraných činností a služeb</t>
  </si>
  <si>
    <t xml:space="preserve">Poplatek za provoz systému shromažď., sběru, přepr., třídění, využ. a odstaň.komunálních odpadů = místní poplatek za komunální odpad. </t>
  </si>
  <si>
    <t>Poplatek ze psů.</t>
  </si>
  <si>
    <t>Poplatek za lázeňský nebo rekreační pobyt.</t>
  </si>
  <si>
    <t>Poplatek za užívání veřejného prostranství.</t>
  </si>
  <si>
    <t>Poplatek ze vstupného.</t>
  </si>
  <si>
    <t>Poplatek z ubytovací kapacity.</t>
  </si>
  <si>
    <t>Daň z hazardních her (předčíslí 9814, 9822) - od 01.01.2017 nahrazuje obě zrušené položky 1351 a 1355 - daň z hazardních her podle nového zákona č. 187/2016, o dani z hazardních her.</t>
  </si>
  <si>
    <t>Zrušený odvod z loterií a podobných her kromě z VHP (předčíslí 3690) - dobíhající příjmy z účtu s předč. 3690.</t>
  </si>
  <si>
    <t>Zrušený odvod z výherních hracích přístrojů (předčíslí 3682) - dobíhající příjmy z účtu s předčíslím 3682.</t>
  </si>
  <si>
    <r>
      <t xml:space="preserve">Správní poplatky </t>
    </r>
    <r>
      <rPr>
        <sz val="10"/>
        <color rgb="FF000000"/>
        <rFont val="Times New Roman"/>
        <family val="1"/>
        <charset val="238"/>
      </rPr>
      <t>- poplatky stanovené zákonem o správních poplatcích za správní úkony a správní řízení, jehož výsledkem jsou vydaná povolení, rozhodnutí apod. - např.  některé výkony matriky - např. ověřování podpisů, evidence obyvatel - změna TP, projekt Czech POINT - výpisy z rejstříku trestů, katastru nemovitostí, obchodního a živnostenského rejstříku.</t>
    </r>
  </si>
  <si>
    <r>
      <t xml:space="preserve">Nedaňové příjmy </t>
    </r>
    <r>
      <rPr>
        <b/>
        <sz val="10"/>
        <color rgb="FF000000"/>
        <rFont val="Times New Roman"/>
        <family val="1"/>
        <charset val="238"/>
      </rPr>
      <t>=</t>
    </r>
    <r>
      <rPr>
        <b/>
        <sz val="12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zahrnují především příjmy z poskytování služeb, nájemné atd. - viz rozpis na jednotlivých § rozp.skladby.</t>
    </r>
  </si>
  <si>
    <r>
      <t>Kapitálové příjmy</t>
    </r>
    <r>
      <rPr>
        <sz val="10"/>
        <color rgb="FF000000"/>
        <rFont val="Times New Roman"/>
        <family val="1"/>
        <charset val="238"/>
      </rPr>
      <t xml:space="preserve"> = jedná se zejména o příjmy související s prodejem dlouhodobého majetku - především § 3639.</t>
    </r>
  </si>
  <si>
    <t>Přijaté transfery - dotace a příspěvky</t>
  </si>
  <si>
    <t xml:space="preserve">Poznámka : </t>
  </si>
  <si>
    <t>Lesní hospodářství</t>
  </si>
  <si>
    <t>Podpora ostatních produkčních činností = (LES)</t>
  </si>
  <si>
    <t>Příjmy spojené s činností v lesích, například příjmy spojené s těžbou dřeva → zejména příjmy od Města Lanškroun za vytěžené dříví, prodej dřeva - především palivového dříví, případně i poplatek za sběr semen.</t>
  </si>
  <si>
    <t>Vnitřní obchod, služby a cestovní ruch</t>
  </si>
  <si>
    <t>Cestovní ruch = (TURISTICKÉ A INFORMAČNÍ CENTRUM Štíty)</t>
  </si>
  <si>
    <t>TIC Štíty - za služby - kopírování, skenování a tisk, předprodej vstupenek - zprostředkovaný prodej 8% provize.</t>
  </si>
  <si>
    <t xml:space="preserve">TIC Štíty - prodej zboží - např. prodej kartografického zboží, prodej pohlednic, prodej knih, prodej suvenýrů a reklamních předmětů, prodej poštovních známek. </t>
  </si>
  <si>
    <t xml:space="preserve">Poznámka  - pozor : prodej vstupenek na akce pořádané Městem Štíty jsou zařazeny na § 3319. </t>
  </si>
  <si>
    <t>Vodní hospodářství</t>
  </si>
  <si>
    <t>Pitná voda = (VEŘEJNÉ VODOVODY, zdroje pitné vody, VODOJEM)</t>
  </si>
  <si>
    <t>Příjmy související se zásobováním pitnou vodou - VODNÉ.</t>
  </si>
  <si>
    <t>Odvádění a čištění odpadních vod a nakládání s kaly = (KANALIZACE a ČOV)</t>
  </si>
  <si>
    <t>Příjmy za odvádění odpadních vod - STOČNÉ.</t>
  </si>
  <si>
    <t>Kultura</t>
  </si>
  <si>
    <t>Činnosti knihovnické (KNIHOVNY)</t>
  </si>
  <si>
    <t>Příjmy knihovny za poskytované služby - za regionální činnost asi 45.000,- Kč.</t>
  </si>
  <si>
    <t>KNIHOVNA - prodej vyřazených knih.</t>
  </si>
  <si>
    <t>Ostatní záležitosti kultury = (KULTURNÍ DOMY A KULTURNÍ AKCE)</t>
  </si>
  <si>
    <t>KD - příjmy za služby související s pronájmem - např. vodné, stočné, el.energie, topení.</t>
  </si>
  <si>
    <t>KD - tržby z prodeje zboží na kulturních akcích pořádaných MĚSTEM Štíty.</t>
  </si>
  <si>
    <t>KD - příjmy z pronájmu. Poznámka : vč. příjmů z pronájmu společenské místnosti v Crhově.</t>
  </si>
  <si>
    <t>KD - příjmy z pronájmu movitých věcí - zapůjčení nádobí apod.</t>
  </si>
  <si>
    <t>KD - náhrady za rozbité nádobí a za poškozené vybavení v KD.</t>
  </si>
  <si>
    <t>Zdravotnictví</t>
  </si>
  <si>
    <t>Ostatní zdravotnická zaříz.a služby pro zdravot. = (ZDRAVOTNÍ STŘEDISKO)</t>
  </si>
  <si>
    <t>Bytové hospodářství = (pronajímané BYTY)</t>
  </si>
  <si>
    <t>Nebytové hospodářství = (pronajímané NEBYTOVÉ PROSTORY)</t>
  </si>
  <si>
    <t>Pohřebnictví = (HŘBITOVY)</t>
  </si>
  <si>
    <t>Komunální služby a územní rozvoj j.n. = (TECHNICKÉ SLUŽBY MĚSTA Štíty a MAJETEK OBCE)</t>
  </si>
  <si>
    <t>Příjmy z poskytovaných služeb - Technické služby obce - MH (místní hospodářství) - služby pro odběratele.</t>
  </si>
  <si>
    <t>Příjmy z pronájmu pozemků.</t>
  </si>
  <si>
    <t>Příjmy z pronájmu ostatních nemovitostí a jejich částí - jiných než zařazených na § 3319, § 3539, § 3612,  § 3613, § 6171 - např. Řáholec, chata Pastviny.</t>
  </si>
  <si>
    <t>Příjmy z pronájmu movitých věcí MH - např. zapůjčení laviček, stolů, lešení, nářadí.</t>
  </si>
  <si>
    <t>Příjmy z prodeje pozemků.</t>
  </si>
  <si>
    <t xml:space="preserve">Sběr a svoz komunálních odpadů </t>
  </si>
  <si>
    <t>Příjmy z prodeje tašek na odpad a popelnic.</t>
  </si>
  <si>
    <t>Zajištění zpětného odběru elektrozařízení - ASEKOL a.s.</t>
  </si>
  <si>
    <t xml:space="preserve">Přijaté nekapitálové příspěvky a náhrady -  Elektrowin a.s. (zpětný odběr elektrozařízení) - příspěvek na provozní náklady sběrného místa.  </t>
  </si>
  <si>
    <t>Úplata za právo umístit 4 kontejnery na textil, párovanou nositelnou obuv a funkční hračky na pozemku Města Štíty - platba od DIMATEX CS, spol. s r.o. (4 x 1.500,- Kč + DPH, 2 x fakturace, tj. 7.260,- Kč).</t>
  </si>
  <si>
    <t>Ostatní příjmy za odpady - prodej kovového odpadu.</t>
  </si>
  <si>
    <t>Požární ochrana</t>
  </si>
  <si>
    <t>5512</t>
  </si>
  <si>
    <t>Požární ochrana “ dobrovolná část = (JSDH Štíty)</t>
  </si>
  <si>
    <t>Všeobecná veřejná správa a služby</t>
  </si>
  <si>
    <t>Činnost místní správy = (MĚSTSKÝ ÚŘAD Štíty a SPRÁVNÍ ČINNOST OBCE)</t>
  </si>
  <si>
    <t>Příjmy související s poskytování služeb - např. poplatky za kopírování, za fax, za hlášení místního rozhlasu, poplatek za veřejné WC.</t>
  </si>
  <si>
    <t xml:space="preserve">Režijní poplatky - při prodeji pozemků za vystavení smlouvy. </t>
  </si>
  <si>
    <t>Štítecký list - inzerce.</t>
  </si>
  <si>
    <t>Finanční operace</t>
  </si>
  <si>
    <t>Přijaté úroky - základní běžný účet (účet 231 = 1.600,- Kč)</t>
  </si>
  <si>
    <t>Změna stavu krátkodobých prostředků na bankovních účtech - zapojení vlastních finačních prostředků - ZBÚ.</t>
  </si>
  <si>
    <t>®</t>
  </si>
  <si>
    <t>Silnice</t>
  </si>
  <si>
    <t>Dopravní obslužnost</t>
  </si>
  <si>
    <t>Mateřské školy</t>
  </si>
  <si>
    <t>Základní školy</t>
  </si>
  <si>
    <t>Ostatní záležitosti základního vzdělání</t>
  </si>
  <si>
    <t>Ostatní zál.ochrany památek a péče o kult.dědictví</t>
  </si>
  <si>
    <t>Ostatní záležitosti kultury,církví a sděl.prostř.</t>
  </si>
  <si>
    <t>Ostatní tělovýchovná činnost</t>
  </si>
  <si>
    <t>Využití volného času dětí a mládeže</t>
  </si>
  <si>
    <t>Veřejné osvětlení</t>
  </si>
  <si>
    <t>Územní plánování</t>
  </si>
  <si>
    <t>Ostatní činnosti k ochraně ovzduší</t>
  </si>
  <si>
    <t>Sběr a svoz nebezpečných odpadů</t>
  </si>
  <si>
    <t>Péče o vzhled obcí a veřejnou zeleň</t>
  </si>
  <si>
    <t>Ost. činnosti souvis. se službami pro obyvatelstvo</t>
  </si>
  <si>
    <t>Ostatní záležitosti ochrany obyvatelstva</t>
  </si>
  <si>
    <t>Ostatní záležitosti požární ochrany</t>
  </si>
  <si>
    <t>Zastupitelstva obcí</t>
  </si>
  <si>
    <t>Mezinárodní spolupráce (jinde nezařazená)</t>
  </si>
  <si>
    <t>Pojištění funkčně nespecifikované</t>
  </si>
  <si>
    <t>Ostatní finanční operace</t>
  </si>
  <si>
    <t>Finanční vypořádání minulých let</t>
  </si>
  <si>
    <t>ROZPOČTOVÉ VÝDAJE CELKEM</t>
  </si>
  <si>
    <t>8124</t>
  </si>
  <si>
    <t>Uhrazené splátky dlouhod. přijatých půjček (-)</t>
  </si>
  <si>
    <t>VÝDAJE vč. FINANCOVÁNÍ CELKEM</t>
  </si>
  <si>
    <t>1032</t>
  </si>
  <si>
    <t>2143</t>
  </si>
  <si>
    <t>Cestovní ruch = (TURISTICKÉ A INFORMAČNÍ CENTRUM Štíty a MEIS = EUROPE DIRECT)</t>
  </si>
  <si>
    <t>Doprava</t>
  </si>
  <si>
    <t>2212</t>
  </si>
  <si>
    <t>Silnice = (KOMUNIKACE včetně jejich součástí - CHODNÍKY, AUTOBUSOVÉ ZASTÁVKY)</t>
  </si>
  <si>
    <t>2292</t>
  </si>
  <si>
    <t>Dopravní obslužnost = (AUTOBUSOVÁ DOPRAVA)</t>
  </si>
  <si>
    <t>2310</t>
  </si>
  <si>
    <t>2321</t>
  </si>
  <si>
    <t>Odvádění a čištění odpadních vod a nakl.s kaly = (ČOV, kanalizace, septiky)</t>
  </si>
  <si>
    <t>Vzdělávání</t>
  </si>
  <si>
    <t>3111</t>
  </si>
  <si>
    <t>Mateřské školy = (MŠ Štíty)</t>
  </si>
  <si>
    <t>3113</t>
  </si>
  <si>
    <t>Základní školy = (ZŠ Štíty)</t>
  </si>
  <si>
    <t>3119</t>
  </si>
  <si>
    <t>Ostatní záležitosti základního vzdělávání = (Základní škola a Mateřská škola Štíty)</t>
  </si>
  <si>
    <t>3314</t>
  </si>
  <si>
    <t>Činnosti knihovnické = (KNIHOVNY)</t>
  </si>
  <si>
    <t>3319</t>
  </si>
  <si>
    <t>Ochrana památek a péče o kulturní dědictví a národní a historické povědomí</t>
  </si>
  <si>
    <t>3326</t>
  </si>
  <si>
    <t>3329</t>
  </si>
  <si>
    <t>Ostatní záležitosti ochrany památek a péče o kulturní dědictví (KOSTEL)</t>
  </si>
  <si>
    <t>Činnost sboru pro občanské záležitosti</t>
  </si>
  <si>
    <t>3399</t>
  </si>
  <si>
    <t>Ostatní záležitosti kultury,církví a sděl.prostř. = (SPOZ)</t>
  </si>
  <si>
    <t>Tělovýchova a zájmová činnost</t>
  </si>
  <si>
    <t>3419</t>
  </si>
  <si>
    <t>3421</t>
  </si>
  <si>
    <t>Využití volného času dětí a mládeže = (dotace na volnočasové aktivity dětí a mládeže - poskytovatel Město Štíty)</t>
  </si>
  <si>
    <t>3539</t>
  </si>
  <si>
    <t>3612</t>
  </si>
  <si>
    <t>3613</t>
  </si>
  <si>
    <t>Komunální služby a územní rozvoj</t>
  </si>
  <si>
    <t>3631</t>
  </si>
  <si>
    <t>Veřejné osvětlení = (VEŘEJNÉ OSVĚTLENÍ)</t>
  </si>
  <si>
    <t>3632</t>
  </si>
  <si>
    <t>3635</t>
  </si>
  <si>
    <t>Územní plánování = (ÚZEMNÍ PLÁN MĚSTA Štíty)</t>
  </si>
  <si>
    <t>3639</t>
  </si>
  <si>
    <t>Ochrana ovzduší a klimatu</t>
  </si>
  <si>
    <t>3719</t>
  </si>
  <si>
    <t>Ostatní činnosti k ochraně ovzduší = (OCHRANA OVZDUŠÍ a BOKIMOBIL)</t>
  </si>
  <si>
    <t>Nakládání s odpady</t>
  </si>
  <si>
    <t>3721</t>
  </si>
  <si>
    <t>Sběr a svoz nebezpečných odpadů = (NEBEZPEČNÝ ODPAD)</t>
  </si>
  <si>
    <t>3722</t>
  </si>
  <si>
    <t>Sběr a svoz komunálních odpadů = (KOMUNÁLNÍ ODPAD)</t>
  </si>
  <si>
    <t>3724</t>
  </si>
  <si>
    <t>Využívání a zneškodňování nebezpečných odpadů = (NEBEZPEČNÝ ODPAD)</t>
  </si>
  <si>
    <t>3729</t>
  </si>
  <si>
    <t>Ostatní nakládání s odpady = (SKLÁDKA)</t>
  </si>
  <si>
    <t>Péče o vzhled obce a veřejnou zeleň, veřejně prospěšné práce</t>
  </si>
  <si>
    <t>3745</t>
  </si>
  <si>
    <t>Péče o vzhled obcí a veřejnou zeleň = (městské zelené plochy, VPP - veřejně prospěšné práce)</t>
  </si>
  <si>
    <t>Ostatní činnosti související se službami pro obavatelstvo</t>
  </si>
  <si>
    <t>3900</t>
  </si>
  <si>
    <t>Ostatní činnosti související se službami pro obyvatelstvo = (ostatní dotace - poskytovatel Město Štíty)</t>
  </si>
  <si>
    <t>Ochrana obyvatelstva</t>
  </si>
  <si>
    <t>5219</t>
  </si>
  <si>
    <t>Ostatní záležitosti ochrany obyvatelstva = (BOZP)</t>
  </si>
  <si>
    <t>Požární ochrana - dobrovolná část = (JSDH Štíty, SDH Březná, SDH Heroltice, požární zbrojnice)</t>
  </si>
  <si>
    <t>5519</t>
  </si>
  <si>
    <t>Ostatní záležitosti požární ochrany = (PO nemající souvislost s HASIČI)</t>
  </si>
  <si>
    <t>6112</t>
  </si>
  <si>
    <t>Zastupitelstva obcí = (ZASTUPITELÉ a členové komisí a výborů)</t>
  </si>
  <si>
    <t>6171</t>
  </si>
  <si>
    <t>6223</t>
  </si>
  <si>
    <t>Mezinárodní spolupráce (jinde nezařazená) = (PARTNERSTVÍ Polsko, Itálie a Francie)</t>
  </si>
  <si>
    <t>6310</t>
  </si>
  <si>
    <t>6320</t>
  </si>
  <si>
    <t>6330</t>
  </si>
  <si>
    <t>6399</t>
  </si>
  <si>
    <t>Ostatní činnosti</t>
  </si>
  <si>
    <t>6402</t>
  </si>
  <si>
    <t>6409</t>
  </si>
  <si>
    <t>Ostatní kapitálové výdaje j.n. - dočasně nezařazené INVESTIČNÍ výdaje - rezerva na INVESTIČNÍ výdaje.</t>
  </si>
  <si>
    <t>Splátky úvěrů.</t>
  </si>
  <si>
    <t>1111</t>
  </si>
  <si>
    <t>1112</t>
  </si>
  <si>
    <t>1113</t>
  </si>
  <si>
    <t>1121</t>
  </si>
  <si>
    <t>1122</t>
  </si>
  <si>
    <t>1211</t>
  </si>
  <si>
    <t>1334</t>
  </si>
  <si>
    <t>1340</t>
  </si>
  <si>
    <t>1341</t>
  </si>
  <si>
    <t>1342</t>
  </si>
  <si>
    <t>1343</t>
  </si>
  <si>
    <t>1344</t>
  </si>
  <si>
    <t>1345</t>
  </si>
  <si>
    <t>1356</t>
  </si>
  <si>
    <t>Příjmy úhrad za dobývání nerostů a popl.za geol.pr</t>
  </si>
  <si>
    <t>1361</t>
  </si>
  <si>
    <t>1381</t>
  </si>
  <si>
    <t>1382</t>
  </si>
  <si>
    <t>Zrušený odvod z loterií a pod.her kromě výh.hr.př.</t>
  </si>
  <si>
    <t>1383</t>
  </si>
  <si>
    <t>1511</t>
  </si>
  <si>
    <t>4111</t>
  </si>
  <si>
    <t>4112</t>
  </si>
  <si>
    <t>4116</t>
  </si>
  <si>
    <t>4121</t>
  </si>
  <si>
    <t>4122</t>
  </si>
  <si>
    <t>4216</t>
  </si>
  <si>
    <t>Ostatní invest.přijaté transf.ze státního rozpočtu</t>
  </si>
  <si>
    <t>2111</t>
  </si>
  <si>
    <t>2131</t>
  </si>
  <si>
    <t>2324</t>
  </si>
  <si>
    <t>2112</t>
  </si>
  <si>
    <t>2329</t>
  </si>
  <si>
    <t>2322</t>
  </si>
  <si>
    <t>2132</t>
  </si>
  <si>
    <t>2133</t>
  </si>
  <si>
    <t>3633</t>
  </si>
  <si>
    <t>2119</t>
  </si>
  <si>
    <t>Příjmy z prodeje ostatního hmotného dlouhodob.maje</t>
  </si>
  <si>
    <t>3725</t>
  </si>
  <si>
    <t>2211</t>
  </si>
  <si>
    <t>Sankční platby přijaté od státu, obcí a krajů</t>
  </si>
  <si>
    <t>2141</t>
  </si>
  <si>
    <t>4134</t>
  </si>
  <si>
    <t>II. ROZPOČTOVÉ VÝDAJE</t>
  </si>
  <si>
    <t>6114</t>
  </si>
  <si>
    <t>Volby do Parlamentu ČR</t>
  </si>
  <si>
    <t>6118</t>
  </si>
  <si>
    <t>Volba prezidenta republiky</t>
  </si>
  <si>
    <t>6909</t>
  </si>
  <si>
    <t>Úpravený rozpočet  2017</t>
  </si>
  <si>
    <t>Stav k 31.12.2017 (skutečnost)</t>
  </si>
  <si>
    <t>ROZPOČET na ROK 2018</t>
  </si>
  <si>
    <r>
      <t>Tzv. sdílené daně se do rozpočtu obcí přelozdělují dle zákona č. 243/2000 Sb., o rozpočtovém určení výnosů některých daní územním samosprávným celkům a některým státním fondům (zákon o rozpočtovém určení daní), ve znění pozdějších předpisů. Např. ve Sbírce zákonů byla v září 2012 zveřejněna novela zákona o rozpočtovém určení daní  (295/2012 Sb.), která obsahovala nové parametry sdílení daní pro obce. Nová pravidla se již od roku 2013 v rozpočtu Města Štíty promítají pozitivně. Do rozpočtu roku 2018 byly daňové příjmy (kromě p. 1122)</t>
    </r>
    <r>
      <rPr>
        <sz val="10"/>
        <color rgb="FF000000"/>
        <rFont val="Times New Roman"/>
        <family val="1"/>
        <charset val="238"/>
      </rPr>
      <t xml:space="preserve"> zařazeny cca dle skutečnosti roku 2017. Navýšení (případně snížení) daňových příjmů bude řešeno rozpočtovou změnou.</t>
    </r>
  </si>
  <si>
    <t>Příjmy úhrad za dobývání nerostů a poplatků za geologické práce - od 01.01.2017 nahrazuje (2119-2343) - OBVODNÍ BÁŇSKÝ ÚŘAD - úhrada z dobývacího prostoru za rok 2018.</t>
  </si>
  <si>
    <t>Neinvestiční přijaté transfery ze státního rozpočtu v rámci souhrnného dotačního vztahu / celkem 792.900,- Kč. Součástí příspěvku na výkon státní správy je příspěvek na opatrovnictví ve výši 116.000,- Kč. Poznámka : dotační titul vymezený zákonem o státním rozpočtu.</t>
  </si>
  <si>
    <t>Ostatní přijaté dotace budou rozpočtovány rozpočtovým opatřením v průběhu roku 2018, poté co bude známa jejich výše - např. na základě rozpočtového opatření KrÚ Olomouc - v případě dotace z rozpočtu Olomouckého kraje, apod.</t>
  </si>
  <si>
    <t>Tělovýchova</t>
  </si>
  <si>
    <t>Ostatní tělovýchovná činnost = (TJ SOKOL ŠTÍTY, spolek; Sportovní klub Štíty; sportoviště)</t>
  </si>
  <si>
    <t>Pronajaté BYTY - příjmy za nájem - (předběžný, raději podhodnocený odhad dle skutečnosti roku 2017, jelikož předpis 2018 BH se bude v průběhu roku měnit a v rámci bytového hospodářství vznikají každoročně nedoplatky).</t>
  </si>
  <si>
    <t xml:space="preserve">Příjmy z pronájmu hrobových míst - hřbitovy Štíty, Heroltice, Crhov - zatím rozpočtován pouze předpis dluhu za rok 2017 ve výši 9.000,- Kč. Předpis roku 2018 bude řešen na základě známé skutečnosti rozpočtovou změnou. </t>
  </si>
  <si>
    <t>Příjmy z pronájmu movitých věcí - RWE GasNet, s.r.o. - nájem plynárenského zařízení za rok 2017 dle Smlouvy č. 9414002461/182321. Poznámka : DUZP 31.12.2017, tzn. výnos roku 2017, ale příjem až roku 2018.</t>
  </si>
  <si>
    <r>
      <t xml:space="preserve">Ostatní příjmy z vlastní činnosti </t>
    </r>
    <r>
      <rPr>
        <sz val="10"/>
        <color rgb="FF000000"/>
        <rFont val="Symbol"/>
        <family val="1"/>
        <charset val="2"/>
      </rPr>
      <t>®</t>
    </r>
    <r>
      <rPr>
        <sz val="10"/>
        <color rgb="FF000000"/>
        <rFont val="Times New Roman"/>
        <family val="1"/>
        <charset val="238"/>
      </rPr>
      <t xml:space="preserve"> rok 2018 - AKTIVACE - práce provedené pracovníky MH pro Město Štíty.</t>
    </r>
  </si>
  <si>
    <t xml:space="preserve">Příjmy za odpady - podnikatelský odpad 2018. </t>
  </si>
  <si>
    <t>Přijaté pojistné náhrady - zatím rozpočtována pouze pohledávka roku 2017 za vyžádáné náhrady nákladů za zásah JSDH u dopravních nehod v roce 2017 ve výši 33.600,- Kč. Případné přijaté náhrady nákladů za zásah JSDH u dopravních nehod v roce 2018 budou řešeny rozpočtovou změnou.</t>
  </si>
  <si>
    <r>
      <t>·</t>
    </r>
    <r>
      <rPr>
        <sz val="7"/>
        <color rgb="FF000080"/>
        <rFont val="Times New Roman"/>
        <family val="1"/>
        <charset val="238"/>
      </rPr>
      <t xml:space="preserve">         </t>
    </r>
    <r>
      <rPr>
        <b/>
        <sz val="10"/>
        <color rgb="FF000080"/>
        <rFont val="Arial"/>
        <family val="2"/>
        <charset val="238"/>
      </rPr>
      <t xml:space="preserve">Rozpočet schválený - ZMě Štíty dne 21.03.2018: </t>
    </r>
  </si>
  <si>
    <r>
      <t>·</t>
    </r>
    <r>
      <rPr>
        <sz val="7"/>
        <color rgb="FF000080"/>
        <rFont val="Times New Roman"/>
        <family val="1"/>
        <charset val="238"/>
      </rPr>
      <t xml:space="preserve">         </t>
    </r>
    <r>
      <rPr>
        <b/>
        <sz val="10"/>
        <color rgb="FF000080"/>
        <rFont val="Arial"/>
        <family val="2"/>
        <charset val="238"/>
      </rPr>
      <t xml:space="preserve">Rozpočet schválený (8115 - zapojení vl.fin.zdrojů) - ZMě Štíty dne 21.03.2018: </t>
    </r>
  </si>
  <si>
    <r>
      <t>·</t>
    </r>
    <r>
      <rPr>
        <sz val="7"/>
        <color rgb="FF000080"/>
        <rFont val="Times New Roman"/>
        <family val="1"/>
        <charset val="238"/>
      </rPr>
      <t xml:space="preserve">         </t>
    </r>
    <r>
      <rPr>
        <b/>
        <sz val="10"/>
        <color rgb="FF000080"/>
        <rFont val="Arial"/>
        <family val="2"/>
        <charset val="238"/>
      </rPr>
      <t xml:space="preserve">Rozpočet schválený (8124 - splatky úvěrů) - ZMě Štíty dne 21.03.2018: </t>
    </r>
  </si>
  <si>
    <t>PŘÍJMY 2018 celkem (+)</t>
  </si>
  <si>
    <t>VÝDAJE 2018 celkem (-)</t>
  </si>
  <si>
    <t>Rozpočet  schválený 2018</t>
  </si>
  <si>
    <r>
      <t xml:space="preserve">• </t>
    </r>
    <r>
      <rPr>
        <sz val="7"/>
        <color indexed="8"/>
        <rFont val="Times New Roman"/>
        <family val="1"/>
        <charset val="1"/>
      </rPr>
      <t xml:space="preserve">  pol.</t>
    </r>
  </si>
  <si>
    <r>
      <t>Pořízení,zachování a obnova hodnot nár hist.povědomí =</t>
    </r>
    <r>
      <rPr>
        <b/>
        <sz val="8"/>
        <color indexed="8"/>
        <rFont val="Times New Roman"/>
        <family val="1"/>
        <charset val="1"/>
      </rPr>
      <t xml:space="preserve"> (</t>
    </r>
    <r>
      <rPr>
        <b/>
        <sz val="7"/>
        <color indexed="8"/>
        <rFont val="Times New Roman"/>
        <family val="1"/>
        <charset val="1"/>
      </rPr>
      <t>památky místního významu, které nejsou vyhlášeny za kulturní památky)</t>
    </r>
  </si>
  <si>
    <r>
      <t>Ostatní tělovýchovná činnost = (TJ SOKOL ŠTÍTY, spolek</t>
    </r>
    <r>
      <rPr>
        <b/>
        <sz val="10"/>
        <color indexed="8"/>
        <rFont val="Symbol"/>
        <family val="1"/>
        <charset val="2"/>
      </rPr>
      <t>;</t>
    </r>
    <r>
      <rPr>
        <b/>
        <sz val="10"/>
        <color indexed="8"/>
        <rFont val="Times New Roman"/>
        <family val="1"/>
        <charset val="1"/>
      </rPr>
      <t xml:space="preserve"> Sportovní klub Štíty</t>
    </r>
    <r>
      <rPr>
        <b/>
        <sz val="10"/>
        <color indexed="8"/>
        <rFont val="Symbol"/>
        <family val="1"/>
        <charset val="2"/>
      </rPr>
      <t>;</t>
    </r>
    <r>
      <rPr>
        <b/>
        <sz val="10"/>
        <color indexed="8"/>
        <rFont val="Times New Roman"/>
        <family val="1"/>
        <charset val="1"/>
      </rPr>
      <t xml:space="preserve"> sportoviště)</t>
    </r>
  </si>
  <si>
    <t>INVESTICE - "Uzemní plán Štíty" - Stavoprojekt Šumperk, spol. s r. o. - 2. dílčí plnění projekt konceptu s návrhem (září 2017-neproběhlo)  + závěrečná fakturace - předání projektového návrhu (květen 2018).</t>
  </si>
  <si>
    <t>Pozemky -  nákup v roce 2018.</t>
  </si>
  <si>
    <r>
      <t>Pronájem honiteb - honební poplatek - (Lesy ČR = 7.928,- Kč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Honební společenstvo Štíty = 3.613,- Kč a Honební spol. Jedlí = 163,- K</t>
    </r>
    <r>
      <rPr>
        <sz val="10"/>
        <rFont val="Times New Roman"/>
        <family val="1"/>
        <charset val="238"/>
      </rPr>
      <t>).</t>
    </r>
  </si>
  <si>
    <r>
      <t xml:space="preserve">Přijaté nekapitálové příspěvky a  náhrady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2018 - nerozpočtováno. Poznámka : v roce 2017 - vratka duplicitní úhrady poplatku za podanou a schválenou žádost o účast v regionální certifikaci lesů systémem PEFC.</t>
    </r>
  </si>
  <si>
    <r>
      <t>CÚ Šumperk (Česká inspekce životního prostředí)  - vrátitelný přeplatek - zúčtování zálohy poplatku za odebrané množství podzemní vody za rok 2017 ze zdrojů Město Štíty - vrt ST2, Heroltice. Skutečné náklady = 214.496,- Kč</t>
    </r>
    <r>
      <rPr>
        <sz val="10"/>
        <rFont val="Times New Roman"/>
        <family val="1"/>
        <charset val="238"/>
      </rPr>
      <t xml:space="preserve"> / uhrazené zálohy v roce 2017 = 473.600,- Kč, tz</t>
    </r>
    <r>
      <rPr>
        <sz val="10"/>
        <color rgb="FF000000"/>
        <rFont val="Times New Roman"/>
        <family val="1"/>
        <charset val="238"/>
      </rPr>
      <t>n. vrátitelný přeplatek = 259.104,- Kč.</t>
    </r>
  </si>
  <si>
    <r>
      <t xml:space="preserve">• </t>
    </r>
    <r>
      <rPr>
        <strike/>
        <sz val="7"/>
        <rFont val="Times New Roman"/>
        <family val="1"/>
        <charset val="238"/>
      </rPr>
      <t xml:space="preserve">  pol.</t>
    </r>
  </si>
  <si>
    <r>
      <t xml:space="preserve">Přijaté pojistné náhrady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2018 - nerozpočtováno. Poznámka : v roce 2017 - Kooperativa pojišťovna, a.s. - přijaté pojistné plnění - poškození čerpadel ČOV zkrate.</t>
    </r>
  </si>
  <si>
    <r>
      <t xml:space="preserve">• </t>
    </r>
    <r>
      <rPr>
        <sz val="7"/>
        <rFont val="Times New Roman"/>
        <family val="1"/>
        <charset val="238"/>
      </rPr>
      <t xml:space="preserve">  pol.</t>
    </r>
  </si>
  <si>
    <t>Příjmy knihovny za poskytované služby - knihovní poplatky asi 11.000,- Kč.</t>
  </si>
  <si>
    <r>
      <t xml:space="preserve">Přijaté neinvestiční dary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2018 - nerozpočtováno. Poznámka : v roce 2017 -  finanční dary na akci "Setkání na pomezí Čech a Moravy".</t>
    </r>
  </si>
  <si>
    <r>
      <t xml:space="preserve">Ostatní nedaňové příjmy j.n.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2018 - nerozpočtováno. Poznámka : v roce 2017 - KD kauce.</t>
    </r>
  </si>
  <si>
    <r>
      <t xml:space="preserve">Přijaté nekapitálové příspěvky a náhrady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2018 - nerozpočtováno. Poznámka : v roce 2017 - Fotbalové kabiny - doraz (dveře přísl.) - dobropis z roku 2015.</t>
    </r>
  </si>
  <si>
    <t>ZDRAVOTNÍ STŘEDISKO - příjmy za služby související s nájmem - zálohy, paušály (předpis roku 2018 =  84.000,- Kč předpoklad).</t>
  </si>
  <si>
    <r>
      <t xml:space="preserve">ZDRAVOTNÍ STŘEDISKO - příjmy za pronájem nebytových prostor (předpis roku 2018 = 65.220,- Kč </t>
    </r>
    <r>
      <rPr>
        <sz val="5"/>
        <rFont val="Times New Roman"/>
        <family val="1"/>
        <charset val="238"/>
      </rPr>
      <t>předpoklad</t>
    </r>
    <r>
      <rPr>
        <sz val="10"/>
        <rFont val="Times New Roman"/>
        <family val="1"/>
        <charset val="238"/>
      </rPr>
      <t>).</t>
    </r>
  </si>
  <si>
    <r>
      <t xml:space="preserve">ZDRAVOTNÍ STŘEDISKO - příjmy za pronájem vybavení doktorům (předpis roku 2018 = 9.012,- Kč </t>
    </r>
    <r>
      <rPr>
        <sz val="7"/>
        <rFont val="Times New Roman"/>
        <family val="1"/>
        <charset val="238"/>
      </rPr>
      <t>předpoklad</t>
    </r>
    <r>
      <rPr>
        <sz val="10"/>
        <rFont val="Times New Roman"/>
        <family val="1"/>
        <charset val="238"/>
      </rPr>
      <t>).</t>
    </r>
  </si>
  <si>
    <t>ZDRAVOTNÍ STŘEDISKO - příjmy za služby související s nájmem - vyúčtování služeb (10.000, Kč - odhad).</t>
  </si>
  <si>
    <t>Pronajaté nebytové prostory - příjmy za služby související s nájmem - vyúčtování služeb (do rozpočtu zahrnuto 100.000,- Kč = pouze předběžný, raději podhodnocený odhad - bude upraveno dle provedeného vyúčtování služeb NBH v průběhu roku 2018.</t>
  </si>
  <si>
    <t>Pronajaté nebytové prostory - příjmy za služby související s nájmem - zálohy, paušály (předpis roku 2018 = 45.900,- Kč předpoklad).</t>
  </si>
  <si>
    <t>Pronajaté nebytové prostory - příjmy za pronájem nebytových prostor (předpis roku 2018 = 428.371,- Kč předpoklad).</t>
  </si>
  <si>
    <r>
      <t xml:space="preserve">Pronajaté nebytové prostory - příjmy za pronájem vybavení - kadeřnictví (předpis roku 2018 = 1.859,- Kč </t>
    </r>
    <r>
      <rPr>
        <sz val="4"/>
        <rFont val="Times New Roman"/>
        <family val="1"/>
        <charset val="238"/>
      </rPr>
      <t>předpokl.</t>
    </r>
    <r>
      <rPr>
        <sz val="10"/>
        <rFont val="Times New Roman"/>
        <family val="1"/>
        <charset val="238"/>
      </rPr>
      <t xml:space="preserve">). </t>
    </r>
  </si>
  <si>
    <t>Přijaté nekapitálové příspěvky a náhrady - náhrada za umístění televizního převaděče za rok 2018 ve výši 500,- Kč (České Radiokomunikace a.s.) + úhrada za umístění zařízení za rok 2018 ve výši 20.528,62 Kč (Vodafone Czech Republic, a.s.).</t>
  </si>
  <si>
    <r>
      <t xml:space="preserve">Přijaté nekapitálové příspěvky a náhrady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2018 - nerozpočtováno. Poznámka : v roce 2017 - Vyúčtování služeb za rok 2016 - BYTOVÉ DRUŽSTVO - vratky přeplatků + vymožená plnění BH - náhrady nad rámec pohledávky.</t>
    </r>
  </si>
  <si>
    <t xml:space="preserve">Pronajaté BYTY - příjmy za služby související s nájmem, vyúčtování služeb (předběžný, raději podhodnocený odhad dle skutečnosti roku 2017, jelikož předpis 2018 BH se bude v průběhu roku měnit a v rámci bytového hospodářství vznikají každoročně nedoplatky, vyúčtování služeb BH bude provedeno až v průběhu r. 2018). </t>
  </si>
  <si>
    <t xml:space="preserve">Příjmy z různých kulturních akcí, slavností - např. příjmy ze vstupného apod.  (hlavní kulturní akce roku 2018 u kterých se vybírá vstupné - "MDŽ - divadlo - Škeble Lanškroun - Klobouky" - 08.03.2018, "Setkání na pomezí Čech a Moravy" - 30.06.2018, "Divadlo Ve středu Lanškroun - Jan vyloupit banku" - 21.09.2018, "Vánoční koncert" - 12/2018 a další). </t>
  </si>
  <si>
    <t>Odpadové hospodářství</t>
  </si>
  <si>
    <r>
      <t xml:space="preserve">Příjmy z prodeje ostatního DHM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2018 - nerozpočtováno. Poznámka : v roce 2017 - prodej služebního vozidla Ranault Kangoo.</t>
    </r>
  </si>
  <si>
    <t>Příjmy související s tříděním odpadů - platby od EKO-KOMU (cca 250.000,- Kč).</t>
  </si>
  <si>
    <r>
      <t xml:space="preserve">Přijaté nekapitálové příspěvky a náhrady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2018 - nerozpočtováno. Poznámka : v roce 2017 -  podíl na opravě fasády bytového domu č.p. 41.</t>
    </r>
  </si>
  <si>
    <r>
      <t xml:space="preserve">Sankční platby přijaté od státu, obcí a krajů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2018 - nerozpočtováno. Poznámka : v roce 2017 - MĚSTO ŠUMPERK - MěÚ Šumperk, Oddělení daní a vymáhání pohledávek - podíl z pokuty (50%) za porušení zákona o odpadech (č. 185/2001 Sb.).</t>
    </r>
  </si>
  <si>
    <r>
      <t xml:space="preserve">Přijaté pojistné náhrady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2018 - nerozpočtováno. Poznámka : v roce 2017 - úhrada plnění z havarijního pojištění - vozidlo Škoda Octavia.</t>
    </r>
  </si>
  <si>
    <t>INVESTICE - "Štíty - úpravy na silnici I/43 pro zvýšení bezpečnosti chodců" - přechody pro chodce a nové čekárny Štíty škola - autoservis.</t>
  </si>
  <si>
    <t>Tvorba sociálního fondu - převod prostředků ze základního běžného účtu 231 na účet 236 = SF, ve výdajích je stejná částka rozpočtována na 6330-5342 (120.000,- Kč).</t>
  </si>
  <si>
    <t>MĚSTO Štíty - převod prostředků z účtu ČNB příp. z účtu ČSOB na ZBÚ u České spořitelny, a.s., ve výdajích bude stejná částka rozpočtována na 6330-5345 (zatím 1.880.000,- Kč).</t>
  </si>
  <si>
    <r>
      <t xml:space="preserve">Ostatní nedaňové příjmy jinde nezařazené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2018 - nerozpočtováno. Poznámka : v roce 2017 - TIC - prodej vstupenek (zprostředkování) = Tržba za vstupné 12/2017.</t>
    </r>
  </si>
  <si>
    <r>
      <t xml:space="preserve">Odvody za odnětí půdy ze zemědělského půdního fondu - obec přijímá 10% vybraných odvodů od plátců formou převodu od celního úřadu (předčíslí 676). Rok 2018 </t>
    </r>
    <r>
      <rPr>
        <sz val="10"/>
        <color rgb="FF000000"/>
        <rFont val="Symbol"/>
        <family val="1"/>
        <charset val="2"/>
      </rPr>
      <t>®</t>
    </r>
    <r>
      <rPr>
        <sz val="10"/>
        <color rgb="FF000000"/>
        <rFont val="Times New Roman"/>
        <family val="1"/>
        <charset val="238"/>
      </rPr>
      <t xml:space="preserve"> odvod za dočasné odnětí půdy ze ZPF-popl.Winerberger</t>
    </r>
    <r>
      <rPr>
        <sz val="8"/>
        <color rgb="FF000000"/>
        <rFont val="Times New Roman"/>
        <family val="1"/>
        <charset val="238"/>
      </rPr>
      <t xml:space="preserve"> (cihlář prům.) </t>
    </r>
    <r>
      <rPr>
        <sz val="10"/>
        <color rgb="FF000000"/>
        <rFont val="Times New Roman"/>
        <family val="1"/>
        <charset val="238"/>
      </rPr>
      <t xml:space="preserve">ve výši 168,- Kč + odvody za trvalé odnětí půdy ze ZPF  </t>
    </r>
    <r>
      <rPr>
        <sz val="8"/>
        <color rgb="FF000000"/>
        <rFont val="Times New Roman"/>
        <family val="1"/>
        <charset val="238"/>
      </rPr>
      <t>celkem ve výši</t>
    </r>
    <r>
      <rPr>
        <sz val="10"/>
        <color rgb="FF000000"/>
        <rFont val="Times New Roman"/>
        <family val="1"/>
        <charset val="238"/>
      </rPr>
      <t xml:space="preserve"> 791,40Kč.</t>
    </r>
  </si>
  <si>
    <t>INVESTICE - ČOV kalolis.</t>
  </si>
  <si>
    <t>INVESTICE - nová kotelna na plyn v ZŠ Štíty.</t>
  </si>
  <si>
    <t>INVESTICE - SPORTOVNÍ HALA - projekt.</t>
  </si>
  <si>
    <t>INVESTICE - projekt - příprava stavebních parcel na Pilníku.</t>
  </si>
  <si>
    <t>INVESTICE - požární zbrojnice Březná a projekt na novou hasičárnu ve Štítech.</t>
  </si>
  <si>
    <t>CÚ pro Olomoucký kraj - 1601 - podíl z pokuty. Pokuta ŽP - TEXTRON CONSULTING s.r.o. - ochrana lesa. V roce 2017 splátky pouze ve výši 10.000,- Kč. Do rozpočtu roku 2018 zatím zahrnuta 1 splátka ve výši 5.000,- Kč.</t>
  </si>
  <si>
    <t>Převody vlastním fondům v rozpočtech územní úr.</t>
  </si>
  <si>
    <t>Pořízení,zachování a obnova hodnot nár hist.pov.</t>
  </si>
  <si>
    <t>NEINVESTIČNÍ VÝDAJE 2018</t>
  </si>
  <si>
    <t>INVESTIČNÍ VÝDAJE 2018</t>
  </si>
  <si>
    <t>Stroje, přístroje a zařízení  - např. výpočetní technika nad 40.tis. Kč.</t>
  </si>
  <si>
    <t>Mezinárodní spolupráce</t>
  </si>
  <si>
    <t>NEINVESTIČNÍ VÝDAJE roku 2018</t>
  </si>
  <si>
    <t>INVESTIČNÍ VÝDAJE roku 2018</t>
  </si>
  <si>
    <r>
      <t xml:space="preserve">Neinvestiční přijaté transf.z všeob.pokl.správy SR </t>
    </r>
    <r>
      <rPr>
        <b/>
        <sz val="6"/>
        <rFont val="Arial"/>
        <family val="2"/>
        <charset val="238"/>
      </rPr>
      <t>(ÚZ 98008)</t>
    </r>
  </si>
  <si>
    <r>
      <t xml:space="preserve">Ostatní neinv.přijaté transfery ze st. rozpočtu </t>
    </r>
    <r>
      <rPr>
        <b/>
        <sz val="6"/>
        <rFont val="Arial"/>
        <family val="2"/>
        <charset val="238"/>
      </rPr>
      <t xml:space="preserve">(rozlišení dle ÚZ) </t>
    </r>
  </si>
  <si>
    <r>
      <t xml:space="preserve">Neinvestiční přijaté transfery od obcí </t>
    </r>
    <r>
      <rPr>
        <b/>
        <sz val="8.9499999999999993"/>
        <rFont val="Arial"/>
        <family val="2"/>
        <charset val="238"/>
      </rPr>
      <t>(rozlišení dle org.)</t>
    </r>
  </si>
  <si>
    <t>Přijaté úroky - sociální fond (účet 236 = 50,- Kč)</t>
  </si>
  <si>
    <r>
      <t xml:space="preserve">Neinvestiční přijaté transfery z všeobecné pokladní správy státního rozpočtu. Do rozpočtu roku 2018 je zahrnuta částka ve výši 103.548,- Kč = dotace na VOLBU PREZIDENTA ČR </t>
    </r>
    <r>
      <rPr>
        <sz val="10"/>
        <color rgb="FF000000"/>
        <rFont val="Symbol"/>
        <family val="1"/>
        <charset val="2"/>
      </rPr>
      <t>®</t>
    </r>
    <r>
      <rPr>
        <sz val="10"/>
        <color rgb="FF000000"/>
        <rFont val="Times New Roman"/>
        <family val="1"/>
        <charset val="238"/>
      </rPr>
      <t xml:space="preserve"> ÚZ 98008.</t>
    </r>
  </si>
  <si>
    <t>Neinvestiční přijaté transfery od obcí - příspěvky na knihy do knihoven  - 19.500,- Kč dle org.obcí (rok 2018).</t>
  </si>
  <si>
    <t>Stroje, přístroje a zařízení  - myčka skla a nádobí - KD Štíty</t>
  </si>
  <si>
    <r>
      <t xml:space="preserve">Ostatní neinv.přijaté transfery ze st. rozpočtu - dotace od Úřadu práce na veřejně prospěšné práce - do rozpočtu je zahrnuta částka ve výši </t>
    </r>
    <r>
      <rPr>
        <sz val="10"/>
        <rFont val="Times New Roman"/>
        <family val="1"/>
        <charset val="238"/>
      </rPr>
      <t xml:space="preserve">121.862,- Kč s ÚZ 13101 </t>
    </r>
    <r>
      <rPr>
        <sz val="10"/>
        <color rgb="FF000000"/>
        <rFont val="Times New Roman"/>
        <family val="1"/>
        <charset val="238"/>
      </rPr>
      <t xml:space="preserve">(z toho: dluh za 11/2017 = 31.862,- Kč + dluh za 12/2017 = 30.000,- Kč + úhrada za 1-2/2018 ve výši </t>
    </r>
    <r>
      <rPr>
        <sz val="10"/>
        <rFont val="Times New Roman"/>
        <family val="1"/>
        <charset val="238"/>
      </rPr>
      <t xml:space="preserve">60.000,- Kč) + dotace MŠMT - průtokový transfer pro ZŠ a MŠ Štíty ve výši 420.403,60 Kč </t>
    </r>
    <r>
      <rPr>
        <sz val="10"/>
        <rFont val="Symbol"/>
        <family val="1"/>
        <charset val="2"/>
      </rPr>
      <t>®</t>
    </r>
    <r>
      <rPr>
        <sz val="10"/>
        <rFont val="Times New Roman"/>
        <family val="1"/>
        <charset val="238"/>
      </rPr>
      <t xml:space="preserve"> 63.060,53 Kč s ÚZ 103133063 + 357.343, 07 Kč s ÚZ 103533063), tj. celkem p. 4116 = 542.265,60 Kč.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</si>
</sst>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Kč&quot;"/>
    <numFmt numFmtId="165" formatCode="#,##0&quot; Kč&quot;"/>
    <numFmt numFmtId="166" formatCode="#,##0.00\ &quot;Kč&quot;"/>
  </numFmts>
  <fonts count="105" x14ac:knownFonts="1">
    <font>
      <sz val="10"/>
      <color rgb="FF000000"/>
      <name val="Arial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Times New Roman CE"/>
    </font>
    <font>
      <sz val="8"/>
      <color rgb="FF000000"/>
      <name val="Times New Roman"/>
      <family val="1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sz val="10"/>
      <color rgb="FF000080"/>
      <name val="Symbol"/>
      <family val="1"/>
      <charset val="2"/>
    </font>
    <font>
      <b/>
      <sz val="10"/>
      <color rgb="FF000000"/>
      <name val="Times New Roman CE"/>
    </font>
    <font>
      <b/>
      <sz val="10"/>
      <color rgb="FFFF0000"/>
      <name val="Arial"/>
      <family val="2"/>
      <charset val="238"/>
    </font>
    <font>
      <sz val="8"/>
      <color rgb="FF000000"/>
      <name val="Times New Roman CE"/>
    </font>
    <font>
      <sz val="10"/>
      <color rgb="FF000000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u/>
      <sz val="12.5"/>
      <color rgb="FF000080"/>
      <name val="Arial"/>
      <family val="2"/>
      <charset val="238"/>
    </font>
    <font>
      <b/>
      <i/>
      <sz val="4"/>
      <color rgb="FF000000"/>
      <name val="Arial"/>
      <family val="2"/>
      <charset val="238"/>
    </font>
    <font>
      <b/>
      <i/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3"/>
      <color rgb="FF000000"/>
      <name val="Times New Roman"/>
      <family val="1"/>
      <charset val="238"/>
    </font>
    <font>
      <sz val="13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trike/>
      <sz val="10"/>
      <color rgb="FF000000"/>
      <name val="Times New Roman"/>
      <family val="1"/>
      <charset val="238"/>
    </font>
    <font>
      <b/>
      <strike/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7"/>
      <color rgb="FF000000"/>
      <name val="Times New Roman"/>
      <family val="1"/>
      <charset val="238"/>
    </font>
    <font>
      <b/>
      <sz val="12"/>
      <color rgb="FF000000"/>
      <name val="Times New Roman CE"/>
    </font>
    <font>
      <sz val="8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5"/>
      <color rgb="FF000000"/>
      <name val="Symbol"/>
      <family val="1"/>
      <charset val="2"/>
    </font>
    <font>
      <sz val="7"/>
      <color rgb="FF000000"/>
      <name val="Arial"/>
      <family val="2"/>
      <charset val="238"/>
    </font>
    <font>
      <b/>
      <sz val="9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7"/>
      <color rgb="FF000080"/>
      <name val="Times New Roman"/>
      <family val="1"/>
      <charset val="238"/>
    </font>
    <font>
      <sz val="7"/>
      <color rgb="FF000080"/>
      <name val="Times New Roman"/>
      <family val="1"/>
      <charset val="238"/>
    </font>
    <font>
      <b/>
      <sz val="10"/>
      <color rgb="FF000080"/>
      <name val="Arial"/>
      <family val="2"/>
      <charset val="238"/>
    </font>
    <font>
      <b/>
      <sz val="8"/>
      <color rgb="FF000000"/>
      <name val="Symbol"/>
      <family val="1"/>
      <charset val="2"/>
    </font>
    <font>
      <sz val="8"/>
      <color rgb="FF000000"/>
      <name val="Calibri"/>
      <family val="2"/>
      <charset val="238"/>
    </font>
    <font>
      <sz val="7"/>
      <color rgb="FF000000"/>
      <name val="Times New Roman"/>
      <family val="1"/>
      <charset val="238"/>
    </font>
    <font>
      <sz val="7"/>
      <color rgb="FF000000"/>
      <name val="Symbol"/>
      <family val="1"/>
      <charset val="2"/>
    </font>
    <font>
      <b/>
      <sz val="10"/>
      <color rgb="FF000000"/>
      <name val="Calibri"/>
      <family val="2"/>
      <charset val="238"/>
    </font>
    <font>
      <strike/>
      <sz val="7"/>
      <color rgb="FF000000"/>
      <name val="Times New Roman"/>
      <family val="1"/>
      <charset val="238"/>
    </font>
    <font>
      <i/>
      <sz val="10"/>
      <color rgb="FF000000"/>
      <name val="Symbol"/>
      <family val="1"/>
      <charset val="2"/>
    </font>
    <font>
      <sz val="10"/>
      <color rgb="FF000000"/>
      <name val="Symbol"/>
      <family val="1"/>
      <charset val="2"/>
    </font>
    <font>
      <b/>
      <sz val="8.9499999999999993"/>
      <name val="Arial"/>
      <family val="2"/>
    </font>
    <font>
      <sz val="8.9499999999999993"/>
      <name val="Arial"/>
      <family val="2"/>
    </font>
    <font>
      <sz val="8.9499999999999993"/>
      <name val="Times New Roman"/>
      <family val="1"/>
    </font>
    <font>
      <b/>
      <sz val="10.65"/>
      <color rgb="FF000080"/>
      <name val="Arial"/>
      <family val="2"/>
    </font>
    <font>
      <sz val="10"/>
      <color rgb="FF000000"/>
      <name val="Arial"/>
      <family val="2"/>
      <charset val="238"/>
    </font>
    <font>
      <b/>
      <sz val="8.9499999999999993"/>
      <name val="Arial"/>
      <family val="2"/>
      <charset val="238"/>
    </font>
    <font>
      <sz val="8.9499999999999993"/>
      <name val="Arial"/>
      <family val="2"/>
      <charset val="238"/>
    </font>
    <font>
      <sz val="10"/>
      <name val="Times New Roman"/>
      <family val="1"/>
      <charset val="238"/>
    </font>
    <font>
      <b/>
      <sz val="10.65"/>
      <color rgb="FF000080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1"/>
    </font>
    <font>
      <b/>
      <sz val="10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b/>
      <sz val="16"/>
      <color indexed="8"/>
      <name val="Times New Roman"/>
      <family val="1"/>
      <charset val="1"/>
    </font>
    <font>
      <b/>
      <sz val="14"/>
      <color indexed="8"/>
      <name val="Times New Roman"/>
      <family val="1"/>
      <charset val="1"/>
    </font>
    <font>
      <b/>
      <sz val="12"/>
      <color indexed="8"/>
      <name val="Times New Roman"/>
      <family val="1"/>
      <charset val="1"/>
    </font>
    <font>
      <b/>
      <sz val="8"/>
      <color indexed="8"/>
      <name val="Times New Roman"/>
      <family val="1"/>
      <charset val="1"/>
    </font>
    <font>
      <sz val="7"/>
      <color indexed="8"/>
      <name val="Times New Roman"/>
      <family val="1"/>
      <charset val="1"/>
    </font>
    <font>
      <strike/>
      <sz val="10"/>
      <color indexed="8"/>
      <name val="Times New Roman"/>
      <family val="1"/>
      <charset val="1"/>
    </font>
    <font>
      <b/>
      <strike/>
      <sz val="10"/>
      <color indexed="8"/>
      <name val="Times New Roman"/>
      <family val="1"/>
      <charset val="1"/>
    </font>
    <font>
      <i/>
      <sz val="10"/>
      <color indexed="8"/>
      <name val="Times New Roman"/>
      <family val="1"/>
      <charset val="1"/>
    </font>
    <font>
      <b/>
      <sz val="7"/>
      <color indexed="8"/>
      <name val="Times New Roman"/>
      <family val="1"/>
      <charset val="1"/>
    </font>
    <font>
      <b/>
      <sz val="10"/>
      <color indexed="10"/>
      <name val="Times New Roman"/>
      <family val="1"/>
      <charset val="1"/>
    </font>
    <font>
      <sz val="10"/>
      <color indexed="54"/>
      <name val="Times New Roman"/>
      <family val="1"/>
      <charset val="1"/>
    </font>
    <font>
      <b/>
      <sz val="10"/>
      <color indexed="8"/>
      <name val="Symbol"/>
      <family val="1"/>
      <charset val="2"/>
    </font>
    <font>
      <b/>
      <i/>
      <sz val="10"/>
      <color indexed="8"/>
      <name val="Times New Roman"/>
      <family val="1"/>
      <charset val="1"/>
    </font>
    <font>
      <i/>
      <sz val="10"/>
      <color indexed="10"/>
      <name val="Times New Roman"/>
      <family val="1"/>
      <charset val="1"/>
    </font>
    <font>
      <strike/>
      <sz val="7"/>
      <color indexed="8"/>
      <name val="Cambria"/>
      <family val="1"/>
      <charset val="1"/>
    </font>
    <font>
      <b/>
      <strike/>
      <sz val="10"/>
      <color indexed="8"/>
      <name val="Cambria"/>
      <family val="1"/>
      <charset val="1"/>
    </font>
    <font>
      <sz val="10"/>
      <name val="Symbol"/>
      <family val="1"/>
      <charset val="2"/>
    </font>
    <font>
      <i/>
      <sz val="10"/>
      <name val="Times New Roman"/>
      <family val="1"/>
      <charset val="238"/>
    </font>
    <font>
      <sz val="10"/>
      <name val="Times New Roman"/>
      <family val="1"/>
      <charset val="1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i/>
      <sz val="10"/>
      <name val="Symbol"/>
      <family val="1"/>
      <charset val="2"/>
    </font>
    <font>
      <b/>
      <sz val="10"/>
      <name val="Times New Roman"/>
      <family val="1"/>
      <charset val="238"/>
    </font>
    <font>
      <strike/>
      <sz val="10"/>
      <name val="Times New Roman"/>
      <family val="1"/>
      <charset val="238"/>
    </font>
    <font>
      <strike/>
      <sz val="7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z val="10"/>
      <name val="Times New Roman CE"/>
    </font>
    <font>
      <sz val="7"/>
      <name val="Times New Roman"/>
      <family val="1"/>
      <charset val="238"/>
    </font>
    <font>
      <sz val="5"/>
      <name val="Times New Roman"/>
      <family val="1"/>
      <charset val="238"/>
    </font>
    <font>
      <sz val="9"/>
      <name val="Arial"/>
      <family val="2"/>
      <charset val="238"/>
    </font>
    <font>
      <sz val="4"/>
      <name val="Times New Roman"/>
      <family val="1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7"/>
      <color rgb="FF000000"/>
      <name val="Symbol"/>
      <family val="1"/>
      <charset val="2"/>
    </font>
    <font>
      <sz val="8"/>
      <name val="Arial"/>
      <family val="2"/>
      <charset val="238"/>
    </font>
    <font>
      <b/>
      <sz val="6"/>
      <name val="Arial"/>
      <family val="2"/>
      <charset val="238"/>
    </font>
    <font>
      <sz val="6"/>
      <color rgb="FF00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rgb="FFE46C0A"/>
        <bgColor rgb="FFFF9900"/>
      </patternFill>
    </fill>
    <fill>
      <patternFill patternType="solid">
        <fgColor rgb="FFFFFFFF"/>
        <bgColor rgb="FFFDEADA"/>
      </patternFill>
    </fill>
    <fill>
      <patternFill patternType="solid">
        <fgColor rgb="FFFAC090"/>
        <bgColor rgb="FFFCD5B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2F2F2"/>
      </patternFill>
    </fill>
    <fill>
      <patternFill patternType="solid">
        <fgColor theme="3" tint="0.59996337778862885"/>
        <bgColor indexed="65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59996337778862885"/>
        <bgColor rgb="FFFDEADA"/>
      </patternFill>
    </fill>
    <fill>
      <patternFill patternType="solid">
        <fgColor theme="0"/>
        <bgColor rgb="FFFDEADA"/>
      </patternFill>
    </fill>
  </fills>
  <borders count="6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indexed="64"/>
      </top>
      <bottom/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rgb="FF000000"/>
      </top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/>
      <diagonal/>
    </border>
    <border>
      <left style="hair">
        <color rgb="FF000000"/>
      </left>
      <right/>
      <top style="hair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hair">
        <color indexed="64"/>
      </bottom>
      <diagonal/>
    </border>
    <border>
      <left style="medium">
        <color rgb="FF000000"/>
      </left>
      <right/>
      <top style="hair">
        <color indexed="64"/>
      </top>
      <bottom style="hair">
        <color indexed="64"/>
      </bottom>
      <diagonal/>
    </border>
    <border>
      <left style="medium">
        <color rgb="FF000000"/>
      </left>
      <right/>
      <top style="hair">
        <color indexed="64"/>
      </top>
      <bottom/>
      <diagonal/>
    </border>
    <border>
      <left style="medium">
        <color rgb="FF000000"/>
      </left>
      <right/>
      <top style="hair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indexed="64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indexed="64"/>
      </top>
      <bottom/>
      <diagonal/>
    </border>
    <border>
      <left style="hair">
        <color rgb="FF000000"/>
      </left>
      <right style="medium">
        <color rgb="FF000000"/>
      </right>
      <top style="hair">
        <color indexed="64"/>
      </top>
      <bottom/>
      <diagonal/>
    </border>
    <border>
      <left style="medium">
        <color rgb="FF000000"/>
      </left>
      <right style="hair">
        <color rgb="FF000000"/>
      </right>
      <top style="hair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5" fillId="2" borderId="0"/>
    <xf numFmtId="0" fontId="1" fillId="2" borderId="0"/>
  </cellStyleXfs>
  <cellXfs count="334">
    <xf numFmtId="0" fontId="0" fillId="2" borderId="0" xfId="0" applyFill="1" applyProtection="1"/>
    <xf numFmtId="0" fontId="0" fillId="2" borderId="0" xfId="0" applyFill="1" applyAlignment="1" applyProtection="1">
      <alignment vertical="center"/>
    </xf>
    <xf numFmtId="164" fontId="2" fillId="2" borderId="0" xfId="0" applyNumberFormat="1" applyFont="1" applyFill="1" applyAlignment="1" applyProtection="1">
      <alignment vertical="center"/>
    </xf>
    <xf numFmtId="164" fontId="4" fillId="2" borderId="0" xfId="0" applyNumberFormat="1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64" fontId="7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 applyProtection="1">
      <alignment horizontal="justify" vertical="center"/>
    </xf>
    <xf numFmtId="0" fontId="9" fillId="2" borderId="0" xfId="0" applyFont="1" applyFill="1" applyAlignment="1" applyProtection="1">
      <alignment vertical="center"/>
    </xf>
    <xf numFmtId="164" fontId="2" fillId="3" borderId="1" xfId="0" applyNumberFormat="1" applyFont="1" applyFill="1" applyBorder="1" applyAlignment="1" applyProtection="1">
      <alignment vertical="center"/>
    </xf>
    <xf numFmtId="0" fontId="10" fillId="2" borderId="0" xfId="0" applyFont="1" applyFill="1" applyProtection="1"/>
    <xf numFmtId="0" fontId="9" fillId="2" borderId="0" xfId="0" applyFont="1" applyFill="1" applyAlignment="1" applyProtection="1">
      <alignment horizontal="justify" vertical="center"/>
    </xf>
    <xf numFmtId="164" fontId="11" fillId="2" borderId="0" xfId="0" applyNumberFormat="1" applyFont="1" applyFill="1" applyAlignment="1" applyProtection="1">
      <alignment vertical="center"/>
    </xf>
    <xf numFmtId="0" fontId="12" fillId="2" borderId="0" xfId="0" applyFont="1" applyFill="1" applyProtection="1"/>
    <xf numFmtId="164" fontId="2" fillId="3" borderId="0" xfId="0" applyNumberFormat="1" applyFont="1" applyFill="1" applyAlignment="1" applyProtection="1">
      <alignment vertical="center"/>
    </xf>
    <xf numFmtId="164" fontId="2" fillId="3" borderId="0" xfId="0" applyNumberFormat="1" applyFont="1" applyFill="1" applyProtection="1"/>
    <xf numFmtId="3" fontId="14" fillId="4" borderId="2" xfId="0" applyNumberFormat="1" applyFont="1" applyFill="1" applyBorder="1" applyAlignment="1" applyProtection="1">
      <alignment horizontal="center" vertical="center" wrapText="1"/>
    </xf>
    <xf numFmtId="3" fontId="14" fillId="3" borderId="3" xfId="0" applyNumberFormat="1" applyFont="1" applyFill="1" applyBorder="1" applyAlignment="1" applyProtection="1">
      <alignment horizontal="center" vertical="center" wrapText="1"/>
    </xf>
    <xf numFmtId="3" fontId="14" fillId="3" borderId="0" xfId="0" applyNumberFormat="1" applyFont="1" applyFill="1" applyAlignment="1" applyProtection="1">
      <alignment horizontal="center" vertical="center" wrapText="1"/>
    </xf>
    <xf numFmtId="164" fontId="4" fillId="3" borderId="4" xfId="0" applyNumberFormat="1" applyFont="1" applyFill="1" applyBorder="1" applyAlignment="1" applyProtection="1">
      <alignment vertical="center" wrapText="1"/>
    </xf>
    <xf numFmtId="164" fontId="4" fillId="3" borderId="3" xfId="0" applyNumberFormat="1" applyFont="1" applyFill="1" applyBorder="1" applyAlignment="1" applyProtection="1">
      <alignment vertical="center" wrapText="1"/>
    </xf>
    <xf numFmtId="164" fontId="4" fillId="3" borderId="0" xfId="0" applyNumberFormat="1" applyFont="1" applyFill="1" applyAlignment="1" applyProtection="1">
      <alignment vertical="center" wrapText="1"/>
    </xf>
    <xf numFmtId="164" fontId="4" fillId="3" borderId="5" xfId="0" applyNumberFormat="1" applyFont="1" applyFill="1" applyBorder="1" applyAlignment="1" applyProtection="1">
      <alignment vertical="center" wrapText="1"/>
    </xf>
    <xf numFmtId="164" fontId="15" fillId="4" borderId="2" xfId="0" applyNumberFormat="1" applyFont="1" applyFill="1" applyBorder="1" applyAlignment="1" applyProtection="1">
      <alignment vertical="center" wrapText="1"/>
    </xf>
    <xf numFmtId="164" fontId="15" fillId="3" borderId="3" xfId="0" applyNumberFormat="1" applyFont="1" applyFill="1" applyBorder="1" applyAlignment="1" applyProtection="1">
      <alignment vertical="center" wrapText="1"/>
    </xf>
    <xf numFmtId="164" fontId="15" fillId="3" borderId="0" xfId="0" applyNumberFormat="1" applyFont="1" applyFill="1" applyAlignment="1" applyProtection="1">
      <alignment vertical="center" wrapText="1"/>
    </xf>
    <xf numFmtId="0" fontId="16" fillId="2" borderId="1" xfId="0" applyFont="1" applyFill="1" applyBorder="1" applyAlignment="1" applyProtection="1">
      <alignment horizontal="center" vertical="center"/>
    </xf>
    <xf numFmtId="0" fontId="16" fillId="3" borderId="3" xfId="0" applyFont="1" applyFill="1" applyBorder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 vertical="center"/>
    </xf>
    <xf numFmtId="0" fontId="4" fillId="2" borderId="6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 wrapText="1"/>
    </xf>
    <xf numFmtId="164" fontId="4" fillId="3" borderId="8" xfId="0" applyNumberFormat="1" applyFont="1" applyFill="1" applyBorder="1" applyAlignment="1" applyProtection="1">
      <alignment horizontal="right" vertical="center" wrapText="1"/>
    </xf>
    <xf numFmtId="164" fontId="4" fillId="3" borderId="3" xfId="0" applyNumberFormat="1" applyFont="1" applyFill="1" applyBorder="1" applyAlignment="1" applyProtection="1">
      <alignment horizontal="right" vertical="center" wrapText="1"/>
    </xf>
    <xf numFmtId="164" fontId="4" fillId="3" borderId="0" xfId="0" applyNumberFormat="1" applyFont="1" applyFill="1" applyAlignment="1" applyProtection="1">
      <alignment horizontal="right" vertical="center" wrapText="1"/>
    </xf>
    <xf numFmtId="164" fontId="4" fillId="3" borderId="8" xfId="0" applyNumberFormat="1" applyFont="1" applyFill="1" applyBorder="1" applyAlignment="1" applyProtection="1">
      <alignment vertical="center" wrapText="1"/>
    </xf>
    <xf numFmtId="0" fontId="4" fillId="2" borderId="9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 wrapText="1"/>
    </xf>
    <xf numFmtId="164" fontId="4" fillId="2" borderId="3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Alignment="1" applyProtection="1">
      <alignment vertical="center"/>
    </xf>
    <xf numFmtId="165" fontId="4" fillId="2" borderId="0" xfId="0" applyNumberFormat="1" applyFont="1" applyFill="1" applyAlignment="1" applyProtection="1">
      <alignment vertical="center"/>
    </xf>
    <xf numFmtId="164" fontId="4" fillId="3" borderId="11" xfId="0" applyNumberFormat="1" applyFont="1" applyFill="1" applyBorder="1" applyAlignment="1" applyProtection="1">
      <alignment vertical="center" wrapText="1"/>
    </xf>
    <xf numFmtId="164" fontId="4" fillId="3" borderId="12" xfId="0" applyNumberFormat="1" applyFont="1" applyFill="1" applyBorder="1" applyAlignment="1" applyProtection="1">
      <alignment vertical="center" wrapText="1"/>
    </xf>
    <xf numFmtId="164" fontId="15" fillId="4" borderId="2" xfId="0" applyNumberFormat="1" applyFont="1" applyFill="1" applyBorder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3" fillId="2" borderId="0" xfId="0" applyFont="1" applyFill="1" applyProtection="1"/>
    <xf numFmtId="0" fontId="17" fillId="2" borderId="0" xfId="0" applyFont="1" applyFill="1" applyProtection="1"/>
    <xf numFmtId="164" fontId="17" fillId="2" borderId="0" xfId="0" applyNumberFormat="1" applyFont="1" applyFill="1" applyAlignment="1" applyProtection="1">
      <alignment horizontal="right"/>
    </xf>
    <xf numFmtId="0" fontId="19" fillId="2" borderId="0" xfId="0" applyFont="1" applyFill="1" applyAlignment="1" applyProtection="1">
      <alignment horizontal="left" vertical="center"/>
    </xf>
    <xf numFmtId="0" fontId="0" fillId="2" borderId="0" xfId="0" applyFill="1" applyProtection="1"/>
    <xf numFmtId="49" fontId="17" fillId="4" borderId="13" xfId="0" applyNumberFormat="1" applyFont="1" applyFill="1" applyBorder="1" applyAlignment="1" applyProtection="1">
      <alignment horizontal="left" vertical="center" wrapText="1"/>
    </xf>
    <xf numFmtId="49" fontId="18" fillId="4" borderId="14" xfId="0" applyNumberFormat="1" applyFont="1" applyFill="1" applyBorder="1" applyAlignment="1" applyProtection="1">
      <alignment horizontal="left" vertical="center" wrapText="1"/>
    </xf>
    <xf numFmtId="164" fontId="18" fillId="4" borderId="15" xfId="0" applyNumberFormat="1" applyFont="1" applyFill="1" applyBorder="1" applyAlignment="1" applyProtection="1">
      <alignment vertical="center"/>
    </xf>
    <xf numFmtId="49" fontId="4" fillId="2" borderId="0" xfId="0" applyNumberFormat="1" applyFont="1" applyFill="1" applyAlignment="1" applyProtection="1">
      <alignment vertical="top" wrapText="1"/>
    </xf>
    <xf numFmtId="4" fontId="4" fillId="2" borderId="0" xfId="0" applyNumberFormat="1" applyFont="1" applyFill="1" applyAlignment="1" applyProtection="1">
      <alignment horizontal="right" vertical="top" wrapText="1"/>
    </xf>
    <xf numFmtId="4" fontId="0" fillId="2" borderId="0" xfId="0" applyNumberFormat="1" applyFill="1" applyAlignment="1" applyProtection="1">
      <alignment vertical="top"/>
    </xf>
    <xf numFmtId="0" fontId="23" fillId="2" borderId="0" xfId="0" applyFont="1" applyFill="1" applyAlignment="1" applyProtection="1">
      <alignment vertical="center" wrapText="1"/>
    </xf>
    <xf numFmtId="164" fontId="17" fillId="2" borderId="0" xfId="0" applyNumberFormat="1" applyFont="1" applyFill="1" applyProtection="1"/>
    <xf numFmtId="0" fontId="24" fillId="2" borderId="0" xfId="0" applyFont="1" applyFill="1" applyAlignment="1" applyProtection="1">
      <alignment horizontal="center" vertical="top"/>
    </xf>
    <xf numFmtId="0" fontId="24" fillId="2" borderId="0" xfId="0" applyFont="1" applyFill="1" applyAlignment="1" applyProtection="1">
      <alignment vertical="top"/>
    </xf>
    <xf numFmtId="0" fontId="13" fillId="2" borderId="0" xfId="0" applyFont="1" applyFill="1" applyAlignment="1" applyProtection="1">
      <alignment horizontal="center" vertical="top"/>
    </xf>
    <xf numFmtId="0" fontId="13" fillId="2" borderId="0" xfId="0" applyFont="1" applyFill="1" applyAlignment="1" applyProtection="1">
      <alignment vertical="top"/>
    </xf>
    <xf numFmtId="0" fontId="25" fillId="3" borderId="0" xfId="0" applyFont="1" applyFill="1" applyAlignment="1" applyProtection="1">
      <alignment vertical="top"/>
    </xf>
    <xf numFmtId="0" fontId="26" fillId="3" borderId="0" xfId="0" applyFont="1" applyFill="1" applyAlignment="1" applyProtection="1">
      <alignment vertical="top"/>
    </xf>
    <xf numFmtId="0" fontId="28" fillId="3" borderId="0" xfId="0" applyFont="1" applyFill="1" applyAlignment="1" applyProtection="1">
      <alignment vertical="top"/>
    </xf>
    <xf numFmtId="0" fontId="28" fillId="3" borderId="0" xfId="0" applyFont="1" applyFill="1" applyAlignment="1" applyProtection="1">
      <alignment horizontal="center" vertical="top"/>
    </xf>
    <xf numFmtId="0" fontId="27" fillId="3" borderId="0" xfId="0" applyFont="1" applyFill="1" applyAlignment="1" applyProtection="1">
      <alignment vertical="top"/>
    </xf>
    <xf numFmtId="0" fontId="30" fillId="3" borderId="0" xfId="0" applyFont="1" applyFill="1" applyAlignment="1" applyProtection="1">
      <alignment horizontal="center" vertical="top"/>
    </xf>
    <xf numFmtId="0" fontId="30" fillId="3" borderId="0" xfId="0" applyFont="1" applyFill="1" applyAlignment="1" applyProtection="1">
      <alignment vertical="top"/>
    </xf>
    <xf numFmtId="49" fontId="24" fillId="3" borderId="0" xfId="0" applyNumberFormat="1" applyFont="1" applyFill="1" applyAlignment="1" applyProtection="1">
      <alignment vertical="top" wrapText="1"/>
    </xf>
    <xf numFmtId="0" fontId="31" fillId="3" borderId="0" xfId="0" applyFont="1" applyFill="1" applyAlignment="1" applyProtection="1">
      <alignment vertical="top" wrapText="1"/>
    </xf>
    <xf numFmtId="0" fontId="31" fillId="3" borderId="0" xfId="0" applyFont="1" applyFill="1" applyAlignment="1" applyProtection="1">
      <alignment horizontal="right" vertical="top" wrapText="1"/>
    </xf>
    <xf numFmtId="0" fontId="32" fillId="3" borderId="0" xfId="0" applyFont="1" applyFill="1" applyAlignment="1" applyProtection="1">
      <alignment horizontal="center" vertical="top" wrapText="1"/>
    </xf>
    <xf numFmtId="49" fontId="24" fillId="3" borderId="0" xfId="0" applyNumberFormat="1" applyFont="1" applyFill="1" applyAlignment="1" applyProtection="1">
      <alignment horizontal="center" vertical="top" wrapText="1"/>
    </xf>
    <xf numFmtId="0" fontId="34" fillId="3" borderId="0" xfId="0" applyFont="1" applyFill="1" applyAlignment="1" applyProtection="1">
      <alignment horizontal="justify" vertical="top" wrapText="1"/>
    </xf>
    <xf numFmtId="0" fontId="13" fillId="3" borderId="0" xfId="0" applyFont="1" applyFill="1" applyAlignment="1" applyProtection="1">
      <alignment horizontal="right" vertical="top" wrapText="1"/>
    </xf>
    <xf numFmtId="0" fontId="24" fillId="3" borderId="0" xfId="0" applyFont="1" applyFill="1" applyAlignment="1" applyProtection="1">
      <alignment horizontal="center" vertical="top" wrapText="1"/>
    </xf>
    <xf numFmtId="0" fontId="13" fillId="3" borderId="0" xfId="0" applyFont="1" applyFill="1" applyProtection="1"/>
    <xf numFmtId="0" fontId="34" fillId="3" borderId="0" xfId="0" applyFont="1" applyFill="1" applyAlignment="1" applyProtection="1">
      <alignment horizontal="justify" vertical="top"/>
    </xf>
    <xf numFmtId="0" fontId="35" fillId="3" borderId="0" xfId="0" applyFont="1" applyFill="1" applyProtection="1"/>
    <xf numFmtId="0" fontId="32" fillId="3" borderId="0" xfId="0" applyFont="1" applyFill="1" applyAlignment="1" applyProtection="1">
      <alignment horizontal="center" vertical="top"/>
    </xf>
    <xf numFmtId="0" fontId="36" fillId="3" borderId="0" xfId="0" applyFont="1" applyFill="1" applyAlignment="1" applyProtection="1">
      <alignment horizontal="left" vertical="top" wrapText="1"/>
    </xf>
    <xf numFmtId="0" fontId="24" fillId="3" borderId="0" xfId="0" applyFont="1" applyFill="1" applyAlignment="1" applyProtection="1">
      <alignment vertical="top"/>
    </xf>
    <xf numFmtId="0" fontId="29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top"/>
    </xf>
    <xf numFmtId="0" fontId="13" fillId="2" borderId="0" xfId="0" applyFont="1" applyFill="1" applyAlignment="1" applyProtection="1">
      <alignment vertical="center"/>
    </xf>
    <xf numFmtId="0" fontId="13" fillId="3" borderId="0" xfId="0" applyFont="1" applyFill="1" applyAlignment="1" applyProtection="1">
      <alignment vertical="top"/>
    </xf>
    <xf numFmtId="0" fontId="29" fillId="3" borderId="0" xfId="0" applyFont="1" applyFill="1" applyAlignment="1" applyProtection="1">
      <alignment horizontal="center" vertical="top"/>
    </xf>
    <xf numFmtId="0" fontId="24" fillId="3" borderId="0" xfId="0" applyFont="1" applyFill="1" applyAlignment="1" applyProtection="1">
      <alignment horizontal="center" vertical="top"/>
    </xf>
    <xf numFmtId="0" fontId="3" fillId="3" borderId="0" xfId="0" applyFont="1" applyFill="1" applyProtection="1"/>
    <xf numFmtId="49" fontId="20" fillId="5" borderId="13" xfId="0" applyNumberFormat="1" applyFont="1" applyFill="1" applyBorder="1" applyAlignment="1" applyProtection="1">
      <alignment horizontal="left" vertical="center" wrapText="1"/>
    </xf>
    <xf numFmtId="4" fontId="21" fillId="5" borderId="27" xfId="0" applyNumberFormat="1" applyFont="1" applyFill="1" applyBorder="1" applyAlignment="1" applyProtection="1">
      <alignment horizontal="right" vertical="center" wrapText="1"/>
    </xf>
    <xf numFmtId="0" fontId="22" fillId="5" borderId="15" xfId="0" applyFont="1" applyFill="1" applyBorder="1" applyAlignment="1" applyProtection="1">
      <alignment horizontal="right" vertical="center" wrapText="1"/>
    </xf>
    <xf numFmtId="0" fontId="0" fillId="0" borderId="0" xfId="0"/>
    <xf numFmtId="0" fontId="13" fillId="3" borderId="0" xfId="0" applyFont="1" applyFill="1" applyAlignment="1" applyProtection="1">
      <alignment horizontal="left" vertical="top" wrapText="1"/>
    </xf>
    <xf numFmtId="0" fontId="27" fillId="3" borderId="0" xfId="0" applyFont="1" applyFill="1" applyAlignment="1" applyProtection="1">
      <alignment horizontal="left" vertical="top"/>
    </xf>
    <xf numFmtId="0" fontId="24" fillId="3" borderId="0" xfId="0" applyFont="1" applyFill="1" applyAlignment="1" applyProtection="1">
      <alignment vertical="top" wrapText="1"/>
    </xf>
    <xf numFmtId="0" fontId="24" fillId="3" borderId="0" xfId="0" applyFont="1" applyFill="1" applyAlignment="1" applyProtection="1">
      <alignment horizontal="left" vertical="top" wrapText="1"/>
    </xf>
    <xf numFmtId="0" fontId="13" fillId="3" borderId="0" xfId="0" applyFont="1" applyFill="1" applyAlignment="1" applyProtection="1">
      <alignment horizontal="justify" vertical="top" wrapText="1"/>
    </xf>
    <xf numFmtId="0" fontId="29" fillId="3" borderId="0" xfId="0" applyFont="1" applyFill="1" applyAlignment="1" applyProtection="1">
      <alignment horizontal="justify" vertical="top" wrapText="1"/>
    </xf>
    <xf numFmtId="166" fontId="19" fillId="2" borderId="0" xfId="0" applyNumberFormat="1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vertical="center"/>
    </xf>
    <xf numFmtId="0" fontId="5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6" fontId="61" fillId="8" borderId="0" xfId="0" applyNumberFormat="1" applyFont="1" applyFill="1" applyAlignment="1">
      <alignment horizontal="left" vertical="center"/>
    </xf>
    <xf numFmtId="166" fontId="61" fillId="0" borderId="0" xfId="0" applyNumberFormat="1" applyFont="1" applyAlignment="1">
      <alignment horizontal="left" vertical="center"/>
    </xf>
    <xf numFmtId="166" fontId="59" fillId="8" borderId="0" xfId="0" applyNumberFormat="1" applyFont="1" applyFill="1" applyAlignment="1">
      <alignment vertical="center"/>
    </xf>
    <xf numFmtId="166" fontId="59" fillId="0" borderId="0" xfId="0" applyNumberFormat="1" applyFont="1" applyAlignment="1">
      <alignment vertical="center"/>
    </xf>
    <xf numFmtId="166" fontId="59" fillId="8" borderId="0" xfId="0" applyNumberFormat="1" applyFont="1" applyFill="1"/>
    <xf numFmtId="166" fontId="59" fillId="0" borderId="0" xfId="0" applyNumberFormat="1" applyFont="1"/>
    <xf numFmtId="166" fontId="42" fillId="2" borderId="0" xfId="0" applyNumberFormat="1" applyFont="1" applyFill="1" applyAlignment="1" applyProtection="1">
      <alignment horizontal="right" vertical="center"/>
    </xf>
    <xf numFmtId="166" fontId="42" fillId="2" borderId="0" xfId="0" applyNumberFormat="1" applyFont="1" applyFill="1" applyAlignment="1" applyProtection="1">
      <alignment vertical="center"/>
    </xf>
    <xf numFmtId="166" fontId="42" fillId="2" borderId="0" xfId="0" applyNumberFormat="1" applyFont="1" applyFill="1" applyProtection="1"/>
    <xf numFmtId="0" fontId="13" fillId="3" borderId="0" xfId="0" applyFont="1" applyFill="1" applyAlignment="1" applyProtection="1">
      <alignment vertical="top" wrapText="1"/>
    </xf>
    <xf numFmtId="0" fontId="13" fillId="3" borderId="0" xfId="0" applyFont="1" applyFill="1" applyAlignment="1" applyProtection="1">
      <alignment horizontal="left" vertical="top" wrapText="1"/>
    </xf>
    <xf numFmtId="0" fontId="24" fillId="3" borderId="0" xfId="0" applyFont="1" applyFill="1" applyAlignment="1" applyProtection="1">
      <alignment vertical="top" wrapText="1"/>
    </xf>
    <xf numFmtId="0" fontId="33" fillId="3" borderId="0" xfId="0" applyFont="1" applyFill="1" applyAlignment="1" applyProtection="1">
      <alignment horizontal="left" vertical="top" wrapText="1"/>
    </xf>
    <xf numFmtId="0" fontId="13" fillId="3" borderId="0" xfId="0" applyFont="1" applyFill="1" applyAlignment="1" applyProtection="1">
      <alignment horizontal="justify" vertical="top" wrapText="1"/>
    </xf>
    <xf numFmtId="0" fontId="24" fillId="3" borderId="0" xfId="0" applyFont="1" applyFill="1" applyAlignment="1" applyProtection="1">
      <alignment horizontal="left" vertical="top" wrapText="1"/>
    </xf>
    <xf numFmtId="0" fontId="13" fillId="3" borderId="0" xfId="0" applyFont="1" applyFill="1" applyAlignment="1" applyProtection="1">
      <alignment horizontal="justify" vertical="top" wrapText="1"/>
    </xf>
    <xf numFmtId="0" fontId="24" fillId="3" borderId="0" xfId="0" applyFont="1" applyFill="1" applyAlignment="1" applyProtection="1">
      <alignment horizontal="left" vertical="top" wrapText="1"/>
    </xf>
    <xf numFmtId="0" fontId="56" fillId="0" borderId="6" xfId="0" applyFont="1" applyBorder="1" applyAlignment="1">
      <alignment horizontal="left" vertical="center"/>
    </xf>
    <xf numFmtId="0" fontId="55" fillId="0" borderId="19" xfId="0" applyFont="1" applyBorder="1" applyAlignment="1">
      <alignment horizontal="left" vertical="center"/>
    </xf>
    <xf numFmtId="0" fontId="56" fillId="0" borderId="19" xfId="0" applyFont="1" applyBorder="1" applyAlignment="1">
      <alignment horizontal="left" vertical="center"/>
    </xf>
    <xf numFmtId="166" fontId="61" fillId="8" borderId="19" xfId="0" applyNumberFormat="1" applyFont="1" applyFill="1" applyBorder="1" applyAlignment="1">
      <alignment horizontal="right" vertical="center"/>
    </xf>
    <xf numFmtId="166" fontId="61" fillId="0" borderId="19" xfId="0" applyNumberFormat="1" applyFont="1" applyBorder="1" applyAlignment="1">
      <alignment horizontal="right" vertical="center"/>
    </xf>
    <xf numFmtId="166" fontId="42" fillId="2" borderId="20" xfId="0" applyNumberFormat="1" applyFont="1" applyFill="1" applyBorder="1" applyAlignment="1" applyProtection="1">
      <alignment vertical="center"/>
    </xf>
    <xf numFmtId="166" fontId="42" fillId="8" borderId="20" xfId="0" applyNumberFormat="1" applyFont="1" applyFill="1" applyBorder="1" applyAlignment="1" applyProtection="1">
      <alignment vertical="center"/>
    </xf>
    <xf numFmtId="166" fontId="61" fillId="8" borderId="22" xfId="0" applyNumberFormat="1" applyFont="1" applyFill="1" applyBorder="1" applyAlignment="1">
      <alignment horizontal="right" vertical="center"/>
    </xf>
    <xf numFmtId="0" fontId="63" fillId="9" borderId="13" xfId="0" applyFont="1" applyFill="1" applyBorder="1" applyAlignment="1">
      <alignment horizontal="left" vertical="center"/>
    </xf>
    <xf numFmtId="0" fontId="63" fillId="9" borderId="14" xfId="0" applyFont="1" applyFill="1" applyBorder="1" applyAlignment="1">
      <alignment horizontal="left" vertical="center"/>
    </xf>
    <xf numFmtId="166" fontId="60" fillId="9" borderId="14" xfId="0" applyNumberFormat="1" applyFont="1" applyFill="1" applyBorder="1" applyAlignment="1">
      <alignment horizontal="right" vertical="center"/>
    </xf>
    <xf numFmtId="166" fontId="64" fillId="9" borderId="15" xfId="0" applyNumberFormat="1" applyFont="1" applyFill="1" applyBorder="1" applyAlignment="1">
      <alignment horizontal="right" vertical="center"/>
    </xf>
    <xf numFmtId="0" fontId="56" fillId="0" borderId="21" xfId="0" applyFont="1" applyBorder="1" applyAlignment="1">
      <alignment horizontal="left" vertical="center"/>
    </xf>
    <xf numFmtId="0" fontId="55" fillId="0" borderId="22" xfId="0" applyFont="1" applyBorder="1" applyAlignment="1">
      <alignment horizontal="left" vertical="center"/>
    </xf>
    <xf numFmtId="0" fontId="56" fillId="0" borderId="22" xfId="0" applyFont="1" applyBorder="1" applyAlignment="1">
      <alignment horizontal="left" vertical="center"/>
    </xf>
    <xf numFmtId="166" fontId="61" fillId="0" borderId="22" xfId="0" applyNumberFormat="1" applyFont="1" applyBorder="1" applyAlignment="1">
      <alignment horizontal="right" vertical="center"/>
    </xf>
    <xf numFmtId="166" fontId="42" fillId="2" borderId="23" xfId="0" applyNumberFormat="1" applyFont="1" applyFill="1" applyBorder="1" applyAlignment="1" applyProtection="1">
      <alignment vertical="center"/>
    </xf>
    <xf numFmtId="0" fontId="60" fillId="10" borderId="13" xfId="0" applyFont="1" applyFill="1" applyBorder="1" applyAlignment="1">
      <alignment horizontal="left" vertical="center"/>
    </xf>
    <xf numFmtId="0" fontId="60" fillId="10" borderId="14" xfId="0" applyFont="1" applyFill="1" applyBorder="1" applyAlignment="1">
      <alignment horizontal="left" vertical="center"/>
    </xf>
    <xf numFmtId="166" fontId="60" fillId="10" borderId="14" xfId="0" applyNumberFormat="1" applyFont="1" applyFill="1" applyBorder="1" applyAlignment="1">
      <alignment horizontal="right" vertical="center"/>
    </xf>
    <xf numFmtId="166" fontId="64" fillId="10" borderId="15" xfId="0" applyNumberFormat="1" applyFont="1" applyFill="1" applyBorder="1" applyAlignment="1">
      <alignment horizontal="right" vertical="center"/>
    </xf>
    <xf numFmtId="0" fontId="56" fillId="0" borderId="9" xfId="0" applyFont="1" applyBorder="1" applyAlignment="1">
      <alignment horizontal="left" vertical="center"/>
    </xf>
    <xf numFmtId="0" fontId="55" fillId="0" borderId="24" xfId="0" applyFont="1" applyBorder="1" applyAlignment="1">
      <alignment horizontal="left" vertical="center"/>
    </xf>
    <xf numFmtId="0" fontId="56" fillId="0" borderId="24" xfId="0" applyFont="1" applyBorder="1" applyAlignment="1">
      <alignment horizontal="left" vertical="center"/>
    </xf>
    <xf numFmtId="166" fontId="61" fillId="8" borderId="24" xfId="0" applyNumberFormat="1" applyFont="1" applyFill="1" applyBorder="1" applyAlignment="1">
      <alignment horizontal="right" vertical="center"/>
    </xf>
    <xf numFmtId="166" fontId="61" fillId="0" borderId="24" xfId="0" applyNumberFormat="1" applyFont="1" applyBorder="1" applyAlignment="1">
      <alignment horizontal="right" vertical="center"/>
    </xf>
    <xf numFmtId="166" fontId="42" fillId="2" borderId="25" xfId="0" applyNumberFormat="1" applyFont="1" applyFill="1" applyBorder="1" applyAlignment="1" applyProtection="1">
      <alignment vertical="center"/>
    </xf>
    <xf numFmtId="166" fontId="42" fillId="8" borderId="23" xfId="0" applyNumberFormat="1" applyFont="1" applyFill="1" applyBorder="1" applyAlignment="1" applyProtection="1">
      <alignment vertical="center"/>
    </xf>
    <xf numFmtId="0" fontId="56" fillId="0" borderId="16" xfId="0" applyFont="1" applyBorder="1" applyAlignment="1">
      <alignment horizontal="left" vertical="center"/>
    </xf>
    <xf numFmtId="0" fontId="55" fillId="0" borderId="17" xfId="0" applyFont="1" applyBorder="1" applyAlignment="1">
      <alignment horizontal="left" vertical="center"/>
    </xf>
    <xf numFmtId="0" fontId="56" fillId="0" borderId="17" xfId="0" applyFont="1" applyBorder="1" applyAlignment="1">
      <alignment horizontal="left" vertical="center"/>
    </xf>
    <xf numFmtId="166" fontId="61" fillId="8" borderId="17" xfId="0" applyNumberFormat="1" applyFont="1" applyFill="1" applyBorder="1" applyAlignment="1">
      <alignment horizontal="right" vertical="center"/>
    </xf>
    <xf numFmtId="166" fontId="61" fillId="0" borderId="17" xfId="0" applyNumberFormat="1" applyFont="1" applyBorder="1" applyAlignment="1">
      <alignment horizontal="right" vertical="center"/>
    </xf>
    <xf numFmtId="166" fontId="42" fillId="2" borderId="18" xfId="0" applyNumberFormat="1" applyFont="1" applyFill="1" applyBorder="1" applyAlignment="1" applyProtection="1">
      <alignment vertical="center"/>
    </xf>
    <xf numFmtId="0" fontId="60" fillId="10" borderId="36" xfId="0" applyFont="1" applyFill="1" applyBorder="1" applyAlignment="1">
      <alignment horizontal="left" vertical="center"/>
    </xf>
    <xf numFmtId="0" fontId="60" fillId="10" borderId="37" xfId="0" applyFont="1" applyFill="1" applyBorder="1" applyAlignment="1">
      <alignment horizontal="left" vertical="center"/>
    </xf>
    <xf numFmtId="166" fontId="60" fillId="10" borderId="37" xfId="0" applyNumberFormat="1" applyFont="1" applyFill="1" applyBorder="1" applyAlignment="1">
      <alignment horizontal="right" vertical="center"/>
    </xf>
    <xf numFmtId="166" fontId="64" fillId="10" borderId="38" xfId="0" applyNumberFormat="1" applyFont="1" applyFill="1" applyBorder="1" applyAlignment="1">
      <alignment horizontal="right" vertical="center"/>
    </xf>
    <xf numFmtId="166" fontId="42" fillId="8" borderId="25" xfId="0" applyNumberFormat="1" applyFont="1" applyFill="1" applyBorder="1" applyAlignment="1" applyProtection="1">
      <alignment vertical="center"/>
    </xf>
    <xf numFmtId="49" fontId="20" fillId="5" borderId="36" xfId="0" applyNumberFormat="1" applyFont="1" applyFill="1" applyBorder="1" applyAlignment="1" applyProtection="1">
      <alignment horizontal="left" vertical="center" wrapText="1"/>
    </xf>
    <xf numFmtId="49" fontId="20" fillId="5" borderId="37" xfId="0" applyNumberFormat="1" applyFont="1" applyFill="1" applyBorder="1" applyAlignment="1" applyProtection="1">
      <alignment horizontal="left" vertical="center" wrapText="1"/>
    </xf>
    <xf numFmtId="49" fontId="21" fillId="5" borderId="37" xfId="0" applyNumberFormat="1" applyFont="1" applyFill="1" applyBorder="1" applyAlignment="1" applyProtection="1">
      <alignment vertical="center" wrapText="1"/>
    </xf>
    <xf numFmtId="166" fontId="21" fillId="5" borderId="37" xfId="0" applyNumberFormat="1" applyFont="1" applyFill="1" applyBorder="1" applyAlignment="1" applyProtection="1">
      <alignment horizontal="right" vertical="center" wrapText="1"/>
    </xf>
    <xf numFmtId="166" fontId="17" fillId="5" borderId="38" xfId="0" applyNumberFormat="1" applyFont="1" applyFill="1" applyBorder="1" applyAlignment="1" applyProtection="1">
      <alignment horizontal="right" vertical="center" wrapText="1"/>
    </xf>
    <xf numFmtId="0" fontId="66" fillId="11" borderId="0" xfId="1" applyFont="1" applyFill="1" applyAlignment="1" applyProtection="1">
      <alignment horizontal="center" vertical="top"/>
    </xf>
    <xf numFmtId="0" fontId="66" fillId="11" borderId="0" xfId="1" applyFont="1" applyFill="1" applyAlignment="1" applyProtection="1">
      <alignment vertical="top"/>
    </xf>
    <xf numFmtId="0" fontId="67" fillId="11" borderId="0" xfId="1" applyFont="1" applyFill="1" applyAlignment="1" applyProtection="1">
      <alignment horizontal="center" vertical="top"/>
    </xf>
    <xf numFmtId="0" fontId="68" fillId="11" borderId="0" xfId="1" applyFont="1" applyFill="1" applyAlignment="1" applyProtection="1">
      <alignment vertical="top"/>
    </xf>
    <xf numFmtId="0" fontId="69" fillId="11" borderId="0" xfId="1" applyFont="1" applyFill="1" applyAlignment="1" applyProtection="1">
      <alignment vertical="top"/>
    </xf>
    <xf numFmtId="0" fontId="70" fillId="11" borderId="0" xfId="1" applyFont="1" applyFill="1" applyAlignment="1" applyProtection="1">
      <alignment vertical="top"/>
    </xf>
    <xf numFmtId="0" fontId="67" fillId="11" borderId="0" xfId="1" applyFont="1" applyFill="1" applyAlignment="1" applyProtection="1">
      <alignment horizontal="justify" vertical="top" wrapText="1"/>
    </xf>
    <xf numFmtId="49" fontId="66" fillId="11" borderId="0" xfId="1" applyNumberFormat="1" applyFont="1" applyFill="1" applyAlignment="1" applyProtection="1">
      <alignment vertical="top" wrapText="1"/>
    </xf>
    <xf numFmtId="0" fontId="67" fillId="11" borderId="0" xfId="1" applyFont="1" applyFill="1" applyAlignment="1" applyProtection="1">
      <alignment horizontal="right" vertical="top" wrapText="1"/>
    </xf>
    <xf numFmtId="0" fontId="66" fillId="11" borderId="0" xfId="1" applyFont="1" applyFill="1" applyAlignment="1" applyProtection="1">
      <alignment horizontal="center" vertical="top" wrapText="1"/>
    </xf>
    <xf numFmtId="0" fontId="67" fillId="11" borderId="0" xfId="1" applyFont="1" applyFill="1" applyAlignment="1" applyProtection="1">
      <alignment horizontal="left" vertical="top" wrapText="1"/>
    </xf>
    <xf numFmtId="49" fontId="66" fillId="11" borderId="0" xfId="1" applyNumberFormat="1" applyFont="1" applyFill="1" applyAlignment="1" applyProtection="1">
      <alignment horizontal="center" vertical="top" wrapText="1"/>
    </xf>
    <xf numFmtId="0" fontId="73" fillId="11" borderId="0" xfId="1" applyFont="1" applyFill="1" applyAlignment="1" applyProtection="1">
      <alignment horizontal="right" vertical="top" wrapText="1"/>
    </xf>
    <xf numFmtId="0" fontId="74" fillId="11" borderId="0" xfId="1" applyFont="1" applyFill="1" applyAlignment="1" applyProtection="1">
      <alignment horizontal="center" vertical="top" wrapText="1"/>
    </xf>
    <xf numFmtId="0" fontId="67" fillId="11" borderId="0" xfId="1" applyFont="1" applyFill="1" applyBorder="1" applyAlignment="1" applyProtection="1">
      <alignment horizontal="left" vertical="top" wrapText="1"/>
    </xf>
    <xf numFmtId="0" fontId="67" fillId="11" borderId="0" xfId="1" applyFont="1" applyFill="1" applyBorder="1" applyAlignment="1" applyProtection="1">
      <alignment vertical="top" wrapText="1"/>
    </xf>
    <xf numFmtId="0" fontId="75" fillId="11" borderId="0" xfId="1" applyFont="1" applyFill="1" applyAlignment="1" applyProtection="1">
      <alignment horizontal="left" vertical="top" wrapText="1"/>
    </xf>
    <xf numFmtId="0" fontId="78" fillId="11" borderId="0" xfId="1" applyFont="1" applyFill="1" applyAlignment="1" applyProtection="1">
      <alignment horizontal="center" vertical="top"/>
    </xf>
    <xf numFmtId="0" fontId="70" fillId="11" borderId="0" xfId="1" applyFont="1" applyFill="1" applyAlignment="1" applyProtection="1">
      <alignment horizontal="center" vertical="top"/>
    </xf>
    <xf numFmtId="0" fontId="67" fillId="11" borderId="0" xfId="1" applyFont="1" applyFill="1" applyAlignment="1" applyProtection="1">
      <alignment vertical="top" wrapText="1"/>
    </xf>
    <xf numFmtId="49" fontId="74" fillId="11" borderId="0" xfId="1" applyNumberFormat="1" applyFont="1" applyFill="1" applyAlignment="1" applyProtection="1">
      <alignment horizontal="center" vertical="top" wrapText="1"/>
    </xf>
    <xf numFmtId="0" fontId="80" fillId="11" borderId="0" xfId="1" applyFont="1" applyFill="1" applyAlignment="1" applyProtection="1">
      <alignment horizontal="center" vertical="top"/>
    </xf>
    <xf numFmtId="49" fontId="67" fillId="11" borderId="0" xfId="1" applyNumberFormat="1" applyFont="1" applyFill="1" applyAlignment="1" applyProtection="1">
      <alignment horizontal="left" vertical="top" wrapText="1"/>
    </xf>
    <xf numFmtId="49" fontId="75" fillId="11" borderId="0" xfId="1" applyNumberFormat="1" applyFont="1" applyFill="1" applyAlignment="1" applyProtection="1">
      <alignment horizontal="left" vertical="top" wrapText="1"/>
    </xf>
    <xf numFmtId="0" fontId="67" fillId="11" borderId="0" xfId="1" applyFont="1" applyFill="1" applyBorder="1" applyAlignment="1" applyProtection="1">
      <alignment horizontal="left" vertical="top"/>
    </xf>
    <xf numFmtId="0" fontId="67" fillId="11" borderId="0" xfId="1" applyFont="1" applyFill="1" applyAlignment="1" applyProtection="1">
      <alignment horizontal="left" vertical="top"/>
    </xf>
    <xf numFmtId="0" fontId="74" fillId="11" borderId="0" xfId="1" applyFont="1" applyFill="1" applyAlignment="1" applyProtection="1">
      <alignment horizontal="center" vertical="top"/>
    </xf>
    <xf numFmtId="49" fontId="74" fillId="11" borderId="0" xfId="1" applyNumberFormat="1" applyFont="1" applyFill="1" applyAlignment="1" applyProtection="1">
      <alignment vertical="top" wrapText="1"/>
    </xf>
    <xf numFmtId="0" fontId="66" fillId="12" borderId="0" xfId="1" applyFont="1" applyFill="1" applyAlignment="1" applyProtection="1">
      <alignment horizontal="center" vertical="top"/>
    </xf>
    <xf numFmtId="0" fontId="77" fillId="11" borderId="0" xfId="1" applyFont="1" applyFill="1" applyAlignment="1" applyProtection="1">
      <alignment horizontal="center" vertical="top"/>
    </xf>
    <xf numFmtId="0" fontId="81" fillId="11" borderId="0" xfId="1" applyFont="1" applyFill="1" applyAlignment="1" applyProtection="1">
      <alignment horizontal="left" vertical="top" wrapText="1"/>
    </xf>
    <xf numFmtId="0" fontId="70" fillId="11" borderId="0" xfId="1" applyFont="1" applyFill="1" applyAlignment="1" applyProtection="1">
      <alignment horizontal="justify" vertical="top" wrapText="1"/>
    </xf>
    <xf numFmtId="49" fontId="67" fillId="11" borderId="0" xfId="1" applyNumberFormat="1" applyFont="1" applyFill="1" applyAlignment="1" applyProtection="1">
      <alignment horizontal="right" vertical="top" wrapText="1"/>
    </xf>
    <xf numFmtId="0" fontId="82" fillId="11" borderId="0" xfId="1" applyFont="1" applyFill="1" applyAlignment="1" applyProtection="1">
      <alignment horizontal="right" vertical="top" wrapText="1"/>
    </xf>
    <xf numFmtId="0" fontId="83" fillId="11" borderId="0" xfId="1" applyFont="1" applyFill="1" applyAlignment="1" applyProtection="1">
      <alignment horizontal="center" vertical="top" wrapText="1"/>
    </xf>
    <xf numFmtId="0" fontId="66" fillId="2" borderId="0" xfId="1" applyFont="1" applyFill="1" applyAlignment="1" applyProtection="1">
      <alignment horizontal="center" vertical="top"/>
    </xf>
    <xf numFmtId="0" fontId="66" fillId="2" borderId="0" xfId="1" applyFont="1" applyFill="1" applyAlignment="1" applyProtection="1">
      <alignment vertical="top"/>
    </xf>
    <xf numFmtId="0" fontId="66" fillId="11" borderId="0" xfId="1" applyFont="1" applyFill="1" applyAlignment="1" applyProtection="1">
      <alignment horizontal="justify" vertical="top" wrapText="1"/>
    </xf>
    <xf numFmtId="0" fontId="67" fillId="12" borderId="0" xfId="1" applyFont="1" applyFill="1" applyBorder="1" applyAlignment="1" applyProtection="1">
      <alignment horizontal="left" vertical="top" wrapText="1"/>
    </xf>
    <xf numFmtId="0" fontId="86" fillId="12" borderId="0" xfId="1" applyFont="1" applyFill="1" applyBorder="1" applyAlignment="1" applyProtection="1">
      <alignment horizontal="left" vertical="top" wrapText="1"/>
    </xf>
    <xf numFmtId="0" fontId="56" fillId="0" borderId="16" xfId="0" applyFont="1" applyBorder="1" applyAlignment="1">
      <alignment horizontal="left" vertical="center"/>
    </xf>
    <xf numFmtId="0" fontId="56" fillId="0" borderId="21" xfId="0" applyFont="1" applyBorder="1" applyAlignment="1">
      <alignment horizontal="left" vertical="center"/>
    </xf>
    <xf numFmtId="0" fontId="55" fillId="0" borderId="17" xfId="0" applyFont="1" applyBorder="1" applyAlignment="1">
      <alignment horizontal="left" vertical="center"/>
    </xf>
    <xf numFmtId="0" fontId="55" fillId="0" borderId="22" xfId="0" applyFont="1" applyBorder="1" applyAlignment="1">
      <alignment horizontal="left" vertical="center"/>
    </xf>
    <xf numFmtId="0" fontId="13" fillId="3" borderId="0" xfId="0" applyFont="1" applyFill="1" applyAlignment="1" applyProtection="1">
      <alignment horizontal="left" vertical="top" wrapText="1"/>
    </xf>
    <xf numFmtId="0" fontId="24" fillId="3" borderId="0" xfId="0" applyFont="1" applyFill="1" applyAlignment="1" applyProtection="1">
      <alignment vertical="top" wrapText="1"/>
    </xf>
    <xf numFmtId="0" fontId="33" fillId="3" borderId="0" xfId="0" applyFont="1" applyFill="1" applyAlignment="1" applyProtection="1">
      <alignment horizontal="left" vertical="top" wrapText="1"/>
    </xf>
    <xf numFmtId="0" fontId="13" fillId="3" borderId="0" xfId="0" applyFont="1" applyFill="1" applyAlignment="1" applyProtection="1">
      <alignment horizontal="justify" vertical="top" wrapText="1"/>
    </xf>
    <xf numFmtId="0" fontId="90" fillId="3" borderId="0" xfId="0" applyFont="1" applyFill="1" applyAlignment="1" applyProtection="1">
      <alignment horizontal="center" vertical="top"/>
    </xf>
    <xf numFmtId="0" fontId="91" fillId="3" borderId="0" xfId="0" applyFont="1" applyFill="1" applyAlignment="1" applyProtection="1">
      <alignment horizontal="right" vertical="top" wrapText="1"/>
    </xf>
    <xf numFmtId="0" fontId="93" fillId="3" borderId="0" xfId="0" applyFont="1" applyFill="1" applyAlignment="1" applyProtection="1">
      <alignment horizontal="center" vertical="top" wrapText="1"/>
    </xf>
    <xf numFmtId="0" fontId="94" fillId="3" borderId="0" xfId="0" applyFont="1" applyFill="1" applyProtection="1"/>
    <xf numFmtId="0" fontId="62" fillId="3" borderId="0" xfId="0" applyFont="1" applyFill="1" applyAlignment="1" applyProtection="1">
      <alignment horizontal="right" vertical="top" wrapText="1"/>
    </xf>
    <xf numFmtId="0" fontId="90" fillId="3" borderId="0" xfId="0" applyFont="1" applyFill="1" applyAlignment="1" applyProtection="1">
      <alignment horizontal="center" vertical="top" wrapText="1"/>
    </xf>
    <xf numFmtId="166" fontId="42" fillId="8" borderId="18" xfId="0" applyNumberFormat="1" applyFont="1" applyFill="1" applyBorder="1" applyAlignment="1" applyProtection="1">
      <alignment vertical="center"/>
    </xf>
    <xf numFmtId="166" fontId="97" fillId="8" borderId="20" xfId="0" applyNumberFormat="1" applyFont="1" applyFill="1" applyBorder="1" applyAlignment="1" applyProtection="1">
      <alignment vertical="center"/>
    </xf>
    <xf numFmtId="166" fontId="97" fillId="8" borderId="25" xfId="0" applyNumberFormat="1" applyFont="1" applyFill="1" applyBorder="1" applyAlignment="1" applyProtection="1">
      <alignment vertical="center"/>
    </xf>
    <xf numFmtId="0" fontId="87" fillId="2" borderId="0" xfId="0" applyFont="1" applyFill="1" applyProtection="1"/>
    <xf numFmtId="0" fontId="62" fillId="12" borderId="0" xfId="1" applyFont="1" applyFill="1" applyBorder="1" applyAlignment="1" applyProtection="1">
      <alignment horizontal="left" vertical="top" wrapText="1"/>
    </xf>
    <xf numFmtId="166" fontId="61" fillId="8" borderId="17" xfId="0" applyNumberFormat="1" applyFont="1" applyFill="1" applyBorder="1" applyAlignment="1">
      <alignment horizontal="right" vertical="center"/>
    </xf>
    <xf numFmtId="166" fontId="61" fillId="8" borderId="22" xfId="0" applyNumberFormat="1" applyFont="1" applyFill="1" applyBorder="1" applyAlignment="1">
      <alignment horizontal="right" vertical="center"/>
    </xf>
    <xf numFmtId="0" fontId="42" fillId="2" borderId="0" xfId="0" applyFont="1" applyFill="1" applyAlignment="1" applyProtection="1">
      <alignment horizontal="left" vertical="center"/>
    </xf>
    <xf numFmtId="164" fontId="101" fillId="6" borderId="31" xfId="0" applyNumberFormat="1" applyFont="1" applyFill="1" applyBorder="1" applyAlignment="1" applyProtection="1">
      <alignment horizontal="center" vertical="center"/>
    </xf>
    <xf numFmtId="164" fontId="101" fillId="6" borderId="29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38" fillId="5" borderId="26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/>
    </xf>
    <xf numFmtId="0" fontId="58" fillId="14" borderId="39" xfId="0" applyFont="1" applyFill="1" applyBorder="1" applyAlignment="1">
      <alignment horizontal="left" vertical="center"/>
    </xf>
    <xf numFmtId="0" fontId="58" fillId="15" borderId="36" xfId="0" applyFont="1" applyFill="1" applyBorder="1" applyAlignment="1">
      <alignment horizontal="left" vertical="center"/>
    </xf>
    <xf numFmtId="164" fontId="22" fillId="16" borderId="48" xfId="0" applyNumberFormat="1" applyFont="1" applyFill="1" applyBorder="1" applyAlignment="1" applyProtection="1">
      <alignment vertical="center"/>
    </xf>
    <xf numFmtId="164" fontId="22" fillId="16" borderId="49" xfId="0" applyNumberFormat="1" applyFont="1" applyFill="1" applyBorder="1" applyAlignment="1" applyProtection="1">
      <alignment vertical="center"/>
    </xf>
    <xf numFmtId="164" fontId="39" fillId="6" borderId="32" xfId="0" applyNumberFormat="1" applyFont="1" applyFill="1" applyBorder="1" applyProtection="1"/>
    <xf numFmtId="164" fontId="39" fillId="6" borderId="18" xfId="0" applyNumberFormat="1" applyFont="1" applyFill="1" applyBorder="1" applyProtection="1"/>
    <xf numFmtId="164" fontId="101" fillId="16" borderId="35" xfId="0" applyNumberFormat="1" applyFont="1" applyFill="1" applyBorder="1" applyAlignment="1" applyProtection="1">
      <alignment horizontal="center" vertical="center"/>
    </xf>
    <xf numFmtId="166" fontId="17" fillId="5" borderId="2" xfId="0" applyNumberFormat="1" applyFont="1" applyFill="1" applyBorder="1" applyAlignment="1" applyProtection="1">
      <alignment horizontal="right" vertical="center" wrapText="1"/>
    </xf>
    <xf numFmtId="166" fontId="100" fillId="15" borderId="59" xfId="0" applyNumberFormat="1" applyFont="1" applyFill="1" applyBorder="1" applyAlignment="1">
      <alignment horizontal="right" vertical="center"/>
    </xf>
    <xf numFmtId="0" fontId="58" fillId="15" borderId="54" xfId="0" applyFont="1" applyFill="1" applyBorder="1" applyAlignment="1">
      <alignment horizontal="left" vertical="center"/>
    </xf>
    <xf numFmtId="166" fontId="21" fillId="5" borderId="13" xfId="0" applyNumberFormat="1" applyFont="1" applyFill="1" applyBorder="1" applyAlignment="1" applyProtection="1">
      <alignment horizontal="right" vertical="center" wrapText="1"/>
    </xf>
    <xf numFmtId="166" fontId="21" fillId="5" borderId="15" xfId="0" applyNumberFormat="1" applyFont="1" applyFill="1" applyBorder="1" applyAlignment="1" applyProtection="1">
      <alignment horizontal="right" vertical="center" wrapText="1"/>
    </xf>
    <xf numFmtId="166" fontId="100" fillId="15" borderId="68" xfId="0" applyNumberFormat="1" applyFont="1" applyFill="1" applyBorder="1" applyAlignment="1">
      <alignment horizontal="right" vertical="center"/>
    </xf>
    <xf numFmtId="166" fontId="100" fillId="15" borderId="49" xfId="0" applyNumberFormat="1" applyFont="1" applyFill="1" applyBorder="1" applyAlignment="1">
      <alignment horizontal="right" vertical="center"/>
    </xf>
    <xf numFmtId="0" fontId="61" fillId="8" borderId="40" xfId="0" applyFont="1" applyFill="1" applyBorder="1" applyAlignment="1">
      <alignment horizontal="left" vertical="center"/>
    </xf>
    <xf numFmtId="0" fontId="102" fillId="8" borderId="41" xfId="0" applyFont="1" applyFill="1" applyBorder="1" applyAlignment="1">
      <alignment horizontal="left" vertical="center"/>
    </xf>
    <xf numFmtId="0" fontId="102" fillId="8" borderId="50" xfId="0" applyFont="1" applyFill="1" applyBorder="1" applyAlignment="1">
      <alignment horizontal="left" vertical="center"/>
    </xf>
    <xf numFmtId="166" fontId="99" fillId="8" borderId="60" xfId="0" applyNumberFormat="1" applyFont="1" applyFill="1" applyBorder="1" applyAlignment="1">
      <alignment horizontal="right" vertical="center"/>
    </xf>
    <xf numFmtId="166" fontId="99" fillId="8" borderId="61" xfId="0" applyNumberFormat="1" applyFont="1" applyFill="1" applyBorder="1" applyAlignment="1">
      <alignment horizontal="right" vertical="center"/>
    </xf>
    <xf numFmtId="166" fontId="100" fillId="8" borderId="55" xfId="0" applyNumberFormat="1" applyFont="1" applyFill="1" applyBorder="1" applyAlignment="1">
      <alignment horizontal="right" vertical="center"/>
    </xf>
    <xf numFmtId="0" fontId="61" fillId="8" borderId="42" xfId="0" applyFont="1" applyFill="1" applyBorder="1" applyAlignment="1">
      <alignment horizontal="left" vertical="center"/>
    </xf>
    <xf numFmtId="0" fontId="102" fillId="8" borderId="43" xfId="0" applyFont="1" applyFill="1" applyBorder="1" applyAlignment="1">
      <alignment horizontal="left" vertical="center"/>
    </xf>
    <xf numFmtId="0" fontId="102" fillId="8" borderId="51" xfId="0" applyFont="1" applyFill="1" applyBorder="1" applyAlignment="1">
      <alignment horizontal="left" vertical="center"/>
    </xf>
    <xf numFmtId="166" fontId="99" fillId="8" borderId="62" xfId="0" applyNumberFormat="1" applyFont="1" applyFill="1" applyBorder="1" applyAlignment="1">
      <alignment horizontal="right" vertical="center"/>
    </xf>
    <xf numFmtId="166" fontId="99" fillId="8" borderId="63" xfId="0" applyNumberFormat="1" applyFont="1" applyFill="1" applyBorder="1" applyAlignment="1">
      <alignment horizontal="right" vertical="center"/>
    </xf>
    <xf numFmtId="166" fontId="100" fillId="8" borderId="56" xfId="0" applyNumberFormat="1" applyFont="1" applyFill="1" applyBorder="1" applyAlignment="1">
      <alignment horizontal="right" vertical="center"/>
    </xf>
    <xf numFmtId="0" fontId="61" fillId="8" borderId="46" xfId="0" applyFont="1" applyFill="1" applyBorder="1" applyAlignment="1">
      <alignment horizontal="left" vertical="center"/>
    </xf>
    <xf numFmtId="0" fontId="102" fillId="8" borderId="47" xfId="0" applyFont="1" applyFill="1" applyBorder="1" applyAlignment="1">
      <alignment horizontal="left" vertical="center"/>
    </xf>
    <xf numFmtId="0" fontId="102" fillId="8" borderId="52" xfId="0" applyFont="1" applyFill="1" applyBorder="1" applyAlignment="1">
      <alignment horizontal="left" vertical="center"/>
    </xf>
    <xf numFmtId="166" fontId="99" fillId="8" borderId="64" xfId="0" applyNumberFormat="1" applyFont="1" applyFill="1" applyBorder="1" applyAlignment="1">
      <alignment horizontal="right" vertical="center"/>
    </xf>
    <xf numFmtId="166" fontId="99" fillId="8" borderId="65" xfId="0" applyNumberFormat="1" applyFont="1" applyFill="1" applyBorder="1" applyAlignment="1">
      <alignment horizontal="right" vertical="center"/>
    </xf>
    <xf numFmtId="166" fontId="100" fillId="8" borderId="57" xfId="0" applyNumberFormat="1" applyFont="1" applyFill="1" applyBorder="1" applyAlignment="1">
      <alignment horizontal="right" vertical="center"/>
    </xf>
    <xf numFmtId="0" fontId="61" fillId="8" borderId="44" xfId="0" applyFont="1" applyFill="1" applyBorder="1" applyAlignment="1">
      <alignment horizontal="left" vertical="center"/>
    </xf>
    <xf numFmtId="0" fontId="102" fillId="8" borderId="45" xfId="0" applyFont="1" applyFill="1" applyBorder="1" applyAlignment="1">
      <alignment horizontal="left" vertical="center"/>
    </xf>
    <xf numFmtId="0" fontId="102" fillId="8" borderId="53" xfId="0" applyFont="1" applyFill="1" applyBorder="1" applyAlignment="1">
      <alignment horizontal="left" vertical="center"/>
    </xf>
    <xf numFmtId="166" fontId="99" fillId="8" borderId="66" xfId="0" applyNumberFormat="1" applyFont="1" applyFill="1" applyBorder="1" applyAlignment="1">
      <alignment horizontal="right" vertical="center"/>
    </xf>
    <xf numFmtId="166" fontId="99" fillId="8" borderId="67" xfId="0" applyNumberFormat="1" applyFont="1" applyFill="1" applyBorder="1" applyAlignment="1">
      <alignment horizontal="right" vertical="center"/>
    </xf>
    <xf numFmtId="166" fontId="100" fillId="8" borderId="58" xfId="0" applyNumberFormat="1" applyFont="1" applyFill="1" applyBorder="1" applyAlignment="1">
      <alignment horizontal="right" vertical="center"/>
    </xf>
    <xf numFmtId="0" fontId="67" fillId="12" borderId="0" xfId="1" applyFont="1" applyFill="1" applyAlignment="1" applyProtection="1">
      <alignment horizontal="right" vertical="top" wrapText="1"/>
    </xf>
    <xf numFmtId="0" fontId="66" fillId="12" borderId="0" xfId="1" applyFont="1" applyFill="1" applyAlignment="1" applyProtection="1">
      <alignment horizontal="center" vertical="top" wrapText="1"/>
    </xf>
    <xf numFmtId="0" fontId="0" fillId="8" borderId="0" xfId="0" applyFill="1" applyProtection="1"/>
    <xf numFmtId="164" fontId="13" fillId="2" borderId="0" xfId="0" applyNumberFormat="1" applyFont="1" applyFill="1" applyAlignment="1" applyProtection="1">
      <alignment horizontal="left" vertical="center"/>
    </xf>
    <xf numFmtId="164" fontId="101" fillId="17" borderId="30" xfId="0" applyNumberFormat="1" applyFont="1" applyFill="1" applyBorder="1" applyAlignment="1" applyProtection="1">
      <alignment horizontal="center" vertical="center"/>
    </xf>
    <xf numFmtId="164" fontId="39" fillId="17" borderId="32" xfId="0" applyNumberFormat="1" applyFont="1" applyFill="1" applyBorder="1" applyProtection="1"/>
    <xf numFmtId="164" fontId="39" fillId="17" borderId="18" xfId="0" applyNumberFormat="1" applyFont="1" applyFill="1" applyBorder="1" applyProtection="1"/>
    <xf numFmtId="0" fontId="0" fillId="8" borderId="0" xfId="0" applyFill="1" applyAlignment="1">
      <alignment vertical="center"/>
    </xf>
    <xf numFmtId="166" fontId="104" fillId="8" borderId="0" xfId="0" applyNumberFormat="1" applyFont="1" applyFill="1" applyAlignment="1">
      <alignment vertical="center"/>
    </xf>
    <xf numFmtId="0" fontId="0" fillId="8" borderId="0" xfId="0" applyFill="1" applyAlignment="1" applyProtection="1">
      <alignment horizontal="center" vertical="center"/>
    </xf>
    <xf numFmtId="4" fontId="104" fillId="8" borderId="0" xfId="0" applyNumberFormat="1" applyFont="1" applyFill="1" applyAlignment="1" applyProtection="1">
      <alignment vertical="center"/>
    </xf>
    <xf numFmtId="4" fontId="0" fillId="8" borderId="0" xfId="0" applyNumberFormat="1" applyFill="1" applyAlignment="1" applyProtection="1">
      <alignment vertical="center"/>
    </xf>
    <xf numFmtId="164" fontId="101" fillId="17" borderId="29" xfId="0" applyNumberFormat="1" applyFont="1" applyFill="1" applyBorder="1" applyAlignment="1" applyProtection="1">
      <alignment horizontal="center" vertical="center"/>
    </xf>
    <xf numFmtId="164" fontId="37" fillId="3" borderId="3" xfId="0" applyNumberFormat="1" applyFont="1" applyFill="1" applyBorder="1" applyAlignment="1" applyProtection="1">
      <alignment horizontal="center" vertical="center" wrapText="1"/>
    </xf>
    <xf numFmtId="0" fontId="37" fillId="2" borderId="0" xfId="0" applyFont="1" applyFill="1" applyAlignment="1" applyProtection="1">
      <alignment horizontal="left" vertical="center"/>
    </xf>
    <xf numFmtId="0" fontId="24" fillId="4" borderId="2" xfId="0" applyFont="1" applyFill="1" applyBorder="1" applyAlignment="1" applyProtection="1">
      <alignment horizontal="left" vertical="center" wrapText="1"/>
    </xf>
    <xf numFmtId="0" fontId="24" fillId="3" borderId="11" xfId="0" applyFont="1" applyFill="1" applyBorder="1" applyAlignment="1" applyProtection="1">
      <alignment horizontal="left" vertical="center"/>
    </xf>
    <xf numFmtId="0" fontId="24" fillId="3" borderId="12" xfId="0" applyFont="1" applyFill="1" applyBorder="1" applyAlignment="1" applyProtection="1">
      <alignment horizontal="left" vertical="center"/>
    </xf>
    <xf numFmtId="164" fontId="40" fillId="3" borderId="3" xfId="0" applyNumberFormat="1" applyFont="1" applyFill="1" applyBorder="1" applyAlignment="1" applyProtection="1">
      <alignment horizontal="center" vertical="center" wrapText="1"/>
    </xf>
    <xf numFmtId="0" fontId="24" fillId="4" borderId="2" xfId="0" applyFont="1" applyFill="1" applyBorder="1" applyAlignment="1" applyProtection="1">
      <alignment horizontal="left" vertical="center"/>
    </xf>
    <xf numFmtId="0" fontId="41" fillId="2" borderId="0" xfId="0" applyFont="1" applyFill="1" applyAlignment="1" applyProtection="1">
      <alignment horizontal="justify" vertical="center"/>
    </xf>
    <xf numFmtId="0" fontId="9" fillId="2" borderId="1" xfId="0" applyFont="1" applyFill="1" applyBorder="1" applyAlignment="1" applyProtection="1">
      <alignment horizontal="justify" vertical="center"/>
    </xf>
    <xf numFmtId="0" fontId="9" fillId="2" borderId="0" xfId="0" applyFont="1" applyFill="1" applyAlignment="1" applyProtection="1">
      <alignment horizontal="justify"/>
    </xf>
    <xf numFmtId="0" fontId="9" fillId="3" borderId="1" xfId="0" applyFont="1" applyFill="1" applyBorder="1" applyAlignment="1" applyProtection="1">
      <alignment horizontal="justify" vertical="center"/>
    </xf>
    <xf numFmtId="0" fontId="15" fillId="4" borderId="2" xfId="0" applyFont="1" applyFill="1" applyBorder="1" applyAlignment="1" applyProtection="1">
      <alignment horizontal="left" vertical="center" wrapText="1"/>
    </xf>
    <xf numFmtId="0" fontId="24" fillId="3" borderId="4" xfId="0" applyFont="1" applyFill="1" applyBorder="1" applyAlignment="1" applyProtection="1">
      <alignment horizontal="left" vertical="center" wrapText="1"/>
    </xf>
    <xf numFmtId="0" fontId="24" fillId="3" borderId="5" xfId="0" applyFont="1" applyFill="1" applyBorder="1" applyAlignment="1" applyProtection="1">
      <alignment horizontal="left" vertical="center" wrapText="1"/>
    </xf>
    <xf numFmtId="0" fontId="23" fillId="2" borderId="0" xfId="0" applyFont="1" applyFill="1" applyAlignment="1" applyProtection="1">
      <alignment horizontal="left" vertical="center" wrapText="1"/>
    </xf>
    <xf numFmtId="49" fontId="17" fillId="4" borderId="14" xfId="0" applyNumberFormat="1" applyFont="1" applyFill="1" applyBorder="1" applyAlignment="1" applyProtection="1">
      <alignment horizontal="left" vertical="center" wrapText="1"/>
    </xf>
    <xf numFmtId="164" fontId="23" fillId="7" borderId="33" xfId="0" applyNumberFormat="1" applyFont="1" applyFill="1" applyBorder="1" applyAlignment="1" applyProtection="1">
      <alignment horizontal="right" vertical="center" wrapText="1"/>
    </xf>
    <xf numFmtId="0" fontId="42" fillId="2" borderId="0" xfId="0" applyFont="1" applyFill="1" applyAlignment="1" applyProtection="1">
      <alignment horizontal="left" vertical="center"/>
    </xf>
    <xf numFmtId="0" fontId="13" fillId="3" borderId="0" xfId="0" applyFont="1" applyFill="1" applyAlignment="1" applyProtection="1">
      <alignment horizontal="left" vertical="top" wrapText="1"/>
    </xf>
    <xf numFmtId="0" fontId="33" fillId="3" borderId="0" xfId="0" applyFont="1" applyFill="1" applyAlignment="1" applyProtection="1">
      <alignment horizontal="left" vertical="top" wrapText="1"/>
    </xf>
    <xf numFmtId="0" fontId="24" fillId="3" borderId="0" xfId="0" applyFont="1" applyFill="1" applyAlignment="1" applyProtection="1">
      <alignment vertical="top" wrapText="1"/>
    </xf>
    <xf numFmtId="0" fontId="27" fillId="3" borderId="0" xfId="0" applyFont="1" applyFill="1" applyAlignment="1" applyProtection="1">
      <alignment horizontal="left" vertical="top"/>
    </xf>
    <xf numFmtId="49" fontId="28" fillId="3" borderId="0" xfId="0" applyNumberFormat="1" applyFont="1" applyFill="1" applyAlignment="1" applyProtection="1">
      <alignment horizontal="center" vertical="top"/>
    </xf>
    <xf numFmtId="0" fontId="13" fillId="6" borderId="0" xfId="0" applyFont="1" applyFill="1" applyAlignment="1" applyProtection="1">
      <alignment horizontal="justify" vertical="top" wrapText="1"/>
    </xf>
    <xf numFmtId="0" fontId="13" fillId="3" borderId="0" xfId="0" applyFont="1" applyFill="1" applyAlignment="1" applyProtection="1">
      <alignment vertical="top" wrapText="1"/>
    </xf>
    <xf numFmtId="0" fontId="13" fillId="3" borderId="0" xfId="0" applyFont="1" applyFill="1" applyAlignment="1" applyProtection="1">
      <alignment horizontal="center" vertical="top" wrapText="1"/>
    </xf>
    <xf numFmtId="0" fontId="13" fillId="3" borderId="0" xfId="0" applyFont="1" applyFill="1" applyAlignment="1" applyProtection="1">
      <alignment horizontal="justify" vertical="top" wrapText="1"/>
    </xf>
    <xf numFmtId="0" fontId="62" fillId="3" borderId="0" xfId="0" applyFont="1" applyFill="1" applyAlignment="1" applyProtection="1">
      <alignment horizontal="left" vertical="top" wrapText="1"/>
    </xf>
    <xf numFmtId="0" fontId="24" fillId="3" borderId="0" xfId="0" applyFont="1" applyFill="1" applyAlignment="1" applyProtection="1">
      <alignment horizontal="left" vertical="top" wrapText="1"/>
    </xf>
    <xf numFmtId="0" fontId="85" fillId="3" borderId="0" xfId="0" applyFont="1" applyFill="1" applyAlignment="1" applyProtection="1">
      <alignment horizontal="left" vertical="top" wrapText="1"/>
    </xf>
    <xf numFmtId="0" fontId="62" fillId="3" borderId="0" xfId="0" applyFont="1" applyFill="1" applyAlignment="1" applyProtection="1">
      <alignment horizontal="justify" vertical="top" wrapText="1"/>
    </xf>
    <xf numFmtId="0" fontId="13" fillId="3" borderId="0" xfId="0" applyFont="1" applyFill="1" applyAlignment="1" applyProtection="1">
      <alignment horizontal="left" vertical="top"/>
    </xf>
    <xf numFmtId="0" fontId="85" fillId="13" borderId="0" xfId="0" applyFont="1" applyFill="1" applyAlignment="1" applyProtection="1">
      <alignment horizontal="left" vertical="top" wrapText="1"/>
    </xf>
    <xf numFmtId="49" fontId="13" fillId="3" borderId="0" xfId="0" applyNumberFormat="1" applyFont="1" applyFill="1" applyAlignment="1" applyProtection="1">
      <alignment horizontal="left" vertical="top" wrapText="1"/>
    </xf>
    <xf numFmtId="164" fontId="17" fillId="8" borderId="0" xfId="0" applyNumberFormat="1" applyFont="1" applyFill="1" applyAlignment="1" applyProtection="1">
      <alignment horizontal="center"/>
    </xf>
    <xf numFmtId="49" fontId="21" fillId="5" borderId="28" xfId="0" applyNumberFormat="1" applyFont="1" applyFill="1" applyBorder="1" applyAlignment="1" applyProtection="1">
      <alignment horizontal="left" vertical="center" wrapText="1"/>
    </xf>
    <xf numFmtId="49" fontId="21" fillId="5" borderId="26" xfId="0" applyNumberFormat="1" applyFont="1" applyFill="1" applyBorder="1" applyAlignment="1" applyProtection="1">
      <alignment horizontal="left" vertical="center" wrapText="1"/>
    </xf>
    <xf numFmtId="0" fontId="23" fillId="8" borderId="0" xfId="0" applyFont="1" applyFill="1" applyAlignment="1" applyProtection="1">
      <alignment horizontal="left" vertical="center" wrapText="1"/>
    </xf>
    <xf numFmtId="49" fontId="17" fillId="4" borderId="28" xfId="0" applyNumberFormat="1" applyFont="1" applyFill="1" applyBorder="1" applyAlignment="1" applyProtection="1">
      <alignment horizontal="left" vertical="center" wrapText="1"/>
    </xf>
    <xf numFmtId="49" fontId="17" fillId="4" borderId="26" xfId="0" applyNumberFormat="1" applyFont="1" applyFill="1" applyBorder="1" applyAlignment="1" applyProtection="1">
      <alignment horizontal="left" vertical="center" wrapText="1"/>
    </xf>
    <xf numFmtId="49" fontId="17" fillId="4" borderId="27" xfId="0" applyNumberFormat="1" applyFont="1" applyFill="1" applyBorder="1" applyAlignment="1" applyProtection="1">
      <alignment horizontal="left" vertical="center" wrapText="1"/>
    </xf>
    <xf numFmtId="164" fontId="18" fillId="4" borderId="28" xfId="0" applyNumberFormat="1" applyFont="1" applyFill="1" applyBorder="1" applyAlignment="1" applyProtection="1">
      <alignment horizontal="right" vertical="center"/>
    </xf>
    <xf numFmtId="164" fontId="18" fillId="4" borderId="26" xfId="0" applyNumberFormat="1" applyFont="1" applyFill="1" applyBorder="1" applyAlignment="1" applyProtection="1">
      <alignment horizontal="right" vertical="center"/>
    </xf>
    <xf numFmtId="164" fontId="18" fillId="4" borderId="34" xfId="0" applyNumberFormat="1" applyFont="1" applyFill="1" applyBorder="1" applyAlignment="1" applyProtection="1">
      <alignment horizontal="right" vertical="center"/>
    </xf>
    <xf numFmtId="0" fontId="43" fillId="2" borderId="0" xfId="0" applyFont="1" applyFill="1" applyAlignment="1" applyProtection="1">
      <alignment horizontal="left" vertical="center" wrapText="1"/>
    </xf>
    <xf numFmtId="164" fontId="23" fillId="7" borderId="2" xfId="0" applyNumberFormat="1" applyFont="1" applyFill="1" applyBorder="1" applyAlignment="1" applyProtection="1">
      <alignment horizontal="right" vertical="center" wrapText="1"/>
    </xf>
    <xf numFmtId="164" fontId="23" fillId="7" borderId="26" xfId="0" applyNumberFormat="1" applyFont="1" applyFill="1" applyBorder="1" applyAlignment="1" applyProtection="1">
      <alignment horizontal="right" vertical="center" wrapText="1"/>
    </xf>
    <xf numFmtId="164" fontId="23" fillId="7" borderId="34" xfId="0" applyNumberFormat="1" applyFont="1" applyFill="1" applyBorder="1" applyAlignment="1" applyProtection="1">
      <alignment horizontal="right" vertical="center" wrapText="1"/>
    </xf>
    <xf numFmtId="0" fontId="66" fillId="11" borderId="0" xfId="1" applyFont="1" applyFill="1" applyBorder="1" applyAlignment="1" applyProtection="1">
      <alignment vertical="top" wrapText="1"/>
    </xf>
    <xf numFmtId="0" fontId="74" fillId="11" borderId="0" xfId="1" applyFont="1" applyFill="1" applyBorder="1" applyAlignment="1" applyProtection="1">
      <alignment vertical="top" wrapText="1"/>
    </xf>
    <xf numFmtId="0" fontId="74" fillId="12" borderId="0" xfId="1" applyFont="1" applyFill="1" applyBorder="1" applyAlignment="1" applyProtection="1">
      <alignment vertical="top" wrapText="1"/>
    </xf>
    <xf numFmtId="0" fontId="69" fillId="11" borderId="0" xfId="1" applyFont="1" applyFill="1" applyBorder="1" applyAlignment="1" applyProtection="1">
      <alignment horizontal="left" vertical="top"/>
    </xf>
  </cellXfs>
  <cellStyles count="3">
    <cellStyle name="Excel Built-in Normal" xfId="1"/>
    <cellStyle name="Normální" xfId="0" builtinId="0"/>
    <cellStyle name="Normální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1"/>
  <sheetViews>
    <sheetView workbookViewId="0">
      <selection activeCell="J14" sqref="J14"/>
    </sheetView>
  </sheetViews>
  <sheetFormatPr defaultColWidth="9.140625" defaultRowHeight="12.75" customHeight="1" x14ac:dyDescent="0.2"/>
  <cols>
    <col min="1" max="1" width="7.7109375" style="1" customWidth="1"/>
    <col min="2" max="2" width="33.7109375" style="1" customWidth="1"/>
    <col min="3" max="4" width="19.7109375" style="1" customWidth="1"/>
    <col min="5" max="5" width="19.7109375" style="2" customWidth="1"/>
    <col min="6" max="16384" width="9.140625" style="48"/>
  </cols>
  <sheetData>
    <row r="1" spans="1:5" ht="12.75" customHeight="1" x14ac:dyDescent="0.2">
      <c r="E1" s="3" t="s">
        <v>0</v>
      </c>
    </row>
    <row r="2" spans="1:5" ht="12.75" customHeight="1" x14ac:dyDescent="0.2">
      <c r="E2" s="3"/>
    </row>
    <row r="3" spans="1:5" ht="20.25" customHeight="1" x14ac:dyDescent="0.2">
      <c r="A3" s="4" t="s">
        <v>1</v>
      </c>
      <c r="B3" s="5"/>
      <c r="C3" s="5"/>
      <c r="D3" s="5"/>
      <c r="E3" s="6"/>
    </row>
    <row r="4" spans="1:5" ht="24.95" customHeight="1" x14ac:dyDescent="0.2">
      <c r="A4" s="7"/>
    </row>
    <row r="5" spans="1:5" ht="20.100000000000001" customHeight="1" x14ac:dyDescent="0.2">
      <c r="A5" s="289" t="s">
        <v>2</v>
      </c>
      <c r="B5" s="289"/>
      <c r="C5" s="289"/>
      <c r="D5" s="289"/>
    </row>
    <row r="6" spans="1:5" ht="18" customHeight="1" thickBot="1" x14ac:dyDescent="0.25">
      <c r="A6" s="8" t="s">
        <v>345</v>
      </c>
      <c r="E6" s="2">
        <f>SUM('PŘÍJMY 2018 - SCHVÁLENO'!F103)</f>
        <v>48993490.829999998</v>
      </c>
    </row>
    <row r="7" spans="1:5" s="10" customFormat="1" ht="18" customHeight="1" x14ac:dyDescent="0.2">
      <c r="A7" s="290" t="s">
        <v>3</v>
      </c>
      <c r="B7" s="290"/>
      <c r="C7" s="290"/>
      <c r="D7" s="290"/>
      <c r="E7" s="9">
        <f>SUM(E6:E6)</f>
        <v>48993490.829999998</v>
      </c>
    </row>
    <row r="8" spans="1:5" s="13" customFormat="1" ht="12.75" customHeight="1" x14ac:dyDescent="0.2">
      <c r="A8" s="11"/>
      <c r="B8" s="1"/>
      <c r="C8" s="1"/>
      <c r="D8" s="1"/>
      <c r="E8" s="12"/>
    </row>
    <row r="9" spans="1:5" s="13" customFormat="1" ht="20.100000000000001" customHeight="1" x14ac:dyDescent="0.2">
      <c r="A9" s="289" t="s">
        <v>4</v>
      </c>
      <c r="B9" s="289"/>
      <c r="C9" s="289"/>
      <c r="D9" s="289"/>
      <c r="E9" s="12"/>
    </row>
    <row r="10" spans="1:5" ht="18" customHeight="1" thickBot="1" x14ac:dyDescent="0.25">
      <c r="A10" s="8" t="s">
        <v>345</v>
      </c>
      <c r="E10" s="2" t="e">
        <f>SUM(#REF!)</f>
        <v>#REF!</v>
      </c>
    </row>
    <row r="11" spans="1:5" s="84" customFormat="1" ht="18" customHeight="1" x14ac:dyDescent="0.2">
      <c r="A11" s="290" t="s">
        <v>5</v>
      </c>
      <c r="B11" s="290"/>
      <c r="C11" s="290"/>
      <c r="D11" s="290"/>
      <c r="E11" s="9" t="e">
        <f>SUM(E10:E10)</f>
        <v>#REF!</v>
      </c>
    </row>
    <row r="12" spans="1:5" s="84" customFormat="1" ht="12.75" customHeight="1" x14ac:dyDescent="0.2">
      <c r="A12" s="11"/>
      <c r="B12" s="1"/>
      <c r="C12" s="1"/>
      <c r="D12" s="1"/>
      <c r="E12" s="14"/>
    </row>
    <row r="13" spans="1:5" s="84" customFormat="1" ht="20.100000000000001" customHeight="1" x14ac:dyDescent="0.2">
      <c r="A13" s="289" t="s">
        <v>6</v>
      </c>
      <c r="B13" s="289"/>
      <c r="C13" s="289"/>
      <c r="D13" s="289"/>
      <c r="E13" s="14"/>
    </row>
    <row r="14" spans="1:5" s="84" customFormat="1" ht="18" customHeight="1" x14ac:dyDescent="0.2">
      <c r="A14" s="291" t="s">
        <v>346</v>
      </c>
      <c r="B14" s="291"/>
      <c r="C14" s="291"/>
      <c r="D14" s="291"/>
      <c r="E14" s="15">
        <f>SUM('PŘÍJMY 2018 - SCHVÁLENO'!F106)</f>
        <v>3000000</v>
      </c>
    </row>
    <row r="15" spans="1:5" s="84" customFormat="1" ht="18" customHeight="1" thickBot="1" x14ac:dyDescent="0.25">
      <c r="A15" s="291" t="s">
        <v>347</v>
      </c>
      <c r="B15" s="291"/>
      <c r="C15" s="291"/>
      <c r="D15" s="291"/>
      <c r="E15" s="14">
        <v>-1531346.53</v>
      </c>
    </row>
    <row r="16" spans="1:5" s="84" customFormat="1" ht="18" customHeight="1" x14ac:dyDescent="0.2">
      <c r="A16" s="292" t="s">
        <v>7</v>
      </c>
      <c r="B16" s="292"/>
      <c r="C16" s="292"/>
      <c r="D16" s="292"/>
      <c r="E16" s="9">
        <f>SUM(E14:E15)</f>
        <v>1468653.47</v>
      </c>
    </row>
    <row r="17" spans="1:5" s="84" customFormat="1" ht="12.75" customHeight="1" x14ac:dyDescent="0.2">
      <c r="A17" s="1"/>
      <c r="B17" s="1"/>
      <c r="C17" s="1"/>
      <c r="D17" s="1"/>
      <c r="E17" s="2"/>
    </row>
    <row r="18" spans="1:5" s="84" customFormat="1" ht="12.75" customHeight="1" x14ac:dyDescent="0.2">
      <c r="A18" s="1"/>
      <c r="B18" s="1"/>
      <c r="C18" s="1"/>
      <c r="D18" s="1"/>
      <c r="E18" s="2"/>
    </row>
    <row r="19" spans="1:5" s="84" customFormat="1" ht="12.75" customHeight="1" x14ac:dyDescent="0.2">
      <c r="A19" s="1"/>
      <c r="B19" s="1"/>
      <c r="C19" s="1"/>
      <c r="D19" s="1"/>
      <c r="E19" s="2"/>
    </row>
    <row r="20" spans="1:5" ht="20.100000000000001" customHeight="1" thickBot="1" x14ac:dyDescent="0.25">
      <c r="A20" s="4" t="s">
        <v>8</v>
      </c>
      <c r="B20" s="5"/>
      <c r="C20" s="5"/>
      <c r="D20" s="5"/>
      <c r="E20" s="6"/>
    </row>
    <row r="21" spans="1:5" ht="12.75" customHeight="1" thickBot="1" x14ac:dyDescent="0.25">
      <c r="A21" s="293" t="s">
        <v>9</v>
      </c>
      <c r="B21" s="293"/>
      <c r="C21" s="16" t="s">
        <v>350</v>
      </c>
      <c r="D21" s="17"/>
      <c r="E21" s="18"/>
    </row>
    <row r="22" spans="1:5" ht="12.75" customHeight="1" x14ac:dyDescent="0.2">
      <c r="A22" s="294" t="s">
        <v>348</v>
      </c>
      <c r="B22" s="294"/>
      <c r="C22" s="19">
        <f>SUM(E7)</f>
        <v>48993490.829999998</v>
      </c>
      <c r="D22" s="20"/>
      <c r="E22" s="21"/>
    </row>
    <row r="23" spans="1:5" ht="13.5" customHeight="1" thickBot="1" x14ac:dyDescent="0.25">
      <c r="A23" s="295" t="s">
        <v>349</v>
      </c>
      <c r="B23" s="295"/>
      <c r="C23" s="22" t="e">
        <f>SUM(E11)</f>
        <v>#REF!</v>
      </c>
      <c r="D23" s="20"/>
      <c r="E23" s="21"/>
    </row>
    <row r="24" spans="1:5" ht="12.75" customHeight="1" thickBot="1" x14ac:dyDescent="0.25">
      <c r="A24" s="288" t="s">
        <v>10</v>
      </c>
      <c r="B24" s="288"/>
      <c r="C24" s="23" t="e">
        <f>SUM(C22-C23)</f>
        <v>#REF!</v>
      </c>
      <c r="D24" s="24"/>
      <c r="E24" s="25"/>
    </row>
    <row r="25" spans="1:5" ht="3" customHeight="1" thickBot="1" x14ac:dyDescent="0.25">
      <c r="A25" s="26"/>
      <c r="B25" s="26"/>
      <c r="C25" s="26"/>
      <c r="D25" s="27"/>
      <c r="E25" s="28"/>
    </row>
    <row r="26" spans="1:5" ht="13.5" customHeight="1" thickBot="1" x14ac:dyDescent="0.25">
      <c r="A26" s="284" t="s">
        <v>11</v>
      </c>
      <c r="B26" s="284"/>
      <c r="C26" s="16" t="s">
        <v>350</v>
      </c>
      <c r="D26" s="17"/>
      <c r="E26" s="18"/>
    </row>
    <row r="27" spans="1:5" ht="21.95" customHeight="1" x14ac:dyDescent="0.2">
      <c r="A27" s="29" t="s">
        <v>12</v>
      </c>
      <c r="B27" s="30" t="s">
        <v>13</v>
      </c>
      <c r="C27" s="31">
        <f>SUM(E14)</f>
        <v>3000000</v>
      </c>
      <c r="D27" s="32"/>
      <c r="E27" s="33"/>
    </row>
    <row r="28" spans="1:5" ht="21.95" customHeight="1" x14ac:dyDescent="0.2">
      <c r="A28" s="29" t="s">
        <v>14</v>
      </c>
      <c r="B28" s="30" t="s">
        <v>15</v>
      </c>
      <c r="C28" s="34">
        <f>SUM(E15)</f>
        <v>-1531346.53</v>
      </c>
      <c r="D28" s="20"/>
      <c r="E28" s="21"/>
    </row>
    <row r="29" spans="1:5" ht="12.75" customHeight="1" thickBot="1" x14ac:dyDescent="0.25">
      <c r="A29" s="35" t="s">
        <v>16</v>
      </c>
      <c r="B29" s="36" t="s">
        <v>17</v>
      </c>
      <c r="C29" s="37">
        <v>0</v>
      </c>
      <c r="D29" s="32"/>
      <c r="E29" s="33"/>
    </row>
    <row r="30" spans="1:5" ht="13.5" customHeight="1" thickBot="1" x14ac:dyDescent="0.25">
      <c r="A30" s="284" t="s">
        <v>18</v>
      </c>
      <c r="B30" s="284"/>
      <c r="C30" s="23">
        <f>SUM(C27:C29)</f>
        <v>1468653.47</v>
      </c>
      <c r="D30" s="24"/>
      <c r="E30" s="25"/>
    </row>
    <row r="31" spans="1:5" ht="3" customHeight="1" thickBot="1" x14ac:dyDescent="0.25">
      <c r="A31" s="38"/>
      <c r="B31" s="38"/>
      <c r="C31" s="39"/>
      <c r="D31" s="39"/>
      <c r="E31" s="39"/>
    </row>
    <row r="32" spans="1:5" ht="13.5" customHeight="1" thickBot="1" x14ac:dyDescent="0.25">
      <c r="A32" s="284" t="s">
        <v>19</v>
      </c>
      <c r="B32" s="284"/>
      <c r="C32" s="16" t="s">
        <v>350</v>
      </c>
      <c r="D32" s="17"/>
      <c r="E32" s="18"/>
    </row>
    <row r="33" spans="1:5" ht="12.75" customHeight="1" x14ac:dyDescent="0.2">
      <c r="A33" s="285" t="s">
        <v>20</v>
      </c>
      <c r="B33" s="285"/>
      <c r="C33" s="40">
        <f>SUM(C22+C27)</f>
        <v>51993490.829999998</v>
      </c>
      <c r="D33" s="20"/>
      <c r="E33" s="21"/>
    </row>
    <row r="34" spans="1:5" ht="13.5" customHeight="1" thickBot="1" x14ac:dyDescent="0.25">
      <c r="A34" s="286" t="s">
        <v>21</v>
      </c>
      <c r="B34" s="286"/>
      <c r="C34" s="41" t="e">
        <f>SUM(C23-C28)</f>
        <v>#REF!</v>
      </c>
      <c r="D34" s="287"/>
      <c r="E34" s="287"/>
    </row>
    <row r="35" spans="1:5" ht="13.5" customHeight="1" thickBot="1" x14ac:dyDescent="0.25">
      <c r="A35" s="38"/>
      <c r="B35" s="38"/>
      <c r="C35" s="42" t="e">
        <f>SUM(C33-C34)</f>
        <v>#REF!</v>
      </c>
      <c r="D35" s="282"/>
      <c r="E35" s="282"/>
    </row>
    <row r="36" spans="1:5" ht="9.9499999999999993" customHeight="1" x14ac:dyDescent="0.2"/>
    <row r="37" spans="1:5" ht="15.95" customHeight="1" x14ac:dyDescent="0.2">
      <c r="A37" s="283" t="s">
        <v>22</v>
      </c>
      <c r="B37" s="283"/>
      <c r="C37" s="283"/>
      <c r="D37" s="283"/>
      <c r="E37" s="43"/>
    </row>
    <row r="38" spans="1:5" s="84" customFormat="1" ht="12.75" customHeight="1" x14ac:dyDescent="0.2">
      <c r="A38" s="1"/>
      <c r="B38" s="1"/>
      <c r="C38" s="1"/>
      <c r="D38" s="1"/>
      <c r="E38" s="2"/>
    </row>
    <row r="39" spans="1:5" s="84" customFormat="1" ht="12.75" customHeight="1" x14ac:dyDescent="0.2">
      <c r="A39" s="1"/>
      <c r="B39" s="1"/>
      <c r="C39" s="1"/>
      <c r="D39" s="1"/>
      <c r="E39" s="2"/>
    </row>
    <row r="40" spans="1:5" s="84" customFormat="1" ht="12.75" customHeight="1" x14ac:dyDescent="0.2">
      <c r="A40" s="1"/>
      <c r="B40" s="1"/>
      <c r="C40" s="1"/>
      <c r="D40" s="1"/>
      <c r="E40" s="2"/>
    </row>
    <row r="41" spans="1:5" s="84" customFormat="1" ht="12.75" customHeight="1" x14ac:dyDescent="0.2">
      <c r="A41" s="1"/>
      <c r="B41" s="1"/>
      <c r="C41" s="1"/>
      <c r="D41" s="1"/>
      <c r="E41" s="2"/>
    </row>
    <row r="42" spans="1:5" s="84" customFormat="1" ht="12.75" customHeight="1" x14ac:dyDescent="0.2">
      <c r="A42" s="1"/>
      <c r="B42" s="1"/>
      <c r="C42" s="1"/>
      <c r="D42" s="1"/>
      <c r="E42" s="2"/>
    </row>
    <row r="43" spans="1:5" s="84" customFormat="1" ht="12.75" customHeight="1" x14ac:dyDescent="0.2">
      <c r="A43" s="1"/>
      <c r="B43" s="1"/>
      <c r="C43" s="1"/>
      <c r="D43" s="1"/>
      <c r="E43" s="2"/>
    </row>
    <row r="44" spans="1:5" s="84" customFormat="1" ht="12.75" customHeight="1" x14ac:dyDescent="0.2">
      <c r="A44" s="1"/>
      <c r="B44" s="1"/>
      <c r="C44" s="1"/>
      <c r="D44" s="1"/>
      <c r="E44" s="2"/>
    </row>
    <row r="45" spans="1:5" s="84" customFormat="1" ht="12.75" customHeight="1" x14ac:dyDescent="0.2">
      <c r="A45" s="1"/>
      <c r="B45" s="1"/>
      <c r="C45" s="1"/>
      <c r="D45" s="1"/>
      <c r="E45" s="2"/>
    </row>
    <row r="46" spans="1:5" s="84" customFormat="1" ht="13.5" customHeight="1" x14ac:dyDescent="0.2">
      <c r="A46" s="1"/>
      <c r="B46" s="1"/>
      <c r="C46" s="1"/>
      <c r="D46" s="1"/>
      <c r="E46" s="2"/>
    </row>
    <row r="47" spans="1:5" s="84" customFormat="1" ht="13.5" customHeight="1" x14ac:dyDescent="0.2">
      <c r="A47" s="1"/>
      <c r="B47" s="1"/>
      <c r="C47" s="1"/>
      <c r="D47" s="1"/>
      <c r="E47" s="2"/>
    </row>
    <row r="48" spans="1:5" s="84" customFormat="1" ht="13.5" customHeight="1" x14ac:dyDescent="0.2">
      <c r="A48" s="1"/>
      <c r="B48" s="1"/>
      <c r="C48" s="1"/>
      <c r="D48" s="1"/>
      <c r="E48" s="2"/>
    </row>
    <row r="49" spans="1:5" s="84" customFormat="1" ht="13.5" customHeight="1" x14ac:dyDescent="0.2">
      <c r="A49" s="1"/>
      <c r="B49" s="1"/>
      <c r="C49" s="1"/>
      <c r="D49" s="1"/>
      <c r="E49" s="2"/>
    </row>
    <row r="50" spans="1:5" s="84" customFormat="1" ht="13.5" customHeight="1" x14ac:dyDescent="0.2">
      <c r="A50" s="1"/>
      <c r="B50" s="1"/>
      <c r="C50" s="1"/>
      <c r="D50" s="1"/>
      <c r="E50" s="2"/>
    </row>
    <row r="51" spans="1:5" s="84" customFormat="1" ht="13.5" customHeight="1" x14ac:dyDescent="0.2">
      <c r="A51" s="1"/>
      <c r="B51" s="1"/>
      <c r="C51" s="1"/>
      <c r="D51" s="1"/>
      <c r="E51" s="2"/>
    </row>
    <row r="52" spans="1:5" s="84" customFormat="1" ht="13.5" customHeight="1" x14ac:dyDescent="0.2">
      <c r="A52" s="1"/>
      <c r="B52" s="1"/>
      <c r="C52" s="1"/>
      <c r="D52" s="1"/>
      <c r="E52" s="2"/>
    </row>
    <row r="53" spans="1:5" s="84" customFormat="1" ht="13.5" customHeight="1" x14ac:dyDescent="0.2">
      <c r="A53" s="1"/>
      <c r="B53" s="1"/>
      <c r="C53" s="1"/>
      <c r="D53" s="1"/>
      <c r="E53" s="2"/>
    </row>
    <row r="54" spans="1:5" s="84" customFormat="1" ht="13.5" customHeight="1" x14ac:dyDescent="0.2">
      <c r="A54" s="1"/>
      <c r="B54" s="1"/>
      <c r="C54" s="1"/>
      <c r="D54" s="1"/>
      <c r="E54" s="2"/>
    </row>
    <row r="55" spans="1:5" s="84" customFormat="1" ht="12.75" customHeight="1" x14ac:dyDescent="0.2">
      <c r="A55" s="1"/>
      <c r="B55" s="1"/>
      <c r="C55" s="1"/>
      <c r="D55" s="1"/>
      <c r="E55" s="2"/>
    </row>
    <row r="56" spans="1:5" s="84" customFormat="1" ht="12.75" customHeight="1" x14ac:dyDescent="0.2">
      <c r="A56" s="1"/>
      <c r="B56" s="1"/>
      <c r="C56" s="1"/>
      <c r="D56" s="1"/>
      <c r="E56" s="2"/>
    </row>
    <row r="57" spans="1:5" s="84" customFormat="1" ht="12.75" customHeight="1" x14ac:dyDescent="0.2">
      <c r="A57" s="1"/>
      <c r="B57" s="1"/>
      <c r="C57" s="1"/>
      <c r="D57" s="1"/>
      <c r="E57" s="2"/>
    </row>
    <row r="58" spans="1:5" s="84" customFormat="1" ht="12.75" customHeight="1" x14ac:dyDescent="0.2">
      <c r="A58" s="1"/>
      <c r="B58" s="1"/>
      <c r="C58" s="1"/>
      <c r="D58" s="1"/>
      <c r="E58" s="2"/>
    </row>
    <row r="59" spans="1:5" s="84" customFormat="1" ht="12.75" customHeight="1" x14ac:dyDescent="0.2">
      <c r="A59" s="1"/>
      <c r="B59" s="1"/>
      <c r="C59" s="1"/>
      <c r="D59" s="1"/>
      <c r="E59" s="2"/>
    </row>
    <row r="60" spans="1:5" s="84" customFormat="1" ht="25.5" customHeight="1" x14ac:dyDescent="0.2">
      <c r="A60" s="1"/>
      <c r="B60" s="1"/>
      <c r="C60" s="1"/>
      <c r="D60" s="1"/>
      <c r="E60" s="2"/>
    </row>
    <row r="61" spans="1:5" s="84" customFormat="1" ht="12.75" customHeight="1" x14ac:dyDescent="0.2">
      <c r="A61" s="1"/>
      <c r="B61" s="1"/>
      <c r="C61" s="1"/>
      <c r="D61" s="1"/>
      <c r="E61" s="2"/>
    </row>
    <row r="62" spans="1:5" s="84" customFormat="1" ht="12.75" customHeight="1" x14ac:dyDescent="0.2">
      <c r="A62" s="1"/>
      <c r="B62" s="1"/>
      <c r="C62" s="1"/>
      <c r="D62" s="1"/>
      <c r="E62" s="2"/>
    </row>
    <row r="63" spans="1:5" s="84" customFormat="1" ht="12.75" customHeight="1" x14ac:dyDescent="0.2">
      <c r="A63" s="1"/>
      <c r="B63" s="1"/>
      <c r="C63" s="1"/>
      <c r="D63" s="1"/>
      <c r="E63" s="2"/>
    </row>
    <row r="64" spans="1:5" s="84" customFormat="1" ht="12.75" customHeight="1" x14ac:dyDescent="0.2">
      <c r="A64" s="1"/>
      <c r="B64" s="1"/>
      <c r="C64" s="1"/>
      <c r="D64" s="1"/>
      <c r="E64" s="2"/>
    </row>
    <row r="65" spans="1:5" s="84" customFormat="1" ht="12.75" customHeight="1" x14ac:dyDescent="0.2">
      <c r="A65" s="1"/>
      <c r="B65" s="1"/>
      <c r="C65" s="1"/>
      <c r="D65" s="1"/>
      <c r="E65" s="2"/>
    </row>
    <row r="66" spans="1:5" s="84" customFormat="1" ht="25.5" customHeight="1" x14ac:dyDescent="0.2">
      <c r="A66" s="1"/>
      <c r="B66" s="1"/>
      <c r="C66" s="1"/>
      <c r="D66" s="1"/>
      <c r="E66" s="2"/>
    </row>
    <row r="67" spans="1:5" s="84" customFormat="1" ht="12.75" customHeight="1" x14ac:dyDescent="0.2">
      <c r="A67" s="1"/>
      <c r="B67" s="1"/>
      <c r="C67" s="1"/>
      <c r="D67" s="1"/>
      <c r="E67" s="2"/>
    </row>
    <row r="68" spans="1:5" s="84" customFormat="1" ht="12.75" customHeight="1" x14ac:dyDescent="0.2">
      <c r="A68" s="1"/>
      <c r="B68" s="1"/>
      <c r="C68" s="1"/>
      <c r="D68" s="1"/>
      <c r="E68" s="2"/>
    </row>
    <row r="70" spans="1:5" s="84" customFormat="1" ht="12.75" customHeight="1" x14ac:dyDescent="0.2">
      <c r="A70" s="1"/>
      <c r="B70" s="1"/>
      <c r="C70" s="1"/>
      <c r="D70" s="1"/>
      <c r="E70" s="2"/>
    </row>
    <row r="71" spans="1:5" s="84" customFormat="1" ht="12.75" customHeight="1" x14ac:dyDescent="0.2">
      <c r="A71" s="1"/>
      <c r="B71" s="1"/>
      <c r="C71" s="1"/>
      <c r="D71" s="1"/>
      <c r="E71" s="2"/>
    </row>
    <row r="72" spans="1:5" s="84" customFormat="1" ht="12.75" customHeight="1" x14ac:dyDescent="0.2">
      <c r="A72" s="1"/>
      <c r="B72" s="1"/>
      <c r="C72" s="1"/>
      <c r="D72" s="1"/>
      <c r="E72" s="2"/>
    </row>
    <row r="73" spans="1:5" s="84" customFormat="1" ht="12.75" customHeight="1" x14ac:dyDescent="0.2">
      <c r="A73" s="1"/>
      <c r="B73" s="1"/>
      <c r="C73" s="1"/>
      <c r="D73" s="1"/>
      <c r="E73" s="2"/>
    </row>
    <row r="74" spans="1:5" s="84" customFormat="1" ht="12.75" customHeight="1" x14ac:dyDescent="0.2">
      <c r="A74" s="1"/>
      <c r="B74" s="1"/>
      <c r="C74" s="1"/>
      <c r="D74" s="1"/>
      <c r="E74" s="2"/>
    </row>
    <row r="75" spans="1:5" s="84" customFormat="1" ht="12.75" customHeight="1" x14ac:dyDescent="0.2">
      <c r="A75" s="1"/>
      <c r="B75" s="1"/>
      <c r="C75" s="1"/>
      <c r="D75" s="1"/>
      <c r="E75" s="2"/>
    </row>
    <row r="76" spans="1:5" s="84" customFormat="1" ht="12.75" customHeight="1" x14ac:dyDescent="0.2">
      <c r="A76" s="1"/>
      <c r="B76" s="1"/>
      <c r="C76" s="1"/>
      <c r="D76" s="1"/>
      <c r="E76" s="2"/>
    </row>
    <row r="77" spans="1:5" s="84" customFormat="1" ht="12.75" customHeight="1" x14ac:dyDescent="0.2">
      <c r="A77" s="1"/>
      <c r="B77" s="1"/>
      <c r="C77" s="1"/>
      <c r="D77" s="1"/>
      <c r="E77" s="2"/>
    </row>
    <row r="78" spans="1:5" s="84" customFormat="1" ht="12.75" customHeight="1" x14ac:dyDescent="0.2">
      <c r="A78" s="1"/>
      <c r="B78" s="1"/>
      <c r="C78" s="1"/>
      <c r="D78" s="1"/>
      <c r="E78" s="2"/>
    </row>
    <row r="79" spans="1:5" s="84" customFormat="1" ht="12.75" customHeight="1" x14ac:dyDescent="0.2">
      <c r="A79" s="1"/>
      <c r="B79" s="1"/>
      <c r="C79" s="1"/>
      <c r="D79" s="1"/>
      <c r="E79" s="2"/>
    </row>
    <row r="80" spans="1:5" s="84" customFormat="1" ht="12.75" customHeight="1" x14ac:dyDescent="0.2">
      <c r="A80" s="1"/>
      <c r="B80" s="1"/>
      <c r="C80" s="1"/>
      <c r="D80" s="1"/>
      <c r="E80" s="2"/>
    </row>
    <row r="82" spans="1:5" s="84" customFormat="1" ht="12.75" customHeight="1" x14ac:dyDescent="0.2">
      <c r="A82" s="1"/>
      <c r="B82" s="1"/>
      <c r="C82" s="1"/>
      <c r="D82" s="1"/>
      <c r="E82" s="2"/>
    </row>
    <row r="83" spans="1:5" s="84" customFormat="1" ht="12.75" customHeight="1" x14ac:dyDescent="0.2">
      <c r="A83" s="1"/>
      <c r="B83" s="1"/>
      <c r="C83" s="1"/>
      <c r="D83" s="1"/>
      <c r="E83" s="2"/>
    </row>
    <row r="84" spans="1:5" s="84" customFormat="1" ht="12.75" customHeight="1" x14ac:dyDescent="0.2">
      <c r="A84" s="1"/>
      <c r="B84" s="1"/>
      <c r="C84" s="1"/>
      <c r="D84" s="1"/>
      <c r="E84" s="2"/>
    </row>
    <row r="85" spans="1:5" s="84" customFormat="1" ht="12.75" customHeight="1" x14ac:dyDescent="0.2">
      <c r="A85" s="1"/>
      <c r="B85" s="1"/>
      <c r="C85" s="1"/>
      <c r="D85" s="1"/>
      <c r="E85" s="2"/>
    </row>
    <row r="86" spans="1:5" s="84" customFormat="1" ht="12.75" customHeight="1" x14ac:dyDescent="0.2">
      <c r="A86" s="1"/>
      <c r="B86" s="1"/>
      <c r="C86" s="1"/>
      <c r="D86" s="1"/>
      <c r="E86" s="2"/>
    </row>
    <row r="87" spans="1:5" s="84" customFormat="1" ht="12.75" customHeight="1" x14ac:dyDescent="0.2">
      <c r="A87" s="1"/>
      <c r="B87" s="1"/>
      <c r="C87" s="1"/>
      <c r="D87" s="1"/>
      <c r="E87" s="2"/>
    </row>
    <row r="88" spans="1:5" s="84" customFormat="1" ht="12.75" customHeight="1" x14ac:dyDescent="0.2">
      <c r="A88" s="1"/>
      <c r="B88" s="1"/>
      <c r="C88" s="1"/>
      <c r="D88" s="1"/>
      <c r="E88" s="2"/>
    </row>
    <row r="89" spans="1:5" s="84" customFormat="1" ht="12.75" customHeight="1" x14ac:dyDescent="0.2">
      <c r="A89" s="1"/>
      <c r="B89" s="1"/>
      <c r="C89" s="1"/>
      <c r="D89" s="1"/>
      <c r="E89" s="2"/>
    </row>
    <row r="90" spans="1:5" s="84" customFormat="1" ht="13.5" customHeight="1" x14ac:dyDescent="0.2">
      <c r="A90" s="1"/>
      <c r="B90" s="1"/>
      <c r="C90" s="1"/>
      <c r="D90" s="1"/>
      <c r="E90" s="2"/>
    </row>
    <row r="91" spans="1:5" s="84" customFormat="1" ht="12.75" customHeight="1" x14ac:dyDescent="0.2">
      <c r="A91" s="1"/>
      <c r="B91" s="1"/>
      <c r="C91" s="1"/>
      <c r="D91" s="1"/>
      <c r="E91" s="2"/>
    </row>
    <row r="92" spans="1:5" s="84" customFormat="1" ht="12.75" customHeight="1" x14ac:dyDescent="0.2">
      <c r="A92" s="1"/>
      <c r="B92" s="1"/>
      <c r="C92" s="1"/>
      <c r="D92" s="1"/>
      <c r="E92" s="2"/>
    </row>
    <row r="93" spans="1:5" s="84" customFormat="1" ht="12.75" customHeight="1" x14ac:dyDescent="0.2">
      <c r="A93" s="1"/>
      <c r="B93" s="1"/>
      <c r="C93" s="1"/>
      <c r="D93" s="1"/>
      <c r="E93" s="2"/>
    </row>
    <row r="94" spans="1:5" s="84" customFormat="1" ht="12.75" customHeight="1" x14ac:dyDescent="0.2">
      <c r="A94" s="1"/>
      <c r="B94" s="1"/>
      <c r="C94" s="1"/>
      <c r="D94" s="1"/>
      <c r="E94" s="2"/>
    </row>
    <row r="95" spans="1:5" s="84" customFormat="1" ht="12.75" customHeight="1" x14ac:dyDescent="0.2">
      <c r="A95" s="1"/>
      <c r="B95" s="1"/>
      <c r="C95" s="1"/>
      <c r="D95" s="1"/>
      <c r="E95" s="2"/>
    </row>
    <row r="96" spans="1:5" s="84" customFormat="1" ht="12.75" customHeight="1" x14ac:dyDescent="0.2">
      <c r="A96" s="1"/>
      <c r="B96" s="1"/>
      <c r="C96" s="1"/>
      <c r="D96" s="1"/>
      <c r="E96" s="2"/>
    </row>
    <row r="97" spans="1:5" s="84" customFormat="1" ht="12.75" customHeight="1" x14ac:dyDescent="0.2">
      <c r="A97" s="1"/>
      <c r="B97" s="1"/>
      <c r="C97" s="1"/>
      <c r="D97" s="1"/>
      <c r="E97" s="2"/>
    </row>
    <row r="98" spans="1:5" s="84" customFormat="1" ht="12.75" customHeight="1" x14ac:dyDescent="0.2">
      <c r="A98" s="1"/>
      <c r="B98" s="1"/>
      <c r="C98" s="1"/>
      <c r="D98" s="1"/>
      <c r="E98" s="2"/>
    </row>
    <row r="99" spans="1:5" s="84" customFormat="1" ht="12.75" customHeight="1" x14ac:dyDescent="0.2">
      <c r="A99" s="1"/>
      <c r="B99" s="1"/>
      <c r="C99" s="1"/>
      <c r="D99" s="1"/>
      <c r="E99" s="2"/>
    </row>
    <row r="100" spans="1:5" s="84" customFormat="1" ht="12.75" customHeight="1" x14ac:dyDescent="0.2">
      <c r="A100" s="1"/>
      <c r="B100" s="1"/>
      <c r="C100" s="1"/>
      <c r="D100" s="1"/>
      <c r="E100" s="2"/>
    </row>
    <row r="101" spans="1:5" s="84" customFormat="1" ht="12.75" customHeight="1" x14ac:dyDescent="0.2">
      <c r="A101" s="1"/>
      <c r="B101" s="1"/>
      <c r="C101" s="1"/>
      <c r="D101" s="1"/>
      <c r="E101" s="2"/>
    </row>
    <row r="102" spans="1:5" s="84" customFormat="1" ht="12.75" customHeight="1" x14ac:dyDescent="0.2">
      <c r="A102" s="1"/>
      <c r="B102" s="1"/>
      <c r="C102" s="1"/>
      <c r="D102" s="1"/>
      <c r="E102" s="2"/>
    </row>
    <row r="103" spans="1:5" s="84" customFormat="1" ht="12.75" customHeight="1" x14ac:dyDescent="0.2">
      <c r="A103" s="1"/>
      <c r="B103" s="1"/>
      <c r="C103" s="1"/>
      <c r="D103" s="1"/>
      <c r="E103" s="2"/>
    </row>
    <row r="104" spans="1:5" s="84" customFormat="1" ht="12.75" customHeight="1" x14ac:dyDescent="0.2">
      <c r="A104" s="1"/>
      <c r="B104" s="1"/>
      <c r="C104" s="1"/>
      <c r="D104" s="1"/>
      <c r="E104" s="2"/>
    </row>
    <row r="105" spans="1:5" s="84" customFormat="1" ht="12.75" customHeight="1" x14ac:dyDescent="0.2">
      <c r="A105" s="1"/>
      <c r="B105" s="1"/>
      <c r="C105" s="1"/>
      <c r="D105" s="1"/>
      <c r="E105" s="2"/>
    </row>
    <row r="106" spans="1:5" s="84" customFormat="1" ht="12.75" customHeight="1" x14ac:dyDescent="0.2">
      <c r="A106" s="1"/>
      <c r="B106" s="1"/>
      <c r="C106" s="1"/>
      <c r="D106" s="1"/>
      <c r="E106" s="2"/>
    </row>
    <row r="107" spans="1:5" s="84" customFormat="1" ht="12.75" customHeight="1" x14ac:dyDescent="0.2">
      <c r="A107" s="1"/>
      <c r="B107" s="1"/>
      <c r="C107" s="1"/>
      <c r="D107" s="1"/>
      <c r="E107" s="2"/>
    </row>
    <row r="108" spans="1:5" s="84" customFormat="1" ht="12.75" customHeight="1" x14ac:dyDescent="0.2">
      <c r="A108" s="1"/>
      <c r="B108" s="1"/>
      <c r="C108" s="1"/>
      <c r="D108" s="1"/>
      <c r="E108" s="2"/>
    </row>
    <row r="109" spans="1:5" s="84" customFormat="1" ht="12.75" customHeight="1" x14ac:dyDescent="0.2">
      <c r="A109" s="1"/>
      <c r="B109" s="1"/>
      <c r="C109" s="1"/>
      <c r="D109" s="1"/>
      <c r="E109" s="2"/>
    </row>
    <row r="110" spans="1:5" s="84" customFormat="1" ht="12.75" customHeight="1" x14ac:dyDescent="0.2">
      <c r="A110" s="1"/>
      <c r="B110" s="1"/>
      <c r="C110" s="1"/>
      <c r="D110" s="1"/>
      <c r="E110" s="2"/>
    </row>
    <row r="111" spans="1:5" s="84" customFormat="1" ht="12.75" customHeight="1" x14ac:dyDescent="0.2">
      <c r="A111" s="1"/>
      <c r="B111" s="1"/>
      <c r="C111" s="1"/>
      <c r="D111" s="1"/>
      <c r="E111" s="2"/>
    </row>
    <row r="112" spans="1:5" s="84" customFormat="1" ht="13.5" customHeight="1" x14ac:dyDescent="0.2">
      <c r="A112" s="1"/>
      <c r="B112" s="1"/>
      <c r="C112" s="1"/>
      <c r="D112" s="1"/>
      <c r="E112" s="2"/>
    </row>
    <row r="113" spans="1:5" s="84" customFormat="1" ht="13.5" customHeight="1" x14ac:dyDescent="0.2">
      <c r="A113" s="1"/>
      <c r="B113" s="1"/>
      <c r="C113" s="1"/>
      <c r="D113" s="1"/>
      <c r="E113" s="2"/>
    </row>
    <row r="114" spans="1:5" s="84" customFormat="1" ht="13.5" customHeight="1" x14ac:dyDescent="0.2">
      <c r="A114" s="1"/>
      <c r="B114" s="1"/>
      <c r="C114" s="1"/>
      <c r="D114" s="1"/>
      <c r="E114" s="2"/>
    </row>
    <row r="116" spans="1:5" s="84" customFormat="1" ht="12.75" customHeight="1" x14ac:dyDescent="0.2">
      <c r="A116" s="1"/>
      <c r="B116" s="1"/>
      <c r="C116" s="1"/>
      <c r="D116" s="1"/>
      <c r="E116" s="2"/>
    </row>
    <row r="117" spans="1:5" s="84" customFormat="1" ht="12.75" customHeight="1" x14ac:dyDescent="0.2">
      <c r="A117" s="1"/>
      <c r="B117" s="1"/>
      <c r="C117" s="1"/>
      <c r="D117" s="1"/>
      <c r="E117" s="2"/>
    </row>
    <row r="120" spans="1:5" s="84" customFormat="1" ht="12.75" customHeight="1" x14ac:dyDescent="0.2">
      <c r="A120" s="1"/>
      <c r="B120" s="1"/>
      <c r="C120" s="1"/>
      <c r="D120" s="1"/>
      <c r="E120" s="2"/>
    </row>
    <row r="121" spans="1:5" s="84" customFormat="1" ht="12.75" customHeight="1" x14ac:dyDescent="0.2">
      <c r="A121" s="1"/>
      <c r="B121" s="1"/>
      <c r="C121" s="1"/>
      <c r="D121" s="1"/>
      <c r="E121" s="2"/>
    </row>
    <row r="140" ht="16.5" customHeight="1" x14ac:dyDescent="0.2"/>
    <row r="144" ht="27.95" customHeight="1" x14ac:dyDescent="0.2"/>
    <row r="147" spans="1:5" s="44" customFormat="1" ht="12.75" customHeight="1" x14ac:dyDescent="0.2">
      <c r="A147" s="1"/>
      <c r="B147" s="1"/>
      <c r="C147" s="1"/>
      <c r="D147" s="1"/>
      <c r="E147" s="2"/>
    </row>
    <row r="154" spans="1:5" ht="16.5" customHeight="1" x14ac:dyDescent="0.2"/>
    <row r="168" ht="16.5" customHeight="1" x14ac:dyDescent="0.2"/>
    <row r="180" spans="1:5" s="88" customFormat="1" ht="12.75" customHeight="1" x14ac:dyDescent="0.2">
      <c r="A180" s="1"/>
      <c r="B180" s="1"/>
      <c r="C180" s="1"/>
      <c r="D180" s="1"/>
      <c r="E180" s="2"/>
    </row>
    <row r="186" spans="1:5" ht="16.5" customHeight="1" x14ac:dyDescent="0.2"/>
    <row r="196" ht="16.5" customHeight="1" x14ac:dyDescent="0.2"/>
    <row r="391" ht="18.75" customHeight="1" x14ac:dyDescent="0.2"/>
  </sheetData>
  <sheetProtection selectLockedCells="1" selectUnlockedCells="1"/>
  <mergeCells count="20">
    <mergeCell ref="A24:B24"/>
    <mergeCell ref="A5:D5"/>
    <mergeCell ref="A7:D7"/>
    <mergeCell ref="A9:D9"/>
    <mergeCell ref="A11:D11"/>
    <mergeCell ref="A13:D13"/>
    <mergeCell ref="A14:D14"/>
    <mergeCell ref="A15:D15"/>
    <mergeCell ref="A16:D16"/>
    <mergeCell ref="A21:B21"/>
    <mergeCell ref="A22:B22"/>
    <mergeCell ref="A23:B23"/>
    <mergeCell ref="D35:E35"/>
    <mergeCell ref="A37:D37"/>
    <mergeCell ref="A26:B26"/>
    <mergeCell ref="A30:B30"/>
    <mergeCell ref="A32:B32"/>
    <mergeCell ref="A33:B33"/>
    <mergeCell ref="A34:B34"/>
    <mergeCell ref="D34:E34"/>
  </mergeCells>
  <pageMargins left="0" right="0" top="0.98425196850393704" bottom="0.98425196850393704" header="0.51181102362204722" footer="0.51181102362204722"/>
  <pageSetup paperSize="9" orientation="portrait" r:id="rId1"/>
  <headerFooter>
    <oddHeader>&amp;L&amp;11MĚSTO Štíty&amp;10 
IČO : 00303453
DIČ : CZ00303453&amp;C&amp;14ROZPOČET SCHVÁLENÝ&amp;R&amp;14ROK 2018</oddHeader>
    <oddFooter>&amp;C&amp;A&amp;R&amp;P</oddFooter>
    <evenHeader>&amp;L&amp;11MĚSTO Štíty&amp;10 
IČO : 00303453
DIČ : CZ00303453&amp;C&amp;14ROZPOČET - NÁVRH&amp;R&amp;14ROK 2017</evenHeader>
    <evenFooter>&amp;C&amp;A&amp;R&amp;P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opLeftCell="A46" workbookViewId="0">
      <selection activeCell="H17" sqref="H17"/>
    </sheetView>
  </sheetViews>
  <sheetFormatPr defaultColWidth="8.7109375" defaultRowHeight="12.75" customHeight="1" x14ac:dyDescent="0.2"/>
  <cols>
    <col min="1" max="2" width="5.28515625" style="92" customWidth="1"/>
    <col min="3" max="3" width="44.7109375" style="92" customWidth="1"/>
    <col min="4" max="4" width="14.7109375" style="107" customWidth="1"/>
    <col min="5" max="5" width="14.7109375" style="108" customWidth="1"/>
    <col min="6" max="6" width="15.28515625" style="111" customWidth="1"/>
    <col min="7" max="16384" width="8.7109375" style="48"/>
  </cols>
  <sheetData>
    <row r="1" spans="1:6" s="1" customFormat="1" ht="18" customHeight="1" thickBot="1" x14ac:dyDescent="0.25">
      <c r="A1" s="47" t="s">
        <v>23</v>
      </c>
      <c r="B1" s="47"/>
      <c r="C1" s="47"/>
      <c r="D1" s="99"/>
      <c r="E1" s="99"/>
      <c r="F1" s="109"/>
    </row>
    <row r="2" spans="1:6" s="1" customFormat="1" ht="21.95" customHeight="1" thickBot="1" x14ac:dyDescent="0.25">
      <c r="A2" s="159" t="s">
        <v>24</v>
      </c>
      <c r="B2" s="160" t="s">
        <v>25</v>
      </c>
      <c r="C2" s="161" t="s">
        <v>26</v>
      </c>
      <c r="D2" s="162" t="s">
        <v>330</v>
      </c>
      <c r="E2" s="162" t="s">
        <v>331</v>
      </c>
      <c r="F2" s="163" t="s">
        <v>332</v>
      </c>
    </row>
    <row r="3" spans="1:6" s="1" customFormat="1" ht="12.95" customHeight="1" x14ac:dyDescent="0.2">
      <c r="A3" s="148" t="s">
        <v>84</v>
      </c>
      <c r="B3" s="149" t="s">
        <v>280</v>
      </c>
      <c r="C3" s="150" t="s">
        <v>27</v>
      </c>
      <c r="D3" s="151">
        <v>6400000</v>
      </c>
      <c r="E3" s="152">
        <v>6393966.79</v>
      </c>
      <c r="F3" s="153">
        <v>6400000</v>
      </c>
    </row>
    <row r="4" spans="1:6" s="1" customFormat="1" ht="12.95" customHeight="1" x14ac:dyDescent="0.2">
      <c r="A4" s="120" t="s">
        <v>84</v>
      </c>
      <c r="B4" s="121" t="s">
        <v>281</v>
      </c>
      <c r="C4" s="122" t="s">
        <v>28</v>
      </c>
      <c r="D4" s="123">
        <v>160000</v>
      </c>
      <c r="E4" s="124">
        <v>159359.67999999999</v>
      </c>
      <c r="F4" s="125">
        <v>160000</v>
      </c>
    </row>
    <row r="5" spans="1:6" s="1" customFormat="1" ht="12.95" customHeight="1" x14ac:dyDescent="0.2">
      <c r="A5" s="120" t="s">
        <v>84</v>
      </c>
      <c r="B5" s="121" t="s">
        <v>282</v>
      </c>
      <c r="C5" s="122" t="s">
        <v>29</v>
      </c>
      <c r="D5" s="123">
        <v>555000</v>
      </c>
      <c r="E5" s="124">
        <v>554564.36</v>
      </c>
      <c r="F5" s="125">
        <v>555000</v>
      </c>
    </row>
    <row r="6" spans="1:6" s="1" customFormat="1" ht="12.95" customHeight="1" x14ac:dyDescent="0.2">
      <c r="A6" s="120" t="s">
        <v>84</v>
      </c>
      <c r="B6" s="121" t="s">
        <v>283</v>
      </c>
      <c r="C6" s="122" t="s">
        <v>30</v>
      </c>
      <c r="D6" s="123">
        <v>5905000</v>
      </c>
      <c r="E6" s="124">
        <v>5904317.6600000001</v>
      </c>
      <c r="F6" s="125">
        <v>5905000</v>
      </c>
    </row>
    <row r="7" spans="1:6" s="1" customFormat="1" ht="12.95" customHeight="1" x14ac:dyDescent="0.2">
      <c r="A7" s="120" t="s">
        <v>84</v>
      </c>
      <c r="B7" s="121" t="s">
        <v>284</v>
      </c>
      <c r="C7" s="122" t="s">
        <v>31</v>
      </c>
      <c r="D7" s="123">
        <v>2347450</v>
      </c>
      <c r="E7" s="124">
        <v>2347450</v>
      </c>
      <c r="F7" s="125">
        <v>0</v>
      </c>
    </row>
    <row r="8" spans="1:6" s="1" customFormat="1" ht="12.95" customHeight="1" x14ac:dyDescent="0.2">
      <c r="A8" s="120" t="s">
        <v>84</v>
      </c>
      <c r="B8" s="121" t="s">
        <v>285</v>
      </c>
      <c r="C8" s="122" t="s">
        <v>32</v>
      </c>
      <c r="D8" s="123">
        <v>12000000</v>
      </c>
      <c r="E8" s="124">
        <v>11975292.18</v>
      </c>
      <c r="F8" s="125">
        <v>12000000</v>
      </c>
    </row>
    <row r="9" spans="1:6" s="1" customFormat="1" ht="12.95" customHeight="1" x14ac:dyDescent="0.2">
      <c r="A9" s="120" t="s">
        <v>84</v>
      </c>
      <c r="B9" s="121" t="s">
        <v>286</v>
      </c>
      <c r="C9" s="122" t="s">
        <v>33</v>
      </c>
      <c r="D9" s="123">
        <v>6629.5</v>
      </c>
      <c r="E9" s="124">
        <v>6629.5</v>
      </c>
      <c r="F9" s="126">
        <v>959.4</v>
      </c>
    </row>
    <row r="10" spans="1:6" s="1" customFormat="1" ht="12.95" customHeight="1" x14ac:dyDescent="0.2">
      <c r="A10" s="120" t="s">
        <v>84</v>
      </c>
      <c r="B10" s="121" t="s">
        <v>287</v>
      </c>
      <c r="C10" s="122" t="s">
        <v>34</v>
      </c>
      <c r="D10" s="123">
        <v>944000</v>
      </c>
      <c r="E10" s="124">
        <v>943539.01</v>
      </c>
      <c r="F10" s="126">
        <v>900000</v>
      </c>
    </row>
    <row r="11" spans="1:6" s="100" customFormat="1" ht="12.95" customHeight="1" x14ac:dyDescent="0.2">
      <c r="A11" s="120" t="s">
        <v>84</v>
      </c>
      <c r="B11" s="121" t="s">
        <v>288</v>
      </c>
      <c r="C11" s="122" t="s">
        <v>35</v>
      </c>
      <c r="D11" s="123">
        <v>70000</v>
      </c>
      <c r="E11" s="124">
        <v>70136</v>
      </c>
      <c r="F11" s="126">
        <v>66000</v>
      </c>
    </row>
    <row r="12" spans="1:6" s="1" customFormat="1" ht="12.95" customHeight="1" x14ac:dyDescent="0.2">
      <c r="A12" s="120" t="s">
        <v>84</v>
      </c>
      <c r="B12" s="121" t="s">
        <v>289</v>
      </c>
      <c r="C12" s="122" t="s">
        <v>36</v>
      </c>
      <c r="D12" s="123">
        <v>12880</v>
      </c>
      <c r="E12" s="124">
        <v>12880</v>
      </c>
      <c r="F12" s="126">
        <v>12000</v>
      </c>
    </row>
    <row r="13" spans="1:6" s="1" customFormat="1" ht="12.95" customHeight="1" x14ac:dyDescent="0.2">
      <c r="A13" s="120" t="s">
        <v>84</v>
      </c>
      <c r="B13" s="121" t="s">
        <v>290</v>
      </c>
      <c r="C13" s="122" t="s">
        <v>37</v>
      </c>
      <c r="D13" s="123">
        <v>2970</v>
      </c>
      <c r="E13" s="124">
        <v>2970</v>
      </c>
      <c r="F13" s="126">
        <v>3000</v>
      </c>
    </row>
    <row r="14" spans="1:6" s="1" customFormat="1" ht="12.95" customHeight="1" x14ac:dyDescent="0.2">
      <c r="A14" s="120" t="s">
        <v>84</v>
      </c>
      <c r="B14" s="121" t="s">
        <v>291</v>
      </c>
      <c r="C14" s="122" t="s">
        <v>38</v>
      </c>
      <c r="D14" s="123">
        <v>3635</v>
      </c>
      <c r="E14" s="124">
        <v>3635</v>
      </c>
      <c r="F14" s="126">
        <v>3000</v>
      </c>
    </row>
    <row r="15" spans="1:6" s="1" customFormat="1" ht="12.95" customHeight="1" x14ac:dyDescent="0.2">
      <c r="A15" s="120" t="s">
        <v>84</v>
      </c>
      <c r="B15" s="121" t="s">
        <v>292</v>
      </c>
      <c r="C15" s="122" t="s">
        <v>39</v>
      </c>
      <c r="D15" s="123">
        <v>35000</v>
      </c>
      <c r="E15" s="124">
        <v>34904</v>
      </c>
      <c r="F15" s="126">
        <v>35000</v>
      </c>
    </row>
    <row r="16" spans="1:6" s="100" customFormat="1" ht="12.95" customHeight="1" x14ac:dyDescent="0.2">
      <c r="A16" s="120" t="s">
        <v>84</v>
      </c>
      <c r="B16" s="121" t="s">
        <v>293</v>
      </c>
      <c r="C16" s="122" t="s">
        <v>294</v>
      </c>
      <c r="D16" s="123">
        <v>23092.5</v>
      </c>
      <c r="E16" s="124">
        <v>23092.52</v>
      </c>
      <c r="F16" s="126">
        <v>2400</v>
      </c>
    </row>
    <row r="17" spans="1:6" s="1" customFormat="1" ht="12.95" customHeight="1" x14ac:dyDescent="0.2">
      <c r="A17" s="120" t="s">
        <v>84</v>
      </c>
      <c r="B17" s="121" t="s">
        <v>295</v>
      </c>
      <c r="C17" s="122" t="s">
        <v>40</v>
      </c>
      <c r="D17" s="123">
        <v>26000</v>
      </c>
      <c r="E17" s="124">
        <v>25560.35</v>
      </c>
      <c r="F17" s="125">
        <v>20000</v>
      </c>
    </row>
    <row r="18" spans="1:6" s="100" customFormat="1" ht="12.95" customHeight="1" x14ac:dyDescent="0.2">
      <c r="A18" s="120" t="s">
        <v>84</v>
      </c>
      <c r="B18" s="121" t="s">
        <v>296</v>
      </c>
      <c r="C18" s="122" t="s">
        <v>41</v>
      </c>
      <c r="D18" s="123">
        <v>1086700</v>
      </c>
      <c r="E18" s="124">
        <v>1086649.73</v>
      </c>
      <c r="F18" s="126">
        <v>500000</v>
      </c>
    </row>
    <row r="19" spans="1:6" s="1" customFormat="1" ht="12.95" customHeight="1" x14ac:dyDescent="0.2">
      <c r="A19" s="120" t="s">
        <v>84</v>
      </c>
      <c r="B19" s="121" t="s">
        <v>297</v>
      </c>
      <c r="C19" s="122" t="s">
        <v>298</v>
      </c>
      <c r="D19" s="123">
        <v>37200</v>
      </c>
      <c r="E19" s="124">
        <v>37135.25</v>
      </c>
      <c r="F19" s="126">
        <v>1000</v>
      </c>
    </row>
    <row r="20" spans="1:6" s="100" customFormat="1" ht="12.95" customHeight="1" x14ac:dyDescent="0.2">
      <c r="A20" s="120" t="s">
        <v>84</v>
      </c>
      <c r="B20" s="121" t="s">
        <v>299</v>
      </c>
      <c r="C20" s="122" t="s">
        <v>42</v>
      </c>
      <c r="D20" s="123">
        <v>172000</v>
      </c>
      <c r="E20" s="124">
        <v>171414.95</v>
      </c>
      <c r="F20" s="126">
        <v>1000</v>
      </c>
    </row>
    <row r="21" spans="1:6" s="1" customFormat="1" ht="12.95" customHeight="1" x14ac:dyDescent="0.2">
      <c r="A21" s="120" t="s">
        <v>84</v>
      </c>
      <c r="B21" s="121" t="s">
        <v>300</v>
      </c>
      <c r="C21" s="122" t="s">
        <v>43</v>
      </c>
      <c r="D21" s="123">
        <v>1561000</v>
      </c>
      <c r="E21" s="124">
        <v>1560946.08</v>
      </c>
      <c r="F21" s="125">
        <v>1561000</v>
      </c>
    </row>
    <row r="22" spans="1:6" s="1" customFormat="1" ht="12.95" customHeight="1" x14ac:dyDescent="0.2">
      <c r="A22" s="120" t="s">
        <v>84</v>
      </c>
      <c r="B22" s="121" t="s">
        <v>301</v>
      </c>
      <c r="C22" s="122" t="s">
        <v>403</v>
      </c>
      <c r="D22" s="123">
        <v>105692</v>
      </c>
      <c r="E22" s="124">
        <v>105692</v>
      </c>
      <c r="F22" s="125">
        <v>103548</v>
      </c>
    </row>
    <row r="23" spans="1:6" s="1" customFormat="1" ht="12.95" customHeight="1" x14ac:dyDescent="0.2">
      <c r="A23" s="120" t="s">
        <v>84</v>
      </c>
      <c r="B23" s="121" t="s">
        <v>302</v>
      </c>
      <c r="C23" s="122" t="s">
        <v>44</v>
      </c>
      <c r="D23" s="123">
        <v>764900</v>
      </c>
      <c r="E23" s="124">
        <v>764900</v>
      </c>
      <c r="F23" s="126">
        <v>792900</v>
      </c>
    </row>
    <row r="24" spans="1:6" s="1" customFormat="1" ht="12.95" customHeight="1" x14ac:dyDescent="0.2">
      <c r="A24" s="120" t="s">
        <v>84</v>
      </c>
      <c r="B24" s="121" t="s">
        <v>303</v>
      </c>
      <c r="C24" s="122" t="s">
        <v>404</v>
      </c>
      <c r="D24" s="123">
        <v>1613329.4</v>
      </c>
      <c r="E24" s="124">
        <v>1613329.4</v>
      </c>
      <c r="F24" s="126">
        <v>542265.59999999998</v>
      </c>
    </row>
    <row r="25" spans="1:6" s="1" customFormat="1" ht="12.95" customHeight="1" x14ac:dyDescent="0.2">
      <c r="A25" s="120" t="s">
        <v>84</v>
      </c>
      <c r="B25" s="121" t="s">
        <v>304</v>
      </c>
      <c r="C25" s="122" t="s">
        <v>405</v>
      </c>
      <c r="D25" s="123">
        <v>44500</v>
      </c>
      <c r="E25" s="124">
        <v>44500</v>
      </c>
      <c r="F25" s="125">
        <v>19500</v>
      </c>
    </row>
    <row r="26" spans="1:6" s="1" customFormat="1" ht="12.95" customHeight="1" x14ac:dyDescent="0.2">
      <c r="A26" s="120" t="s">
        <v>84</v>
      </c>
      <c r="B26" s="121" t="s">
        <v>305</v>
      </c>
      <c r="C26" s="122" t="s">
        <v>45</v>
      </c>
      <c r="D26" s="123">
        <v>139000</v>
      </c>
      <c r="E26" s="124">
        <v>139000</v>
      </c>
      <c r="F26" s="125">
        <v>0</v>
      </c>
    </row>
    <row r="27" spans="1:6" s="1" customFormat="1" ht="12.95" customHeight="1" thickBot="1" x14ac:dyDescent="0.25">
      <c r="A27" s="132" t="s">
        <v>84</v>
      </c>
      <c r="B27" s="133" t="s">
        <v>306</v>
      </c>
      <c r="C27" s="134" t="s">
        <v>307</v>
      </c>
      <c r="D27" s="127">
        <v>59000</v>
      </c>
      <c r="E27" s="135">
        <v>59000</v>
      </c>
      <c r="F27" s="136">
        <v>0</v>
      </c>
    </row>
    <row r="28" spans="1:6" s="1" customFormat="1" ht="12.95" customHeight="1" thickBot="1" x14ac:dyDescent="0.25">
      <c r="A28" s="154" t="s">
        <v>84</v>
      </c>
      <c r="B28" s="155" t="s">
        <v>46</v>
      </c>
      <c r="C28" s="155"/>
      <c r="D28" s="156">
        <f>SUM(D3:D27)</f>
        <v>34074978.399999999</v>
      </c>
      <c r="E28" s="156">
        <f t="shared" ref="E28:F28" si="0">SUM(E3:E27)</f>
        <v>34040864.460000001</v>
      </c>
      <c r="F28" s="157">
        <f t="shared" si="0"/>
        <v>29583573</v>
      </c>
    </row>
    <row r="29" spans="1:6" s="1" customFormat="1" ht="12.95" customHeight="1" x14ac:dyDescent="0.2">
      <c r="A29" s="148" t="s">
        <v>200</v>
      </c>
      <c r="B29" s="149" t="s">
        <v>308</v>
      </c>
      <c r="C29" s="150" t="s">
        <v>47</v>
      </c>
      <c r="D29" s="151">
        <v>4130000</v>
      </c>
      <c r="E29" s="152">
        <v>4130475.67</v>
      </c>
      <c r="F29" s="153">
        <v>4000000</v>
      </c>
    </row>
    <row r="30" spans="1:6" s="1" customFormat="1" ht="12.95" customHeight="1" x14ac:dyDescent="0.2">
      <c r="A30" s="120" t="s">
        <v>200</v>
      </c>
      <c r="B30" s="121" t="s">
        <v>309</v>
      </c>
      <c r="C30" s="122" t="s">
        <v>48</v>
      </c>
      <c r="D30" s="123">
        <v>11704</v>
      </c>
      <c r="E30" s="124">
        <v>11704</v>
      </c>
      <c r="F30" s="126">
        <v>11704</v>
      </c>
    </row>
    <row r="31" spans="1:6" s="1" customFormat="1" ht="12.95" customHeight="1" x14ac:dyDescent="0.2">
      <c r="A31" s="120" t="s">
        <v>200</v>
      </c>
      <c r="B31" s="121" t="s">
        <v>204</v>
      </c>
      <c r="C31" s="122" t="s">
        <v>49</v>
      </c>
      <c r="D31" s="123">
        <v>10000</v>
      </c>
      <c r="E31" s="124">
        <v>10000</v>
      </c>
      <c r="F31" s="126">
        <v>5000</v>
      </c>
    </row>
    <row r="32" spans="1:6" s="1" customFormat="1" ht="12.95" customHeight="1" thickBot="1" x14ac:dyDescent="0.25">
      <c r="A32" s="132" t="s">
        <v>200</v>
      </c>
      <c r="B32" s="133" t="s">
        <v>310</v>
      </c>
      <c r="C32" s="134" t="s">
        <v>50</v>
      </c>
      <c r="D32" s="127">
        <v>500</v>
      </c>
      <c r="E32" s="135">
        <v>500</v>
      </c>
      <c r="F32" s="136">
        <v>0</v>
      </c>
    </row>
    <row r="33" spans="1:6" s="1" customFormat="1" ht="12.95" customHeight="1" thickBot="1" x14ac:dyDescent="0.25">
      <c r="A33" s="154" t="s">
        <v>200</v>
      </c>
      <c r="B33" s="155" t="s">
        <v>51</v>
      </c>
      <c r="C33" s="155"/>
      <c r="D33" s="156">
        <f>SUM(D29:D32)</f>
        <v>4152204</v>
      </c>
      <c r="E33" s="156">
        <f t="shared" ref="E33:F33" si="1">SUM(E29:E32)</f>
        <v>4152679.67</v>
      </c>
      <c r="F33" s="157">
        <f t="shared" si="1"/>
        <v>4016704</v>
      </c>
    </row>
    <row r="34" spans="1:6" s="1" customFormat="1" ht="12.95" customHeight="1" x14ac:dyDescent="0.2">
      <c r="A34" s="148" t="s">
        <v>201</v>
      </c>
      <c r="B34" s="149" t="s">
        <v>308</v>
      </c>
      <c r="C34" s="150" t="s">
        <v>47</v>
      </c>
      <c r="D34" s="151">
        <v>14200</v>
      </c>
      <c r="E34" s="152">
        <v>14161.2</v>
      </c>
      <c r="F34" s="153">
        <v>14000</v>
      </c>
    </row>
    <row r="35" spans="1:6" s="1" customFormat="1" ht="12.95" customHeight="1" x14ac:dyDescent="0.2">
      <c r="A35" s="120" t="s">
        <v>201</v>
      </c>
      <c r="B35" s="121" t="s">
        <v>311</v>
      </c>
      <c r="C35" s="122" t="s">
        <v>52</v>
      </c>
      <c r="D35" s="123">
        <v>16000</v>
      </c>
      <c r="E35" s="124">
        <v>15678</v>
      </c>
      <c r="F35" s="125">
        <v>16000</v>
      </c>
    </row>
    <row r="36" spans="1:6" s="1" customFormat="1" ht="12.95" customHeight="1" thickBot="1" x14ac:dyDescent="0.25">
      <c r="A36" s="132" t="s">
        <v>201</v>
      </c>
      <c r="B36" s="133" t="s">
        <v>312</v>
      </c>
      <c r="C36" s="134" t="s">
        <v>53</v>
      </c>
      <c r="D36" s="127">
        <v>5600</v>
      </c>
      <c r="E36" s="135">
        <v>5600</v>
      </c>
      <c r="F36" s="136">
        <v>0</v>
      </c>
    </row>
    <row r="37" spans="1:6" s="1" customFormat="1" ht="12.95" customHeight="1" thickBot="1" x14ac:dyDescent="0.25">
      <c r="A37" s="154" t="s">
        <v>201</v>
      </c>
      <c r="B37" s="155" t="s">
        <v>54</v>
      </c>
      <c r="C37" s="155"/>
      <c r="D37" s="156">
        <f>SUM(D34:D36)</f>
        <v>35800</v>
      </c>
      <c r="E37" s="156">
        <f t="shared" ref="E37:F37" si="2">SUM(E34:E36)</f>
        <v>35439.199999999997</v>
      </c>
      <c r="F37" s="157">
        <f t="shared" si="2"/>
        <v>30000</v>
      </c>
    </row>
    <row r="38" spans="1:6" s="1" customFormat="1" ht="12.95" customHeight="1" x14ac:dyDescent="0.2">
      <c r="A38" s="148" t="s">
        <v>208</v>
      </c>
      <c r="B38" s="149" t="s">
        <v>308</v>
      </c>
      <c r="C38" s="150" t="s">
        <v>47</v>
      </c>
      <c r="D38" s="151">
        <v>1360000</v>
      </c>
      <c r="E38" s="152">
        <v>1357744.17</v>
      </c>
      <c r="F38" s="153">
        <v>1300000</v>
      </c>
    </row>
    <row r="39" spans="1:6" s="1" customFormat="1" ht="12.95" customHeight="1" thickBot="1" x14ac:dyDescent="0.25">
      <c r="A39" s="132" t="s">
        <v>208</v>
      </c>
      <c r="B39" s="133" t="s">
        <v>310</v>
      </c>
      <c r="C39" s="134" t="s">
        <v>50</v>
      </c>
      <c r="D39" s="127">
        <v>179920</v>
      </c>
      <c r="E39" s="135">
        <v>179920</v>
      </c>
      <c r="F39" s="147">
        <v>259104</v>
      </c>
    </row>
    <row r="40" spans="1:6" s="1" customFormat="1" ht="12.95" customHeight="1" thickBot="1" x14ac:dyDescent="0.25">
      <c r="A40" s="154" t="s">
        <v>208</v>
      </c>
      <c r="B40" s="155" t="s">
        <v>55</v>
      </c>
      <c r="C40" s="155"/>
      <c r="D40" s="156">
        <f>SUM(D38:D39)</f>
        <v>1539920</v>
      </c>
      <c r="E40" s="156">
        <f t="shared" ref="E40:F40" si="3">SUM(E38:E39)</f>
        <v>1537664.17</v>
      </c>
      <c r="F40" s="157">
        <f t="shared" si="3"/>
        <v>1559104</v>
      </c>
    </row>
    <row r="41" spans="1:6" s="1" customFormat="1" ht="12.95" customHeight="1" x14ac:dyDescent="0.2">
      <c r="A41" s="148" t="s">
        <v>209</v>
      </c>
      <c r="B41" s="149" t="s">
        <v>308</v>
      </c>
      <c r="C41" s="150" t="s">
        <v>47</v>
      </c>
      <c r="D41" s="151">
        <v>1510000</v>
      </c>
      <c r="E41" s="152">
        <v>1510396.11</v>
      </c>
      <c r="F41" s="153">
        <v>1500000</v>
      </c>
    </row>
    <row r="42" spans="1:6" s="1" customFormat="1" ht="12.95" customHeight="1" thickBot="1" x14ac:dyDescent="0.25">
      <c r="A42" s="132" t="s">
        <v>209</v>
      </c>
      <c r="B42" s="133" t="s">
        <v>313</v>
      </c>
      <c r="C42" s="134" t="s">
        <v>74</v>
      </c>
      <c r="D42" s="127">
        <v>11065</v>
      </c>
      <c r="E42" s="135">
        <v>11065</v>
      </c>
      <c r="F42" s="136">
        <v>0</v>
      </c>
    </row>
    <row r="43" spans="1:6" s="1" customFormat="1" ht="12.95" customHeight="1" thickBot="1" x14ac:dyDescent="0.25">
      <c r="A43" s="154" t="s">
        <v>209</v>
      </c>
      <c r="B43" s="155" t="s">
        <v>56</v>
      </c>
      <c r="C43" s="155"/>
      <c r="D43" s="156">
        <f>SUM(D41:D42)</f>
        <v>1521065</v>
      </c>
      <c r="E43" s="156">
        <f t="shared" ref="E43:F43" si="4">SUM(E41:E42)</f>
        <v>1521461.11</v>
      </c>
      <c r="F43" s="157">
        <f t="shared" si="4"/>
        <v>1500000</v>
      </c>
    </row>
    <row r="44" spans="1:6" s="1" customFormat="1" ht="12.95" customHeight="1" x14ac:dyDescent="0.2">
      <c r="A44" s="148" t="s">
        <v>218</v>
      </c>
      <c r="B44" s="149" t="s">
        <v>308</v>
      </c>
      <c r="C44" s="150" t="s">
        <v>47</v>
      </c>
      <c r="D44" s="151">
        <v>47000</v>
      </c>
      <c r="E44" s="152">
        <v>47054</v>
      </c>
      <c r="F44" s="218">
        <v>56000</v>
      </c>
    </row>
    <row r="45" spans="1:6" s="1" customFormat="1" ht="12.95" customHeight="1" thickBot="1" x14ac:dyDescent="0.25">
      <c r="A45" s="132" t="s">
        <v>218</v>
      </c>
      <c r="B45" s="133" t="s">
        <v>311</v>
      </c>
      <c r="C45" s="134" t="s">
        <v>52</v>
      </c>
      <c r="D45" s="127">
        <v>125</v>
      </c>
      <c r="E45" s="135">
        <v>125</v>
      </c>
      <c r="F45" s="147">
        <v>100</v>
      </c>
    </row>
    <row r="46" spans="1:6" s="1" customFormat="1" ht="12.95" customHeight="1" thickBot="1" x14ac:dyDescent="0.25">
      <c r="A46" s="154" t="s">
        <v>218</v>
      </c>
      <c r="B46" s="155" t="s">
        <v>57</v>
      </c>
      <c r="C46" s="155"/>
      <c r="D46" s="156">
        <f>SUM(D44:D45)</f>
        <v>47125</v>
      </c>
      <c r="E46" s="156">
        <f t="shared" ref="E46:F46" si="5">SUM(E44:E45)</f>
        <v>47179</v>
      </c>
      <c r="F46" s="157">
        <f t="shared" si="5"/>
        <v>56100</v>
      </c>
    </row>
    <row r="47" spans="1:6" s="1" customFormat="1" ht="12.95" customHeight="1" x14ac:dyDescent="0.2">
      <c r="A47" s="148" t="s">
        <v>220</v>
      </c>
      <c r="B47" s="149" t="s">
        <v>308</v>
      </c>
      <c r="C47" s="150" t="s">
        <v>47</v>
      </c>
      <c r="D47" s="151">
        <v>102500</v>
      </c>
      <c r="E47" s="152">
        <v>102484.5</v>
      </c>
      <c r="F47" s="153">
        <v>80000</v>
      </c>
    </row>
    <row r="48" spans="1:6" s="1" customFormat="1" ht="12.95" customHeight="1" x14ac:dyDescent="0.2">
      <c r="A48" s="120" t="s">
        <v>220</v>
      </c>
      <c r="B48" s="121" t="s">
        <v>311</v>
      </c>
      <c r="C48" s="122" t="s">
        <v>52</v>
      </c>
      <c r="D48" s="123">
        <v>5000</v>
      </c>
      <c r="E48" s="124">
        <v>4665</v>
      </c>
      <c r="F48" s="125">
        <v>4000</v>
      </c>
    </row>
    <row r="49" spans="1:6" s="1" customFormat="1" ht="12.95" customHeight="1" x14ac:dyDescent="0.2">
      <c r="A49" s="120" t="s">
        <v>220</v>
      </c>
      <c r="B49" s="121" t="s">
        <v>314</v>
      </c>
      <c r="C49" s="122" t="s">
        <v>58</v>
      </c>
      <c r="D49" s="123">
        <v>16000</v>
      </c>
      <c r="E49" s="124">
        <v>15972</v>
      </c>
      <c r="F49" s="125">
        <v>15000</v>
      </c>
    </row>
    <row r="50" spans="1:6" s="1" customFormat="1" ht="12.95" customHeight="1" x14ac:dyDescent="0.2">
      <c r="A50" s="120" t="s">
        <v>220</v>
      </c>
      <c r="B50" s="121" t="s">
        <v>315</v>
      </c>
      <c r="C50" s="122" t="s">
        <v>59</v>
      </c>
      <c r="D50" s="123">
        <v>4000</v>
      </c>
      <c r="E50" s="124">
        <v>4067</v>
      </c>
      <c r="F50" s="125">
        <v>4000</v>
      </c>
    </row>
    <row r="51" spans="1:6" s="1" customFormat="1" ht="12.95" customHeight="1" x14ac:dyDescent="0.2">
      <c r="A51" s="120" t="s">
        <v>220</v>
      </c>
      <c r="B51" s="121" t="s">
        <v>209</v>
      </c>
      <c r="C51" s="122" t="s">
        <v>60</v>
      </c>
      <c r="D51" s="123">
        <v>45000</v>
      </c>
      <c r="E51" s="124">
        <v>45000</v>
      </c>
      <c r="F51" s="125">
        <v>0</v>
      </c>
    </row>
    <row r="52" spans="1:6" s="1" customFormat="1" ht="12.95" customHeight="1" x14ac:dyDescent="0.2">
      <c r="A52" s="120" t="s">
        <v>220</v>
      </c>
      <c r="B52" s="121" t="s">
        <v>310</v>
      </c>
      <c r="C52" s="122" t="s">
        <v>50</v>
      </c>
      <c r="D52" s="123">
        <v>600</v>
      </c>
      <c r="E52" s="124">
        <v>581</v>
      </c>
      <c r="F52" s="125">
        <v>500</v>
      </c>
    </row>
    <row r="53" spans="1:6" s="1" customFormat="1" ht="12.95" customHeight="1" thickBot="1" x14ac:dyDescent="0.25">
      <c r="A53" s="132" t="s">
        <v>220</v>
      </c>
      <c r="B53" s="133" t="s">
        <v>312</v>
      </c>
      <c r="C53" s="134" t="s">
        <v>53</v>
      </c>
      <c r="D53" s="127">
        <v>1500</v>
      </c>
      <c r="E53" s="135">
        <v>1500</v>
      </c>
      <c r="F53" s="136">
        <v>0</v>
      </c>
    </row>
    <row r="54" spans="1:6" s="1" customFormat="1" ht="12.95" customHeight="1" thickBot="1" x14ac:dyDescent="0.25">
      <c r="A54" s="154" t="s">
        <v>220</v>
      </c>
      <c r="B54" s="155" t="s">
        <v>61</v>
      </c>
      <c r="C54" s="155"/>
      <c r="D54" s="156">
        <f>SUM(D47:D53)</f>
        <v>174600</v>
      </c>
      <c r="E54" s="156">
        <f t="shared" ref="E54:F54" si="6">SUM(E47:E53)</f>
        <v>174269.5</v>
      </c>
      <c r="F54" s="157">
        <f t="shared" si="6"/>
        <v>103500</v>
      </c>
    </row>
    <row r="55" spans="1:6" s="1" customFormat="1" ht="12.95" customHeight="1" thickBot="1" x14ac:dyDescent="0.25">
      <c r="A55" s="141" t="s">
        <v>229</v>
      </c>
      <c r="B55" s="142" t="s">
        <v>310</v>
      </c>
      <c r="C55" s="143" t="s">
        <v>50</v>
      </c>
      <c r="D55" s="144">
        <v>1379</v>
      </c>
      <c r="E55" s="145">
        <v>1379</v>
      </c>
      <c r="F55" s="146">
        <v>0</v>
      </c>
    </row>
    <row r="56" spans="1:6" s="1" customFormat="1" ht="12.95" customHeight="1" thickBot="1" x14ac:dyDescent="0.25">
      <c r="A56" s="154" t="s">
        <v>229</v>
      </c>
      <c r="B56" s="155" t="s">
        <v>181</v>
      </c>
      <c r="C56" s="155"/>
      <c r="D56" s="156">
        <f>SUM(D55)</f>
        <v>1379</v>
      </c>
      <c r="E56" s="156">
        <f t="shared" ref="E56:F56" si="7">SUM(E55)</f>
        <v>1379</v>
      </c>
      <c r="F56" s="157">
        <f t="shared" si="7"/>
        <v>0</v>
      </c>
    </row>
    <row r="57" spans="1:6" s="1" customFormat="1" ht="12.95" customHeight="1" x14ac:dyDescent="0.2">
      <c r="A57" s="204" t="s">
        <v>232</v>
      </c>
      <c r="B57" s="206" t="s">
        <v>308</v>
      </c>
      <c r="C57" s="150" t="s">
        <v>47</v>
      </c>
      <c r="D57" s="223">
        <v>132000</v>
      </c>
      <c r="E57" s="152">
        <v>131941.01</v>
      </c>
      <c r="F57" s="218">
        <v>94000</v>
      </c>
    </row>
    <row r="58" spans="1:6" s="1" customFormat="1" ht="12.95" customHeight="1" x14ac:dyDescent="0.2">
      <c r="A58" s="120" t="s">
        <v>232</v>
      </c>
      <c r="B58" s="121" t="s">
        <v>314</v>
      </c>
      <c r="C58" s="122" t="s">
        <v>58</v>
      </c>
      <c r="D58" s="123">
        <v>71400</v>
      </c>
      <c r="E58" s="124">
        <v>71381</v>
      </c>
      <c r="F58" s="126">
        <v>65220</v>
      </c>
    </row>
    <row r="59" spans="1:6" s="1" customFormat="1" ht="12.95" customHeight="1" thickBot="1" x14ac:dyDescent="0.25">
      <c r="A59" s="205" t="s">
        <v>232</v>
      </c>
      <c r="B59" s="207" t="s">
        <v>315</v>
      </c>
      <c r="C59" s="134" t="s">
        <v>59</v>
      </c>
      <c r="D59" s="224">
        <v>9012</v>
      </c>
      <c r="E59" s="135">
        <v>9012</v>
      </c>
      <c r="F59" s="147">
        <v>9012</v>
      </c>
    </row>
    <row r="60" spans="1:6" s="1" customFormat="1" ht="12.95" customHeight="1" thickBot="1" x14ac:dyDescent="0.25">
      <c r="A60" s="154" t="s">
        <v>232</v>
      </c>
      <c r="B60" s="155" t="s">
        <v>62</v>
      </c>
      <c r="C60" s="155"/>
      <c r="D60" s="156">
        <f>SUM(D57:D59)</f>
        <v>212412</v>
      </c>
      <c r="E60" s="156">
        <f t="shared" ref="E60:F60" si="8">SUM(E57:E59)</f>
        <v>212334.01</v>
      </c>
      <c r="F60" s="157">
        <f t="shared" si="8"/>
        <v>168232</v>
      </c>
    </row>
    <row r="61" spans="1:6" s="1" customFormat="1" ht="12.95" customHeight="1" x14ac:dyDescent="0.2">
      <c r="A61" s="148" t="s">
        <v>233</v>
      </c>
      <c r="B61" s="149" t="s">
        <v>308</v>
      </c>
      <c r="C61" s="150" t="s">
        <v>47</v>
      </c>
      <c r="D61" s="151">
        <v>914000</v>
      </c>
      <c r="E61" s="152">
        <v>914074</v>
      </c>
      <c r="F61" s="218">
        <v>900000</v>
      </c>
    </row>
    <row r="62" spans="1:6" s="1" customFormat="1" ht="12.95" customHeight="1" x14ac:dyDescent="0.2">
      <c r="A62" s="120" t="s">
        <v>233</v>
      </c>
      <c r="B62" s="121" t="s">
        <v>314</v>
      </c>
      <c r="C62" s="122" t="s">
        <v>58</v>
      </c>
      <c r="D62" s="123">
        <v>3540000</v>
      </c>
      <c r="E62" s="124">
        <v>3538914.87</v>
      </c>
      <c r="F62" s="126">
        <v>3500000</v>
      </c>
    </row>
    <row r="63" spans="1:6" s="1" customFormat="1" ht="12.95" customHeight="1" thickBot="1" x14ac:dyDescent="0.25">
      <c r="A63" s="132" t="s">
        <v>233</v>
      </c>
      <c r="B63" s="133" t="s">
        <v>310</v>
      </c>
      <c r="C63" s="134" t="s">
        <v>50</v>
      </c>
      <c r="D63" s="127">
        <v>33866</v>
      </c>
      <c r="E63" s="135">
        <v>33866</v>
      </c>
      <c r="F63" s="147">
        <v>0</v>
      </c>
    </row>
    <row r="64" spans="1:6" s="1" customFormat="1" ht="12.95" customHeight="1" thickBot="1" x14ac:dyDescent="0.25">
      <c r="A64" s="154" t="s">
        <v>233</v>
      </c>
      <c r="B64" s="155" t="s">
        <v>63</v>
      </c>
      <c r="C64" s="155"/>
      <c r="D64" s="156">
        <f>SUM(D61:D63)</f>
        <v>4487866</v>
      </c>
      <c r="E64" s="156">
        <f t="shared" ref="E64:F64" si="9">SUM(E61:E63)</f>
        <v>4486854.87</v>
      </c>
      <c r="F64" s="157">
        <f t="shared" si="9"/>
        <v>4400000</v>
      </c>
    </row>
    <row r="65" spans="1:6" s="1" customFormat="1" ht="12.95" customHeight="1" x14ac:dyDescent="0.2">
      <c r="A65" s="148" t="s">
        <v>234</v>
      </c>
      <c r="B65" s="149" t="s">
        <v>308</v>
      </c>
      <c r="C65" s="150" t="s">
        <v>47</v>
      </c>
      <c r="D65" s="151">
        <v>177000</v>
      </c>
      <c r="E65" s="152">
        <v>177391.66</v>
      </c>
      <c r="F65" s="218">
        <v>145900</v>
      </c>
    </row>
    <row r="66" spans="1:6" s="1" customFormat="1" ht="12.95" customHeight="1" x14ac:dyDescent="0.2">
      <c r="A66" s="120" t="s">
        <v>234</v>
      </c>
      <c r="B66" s="121" t="s">
        <v>314</v>
      </c>
      <c r="C66" s="122" t="s">
        <v>58</v>
      </c>
      <c r="D66" s="123">
        <v>455000</v>
      </c>
      <c r="E66" s="124">
        <v>455068</v>
      </c>
      <c r="F66" s="126">
        <v>428371</v>
      </c>
    </row>
    <row r="67" spans="1:6" s="1" customFormat="1" ht="12.95" customHeight="1" x14ac:dyDescent="0.2">
      <c r="A67" s="120" t="s">
        <v>234</v>
      </c>
      <c r="B67" s="121" t="s">
        <v>315</v>
      </c>
      <c r="C67" s="122" t="s">
        <v>59</v>
      </c>
      <c r="D67" s="123">
        <v>1859</v>
      </c>
      <c r="E67" s="124">
        <v>1859</v>
      </c>
      <c r="F67" s="219">
        <v>1859</v>
      </c>
    </row>
    <row r="68" spans="1:6" s="1" customFormat="1" ht="12.95" customHeight="1" thickBot="1" x14ac:dyDescent="0.25">
      <c r="A68" s="132" t="s">
        <v>234</v>
      </c>
      <c r="B68" s="133" t="s">
        <v>310</v>
      </c>
      <c r="C68" s="134" t="s">
        <v>50</v>
      </c>
      <c r="D68" s="127">
        <v>42500</v>
      </c>
      <c r="E68" s="135">
        <v>42500</v>
      </c>
      <c r="F68" s="136">
        <v>0</v>
      </c>
    </row>
    <row r="69" spans="1:6" s="1" customFormat="1" ht="12.95" customHeight="1" thickBot="1" x14ac:dyDescent="0.25">
      <c r="A69" s="154" t="s">
        <v>234</v>
      </c>
      <c r="B69" s="155" t="s">
        <v>64</v>
      </c>
      <c r="C69" s="155"/>
      <c r="D69" s="156">
        <f>SUM(D65:D68)</f>
        <v>676359</v>
      </c>
      <c r="E69" s="156">
        <f t="shared" ref="E69:F69" si="10">SUM(E65:E68)</f>
        <v>676818.66</v>
      </c>
      <c r="F69" s="157">
        <f t="shared" si="10"/>
        <v>576130</v>
      </c>
    </row>
    <row r="70" spans="1:6" s="1" customFormat="1" ht="12.95" customHeight="1" thickBot="1" x14ac:dyDescent="0.25">
      <c r="A70" s="141" t="s">
        <v>238</v>
      </c>
      <c r="B70" s="142" t="s">
        <v>308</v>
      </c>
      <c r="C70" s="143" t="s">
        <v>47</v>
      </c>
      <c r="D70" s="144">
        <v>46400</v>
      </c>
      <c r="E70" s="145">
        <v>46400</v>
      </c>
      <c r="F70" s="146">
        <v>9000</v>
      </c>
    </row>
    <row r="71" spans="1:6" s="1" customFormat="1" ht="12.95" customHeight="1" thickBot="1" x14ac:dyDescent="0.25">
      <c r="A71" s="154" t="s">
        <v>238</v>
      </c>
      <c r="B71" s="155" t="s">
        <v>65</v>
      </c>
      <c r="C71" s="155"/>
      <c r="D71" s="156">
        <f>SUM(D70)</f>
        <v>46400</v>
      </c>
      <c r="E71" s="156">
        <f t="shared" ref="E71:F71" si="11">SUM(E70)</f>
        <v>46400</v>
      </c>
      <c r="F71" s="157">
        <f t="shared" si="11"/>
        <v>9000</v>
      </c>
    </row>
    <row r="72" spans="1:6" s="1" customFormat="1" ht="12.95" customHeight="1" thickBot="1" x14ac:dyDescent="0.25">
      <c r="A72" s="141" t="s">
        <v>316</v>
      </c>
      <c r="B72" s="142" t="s">
        <v>315</v>
      </c>
      <c r="C72" s="143" t="s">
        <v>59</v>
      </c>
      <c r="D72" s="144">
        <v>63526.21</v>
      </c>
      <c r="E72" s="145">
        <v>63526.21</v>
      </c>
      <c r="F72" s="220">
        <v>63526.21</v>
      </c>
    </row>
    <row r="73" spans="1:6" s="1" customFormat="1" ht="12.95" customHeight="1" thickBot="1" x14ac:dyDescent="0.25">
      <c r="A73" s="154" t="s">
        <v>316</v>
      </c>
      <c r="B73" s="155" t="s">
        <v>66</v>
      </c>
      <c r="C73" s="155"/>
      <c r="D73" s="156">
        <f>SUM(D72)</f>
        <v>63526.21</v>
      </c>
      <c r="E73" s="156">
        <f t="shared" ref="E73:F73" si="12">SUM(E72)</f>
        <v>63526.21</v>
      </c>
      <c r="F73" s="157">
        <f t="shared" si="12"/>
        <v>63526.21</v>
      </c>
    </row>
    <row r="74" spans="1:6" s="1" customFormat="1" ht="12.95" customHeight="1" x14ac:dyDescent="0.2">
      <c r="A74" s="148" t="s">
        <v>241</v>
      </c>
      <c r="B74" s="149" t="s">
        <v>308</v>
      </c>
      <c r="C74" s="150" t="s">
        <v>47</v>
      </c>
      <c r="D74" s="151">
        <v>151000</v>
      </c>
      <c r="E74" s="152">
        <v>150937.29999999999</v>
      </c>
      <c r="F74" s="153">
        <v>130000</v>
      </c>
    </row>
    <row r="75" spans="1:6" s="1" customFormat="1" ht="12.95" customHeight="1" x14ac:dyDescent="0.2">
      <c r="A75" s="120" t="s">
        <v>241</v>
      </c>
      <c r="B75" s="121" t="s">
        <v>317</v>
      </c>
      <c r="C75" s="122" t="s">
        <v>67</v>
      </c>
      <c r="D75" s="123">
        <v>4220000</v>
      </c>
      <c r="E75" s="124">
        <v>4220518.03</v>
      </c>
      <c r="F75" s="125">
        <v>4000000</v>
      </c>
    </row>
    <row r="76" spans="1:6" s="1" customFormat="1" ht="12.95" customHeight="1" x14ac:dyDescent="0.2">
      <c r="A76" s="120" t="s">
        <v>241</v>
      </c>
      <c r="B76" s="121" t="s">
        <v>309</v>
      </c>
      <c r="C76" s="122" t="s">
        <v>48</v>
      </c>
      <c r="D76" s="123">
        <v>155167</v>
      </c>
      <c r="E76" s="124">
        <v>155167</v>
      </c>
      <c r="F76" s="126">
        <v>155083</v>
      </c>
    </row>
    <row r="77" spans="1:6" s="1" customFormat="1" ht="12.95" customHeight="1" x14ac:dyDescent="0.2">
      <c r="A77" s="120" t="s">
        <v>241</v>
      </c>
      <c r="B77" s="121" t="s">
        <v>314</v>
      </c>
      <c r="C77" s="122" t="s">
        <v>58</v>
      </c>
      <c r="D77" s="123">
        <v>25000</v>
      </c>
      <c r="E77" s="124">
        <v>24936</v>
      </c>
      <c r="F77" s="125">
        <v>10000</v>
      </c>
    </row>
    <row r="78" spans="1:6" s="1" customFormat="1" ht="12.95" customHeight="1" x14ac:dyDescent="0.2">
      <c r="A78" s="120" t="s">
        <v>241</v>
      </c>
      <c r="B78" s="121" t="s">
        <v>315</v>
      </c>
      <c r="C78" s="122" t="s">
        <v>59</v>
      </c>
      <c r="D78" s="123">
        <v>3200</v>
      </c>
      <c r="E78" s="124">
        <v>3181.5</v>
      </c>
      <c r="F78" s="125">
        <v>1000</v>
      </c>
    </row>
    <row r="79" spans="1:6" s="1" customFormat="1" ht="12.95" customHeight="1" x14ac:dyDescent="0.2">
      <c r="A79" s="120" t="s">
        <v>241</v>
      </c>
      <c r="B79" s="121" t="s">
        <v>310</v>
      </c>
      <c r="C79" s="122" t="s">
        <v>50</v>
      </c>
      <c r="D79" s="123">
        <v>55074.92</v>
      </c>
      <c r="E79" s="124">
        <v>55074.92</v>
      </c>
      <c r="F79" s="126">
        <v>21028.62</v>
      </c>
    </row>
    <row r="80" spans="1:6" s="1" customFormat="1" ht="12.95" customHeight="1" x14ac:dyDescent="0.2">
      <c r="A80" s="120" t="s">
        <v>241</v>
      </c>
      <c r="B80" s="121" t="s">
        <v>212</v>
      </c>
      <c r="C80" s="122" t="s">
        <v>68</v>
      </c>
      <c r="D80" s="123">
        <v>388140</v>
      </c>
      <c r="E80" s="124">
        <v>388140</v>
      </c>
      <c r="F80" s="125">
        <v>100000</v>
      </c>
    </row>
    <row r="81" spans="1:6" s="1" customFormat="1" ht="12.95" customHeight="1" thickBot="1" x14ac:dyDescent="0.25">
      <c r="A81" s="132" t="s">
        <v>241</v>
      </c>
      <c r="B81" s="133" t="s">
        <v>214</v>
      </c>
      <c r="C81" s="134" t="s">
        <v>318</v>
      </c>
      <c r="D81" s="127">
        <v>10500</v>
      </c>
      <c r="E81" s="135">
        <v>10500</v>
      </c>
      <c r="F81" s="136">
        <v>0</v>
      </c>
    </row>
    <row r="82" spans="1:6" s="1" customFormat="1" ht="12.95" customHeight="1" thickBot="1" x14ac:dyDescent="0.25">
      <c r="A82" s="154" t="s">
        <v>241</v>
      </c>
      <c r="B82" s="155" t="s">
        <v>69</v>
      </c>
      <c r="C82" s="155"/>
      <c r="D82" s="156">
        <f>SUM(D74:D81)</f>
        <v>5008081.92</v>
      </c>
      <c r="E82" s="156">
        <f t="shared" ref="E82:F82" si="13">SUM(E74:E81)</f>
        <v>5008454.75</v>
      </c>
      <c r="F82" s="157">
        <f t="shared" si="13"/>
        <v>4417111.62</v>
      </c>
    </row>
    <row r="83" spans="1:6" s="1" customFormat="1" ht="12.95" customHeight="1" x14ac:dyDescent="0.2">
      <c r="A83" s="148" t="s">
        <v>248</v>
      </c>
      <c r="B83" s="149" t="s">
        <v>308</v>
      </c>
      <c r="C83" s="150" t="s">
        <v>47</v>
      </c>
      <c r="D83" s="151">
        <v>150000</v>
      </c>
      <c r="E83" s="152">
        <v>149574.67000000001</v>
      </c>
      <c r="F83" s="153">
        <v>150000</v>
      </c>
    </row>
    <row r="84" spans="1:6" s="1" customFormat="1" ht="12.95" customHeight="1" thickBot="1" x14ac:dyDescent="0.25">
      <c r="A84" s="132" t="s">
        <v>248</v>
      </c>
      <c r="B84" s="133" t="s">
        <v>311</v>
      </c>
      <c r="C84" s="134" t="s">
        <v>52</v>
      </c>
      <c r="D84" s="127">
        <v>32000</v>
      </c>
      <c r="E84" s="135">
        <v>31510</v>
      </c>
      <c r="F84" s="136">
        <v>30000</v>
      </c>
    </row>
    <row r="85" spans="1:6" s="1" customFormat="1" ht="12.95" customHeight="1" thickBot="1" x14ac:dyDescent="0.25">
      <c r="A85" s="154" t="s">
        <v>248</v>
      </c>
      <c r="B85" s="155" t="s">
        <v>70</v>
      </c>
      <c r="C85" s="155"/>
      <c r="D85" s="156">
        <f>SUM(D83:D84)</f>
        <v>182000</v>
      </c>
      <c r="E85" s="156">
        <f t="shared" ref="E85:F85" si="14">SUM(E83:E84)</f>
        <v>181084.67</v>
      </c>
      <c r="F85" s="157">
        <f t="shared" si="14"/>
        <v>180000</v>
      </c>
    </row>
    <row r="86" spans="1:6" s="1" customFormat="1" ht="12.95" customHeight="1" x14ac:dyDescent="0.2">
      <c r="A86" s="148" t="s">
        <v>250</v>
      </c>
      <c r="B86" s="149" t="s">
        <v>308</v>
      </c>
      <c r="C86" s="150" t="s">
        <v>47</v>
      </c>
      <c r="D86" s="151">
        <v>3840</v>
      </c>
      <c r="E86" s="152">
        <v>3839.33</v>
      </c>
      <c r="F86" s="218">
        <v>3000</v>
      </c>
    </row>
    <row r="87" spans="1:6" s="1" customFormat="1" ht="12.95" customHeight="1" thickBot="1" x14ac:dyDescent="0.25">
      <c r="A87" s="132" t="s">
        <v>250</v>
      </c>
      <c r="B87" s="133" t="s">
        <v>310</v>
      </c>
      <c r="C87" s="134" t="s">
        <v>50</v>
      </c>
      <c r="D87" s="127">
        <v>4118</v>
      </c>
      <c r="E87" s="135">
        <v>4117.57</v>
      </c>
      <c r="F87" s="147">
        <v>3000</v>
      </c>
    </row>
    <row r="88" spans="1:6" s="1" customFormat="1" ht="12.95" customHeight="1" thickBot="1" x14ac:dyDescent="0.25">
      <c r="A88" s="154" t="s">
        <v>250</v>
      </c>
      <c r="B88" s="155" t="s">
        <v>71</v>
      </c>
      <c r="C88" s="155"/>
      <c r="D88" s="156">
        <f>SUM(D86:D87)</f>
        <v>7958</v>
      </c>
      <c r="E88" s="156">
        <f t="shared" ref="E88:F88" si="15">SUM(E86:E87)</f>
        <v>7956.9</v>
      </c>
      <c r="F88" s="157">
        <f t="shared" si="15"/>
        <v>6000</v>
      </c>
    </row>
    <row r="89" spans="1:6" s="1" customFormat="1" ht="12.95" customHeight="1" thickBot="1" x14ac:dyDescent="0.25">
      <c r="A89" s="141" t="s">
        <v>319</v>
      </c>
      <c r="B89" s="142" t="s">
        <v>308</v>
      </c>
      <c r="C89" s="143" t="s">
        <v>47</v>
      </c>
      <c r="D89" s="144">
        <v>316045</v>
      </c>
      <c r="E89" s="145">
        <v>316045</v>
      </c>
      <c r="F89" s="146">
        <v>257260</v>
      </c>
    </row>
    <row r="90" spans="1:6" s="100" customFormat="1" ht="12.95" customHeight="1" thickBot="1" x14ac:dyDescent="0.25">
      <c r="A90" s="154" t="s">
        <v>319</v>
      </c>
      <c r="B90" s="155" t="s">
        <v>72</v>
      </c>
      <c r="C90" s="155"/>
      <c r="D90" s="156">
        <f>SUM(D89)</f>
        <v>316045</v>
      </c>
      <c r="E90" s="156">
        <f t="shared" ref="E90:F90" si="16">SUM(E89)</f>
        <v>316045</v>
      </c>
      <c r="F90" s="157">
        <f t="shared" si="16"/>
        <v>257260</v>
      </c>
    </row>
    <row r="91" spans="1:6" s="1" customFormat="1" ht="12.95" customHeight="1" x14ac:dyDescent="0.2">
      <c r="A91" s="148" t="s">
        <v>252</v>
      </c>
      <c r="B91" s="149" t="s">
        <v>308</v>
      </c>
      <c r="C91" s="150" t="s">
        <v>47</v>
      </c>
      <c r="D91" s="151">
        <v>3200</v>
      </c>
      <c r="E91" s="152">
        <v>3162</v>
      </c>
      <c r="F91" s="153">
        <v>2000</v>
      </c>
    </row>
    <row r="92" spans="1:6" s="1" customFormat="1" ht="12.95" customHeight="1" thickBot="1" x14ac:dyDescent="0.25">
      <c r="A92" s="132" t="s">
        <v>252</v>
      </c>
      <c r="B92" s="133" t="s">
        <v>320</v>
      </c>
      <c r="C92" s="134" t="s">
        <v>321</v>
      </c>
      <c r="D92" s="127">
        <v>1500</v>
      </c>
      <c r="E92" s="135">
        <v>1500</v>
      </c>
      <c r="F92" s="136">
        <v>0</v>
      </c>
    </row>
    <row r="93" spans="1:6" s="1" customFormat="1" ht="12.95" customHeight="1" thickBot="1" x14ac:dyDescent="0.25">
      <c r="A93" s="154" t="s">
        <v>252</v>
      </c>
      <c r="B93" s="155" t="s">
        <v>73</v>
      </c>
      <c r="C93" s="155"/>
      <c r="D93" s="156">
        <f>SUM(D91:D92)</f>
        <v>4700</v>
      </c>
      <c r="E93" s="156">
        <f t="shared" ref="E93:F93" si="17">SUM(E91:E92)</f>
        <v>4662</v>
      </c>
      <c r="F93" s="157">
        <f t="shared" si="17"/>
        <v>2000</v>
      </c>
    </row>
    <row r="94" spans="1:6" s="1" customFormat="1" ht="12.95" customHeight="1" thickBot="1" x14ac:dyDescent="0.25">
      <c r="A94" s="141" t="s">
        <v>163</v>
      </c>
      <c r="B94" s="142" t="s">
        <v>313</v>
      </c>
      <c r="C94" s="143" t="s">
        <v>74</v>
      </c>
      <c r="D94" s="144">
        <v>33600</v>
      </c>
      <c r="E94" s="145">
        <v>33600</v>
      </c>
      <c r="F94" s="158">
        <v>33600</v>
      </c>
    </row>
    <row r="95" spans="1:6" s="1" customFormat="1" ht="12.95" customHeight="1" thickBot="1" x14ac:dyDescent="0.25">
      <c r="A95" s="154" t="s">
        <v>163</v>
      </c>
      <c r="B95" s="155" t="s">
        <v>75</v>
      </c>
      <c r="C95" s="155"/>
      <c r="D95" s="156">
        <f>SUM(D94)</f>
        <v>33600</v>
      </c>
      <c r="E95" s="156">
        <f t="shared" ref="E95:F95" si="18">SUM(E94)</f>
        <v>33600</v>
      </c>
      <c r="F95" s="157">
        <f t="shared" si="18"/>
        <v>33600</v>
      </c>
    </row>
    <row r="96" spans="1:6" s="1" customFormat="1" ht="12.95" customHeight="1" x14ac:dyDescent="0.2">
      <c r="A96" s="148" t="s">
        <v>268</v>
      </c>
      <c r="B96" s="149" t="s">
        <v>308</v>
      </c>
      <c r="C96" s="150" t="s">
        <v>47</v>
      </c>
      <c r="D96" s="151">
        <v>32000</v>
      </c>
      <c r="E96" s="152">
        <v>32112</v>
      </c>
      <c r="F96" s="153">
        <v>30000</v>
      </c>
    </row>
    <row r="97" spans="1:6" s="1" customFormat="1" ht="12.95" customHeight="1" thickBot="1" x14ac:dyDescent="0.25">
      <c r="A97" s="132" t="s">
        <v>268</v>
      </c>
      <c r="B97" s="133" t="s">
        <v>313</v>
      </c>
      <c r="C97" s="134" t="s">
        <v>74</v>
      </c>
      <c r="D97" s="127">
        <v>62770</v>
      </c>
      <c r="E97" s="135">
        <v>62770</v>
      </c>
      <c r="F97" s="147">
        <v>0</v>
      </c>
    </row>
    <row r="98" spans="1:6" s="1" customFormat="1" ht="12.95" customHeight="1" thickBot="1" x14ac:dyDescent="0.25">
      <c r="A98" s="154" t="s">
        <v>268</v>
      </c>
      <c r="B98" s="155" t="s">
        <v>76</v>
      </c>
      <c r="C98" s="155"/>
      <c r="D98" s="156">
        <f>SUM(D96:D97)</f>
        <v>94770</v>
      </c>
      <c r="E98" s="156">
        <f>SUM(E96:E97)</f>
        <v>94882</v>
      </c>
      <c r="F98" s="157">
        <f>SUM(F96:F97)</f>
        <v>30000</v>
      </c>
    </row>
    <row r="99" spans="1:6" s="1" customFormat="1" ht="12.95" customHeight="1" thickBot="1" x14ac:dyDescent="0.25">
      <c r="A99" s="141" t="s">
        <v>271</v>
      </c>
      <c r="B99" s="142" t="s">
        <v>322</v>
      </c>
      <c r="C99" s="143" t="s">
        <v>77</v>
      </c>
      <c r="D99" s="144">
        <v>1630</v>
      </c>
      <c r="E99" s="145">
        <v>1569.51</v>
      </c>
      <c r="F99" s="146">
        <v>1650</v>
      </c>
    </row>
    <row r="100" spans="1:6" s="1" customFormat="1" ht="12.95" customHeight="1" thickBot="1" x14ac:dyDescent="0.25">
      <c r="A100" s="154" t="s">
        <v>271</v>
      </c>
      <c r="B100" s="155" t="s">
        <v>78</v>
      </c>
      <c r="C100" s="155"/>
      <c r="D100" s="156">
        <f>SUM(D99)</f>
        <v>1630</v>
      </c>
      <c r="E100" s="156">
        <f t="shared" ref="E100:F100" si="19">SUM(E99)</f>
        <v>1569.51</v>
      </c>
      <c r="F100" s="157">
        <f t="shared" si="19"/>
        <v>1650</v>
      </c>
    </row>
    <row r="101" spans="1:6" s="1" customFormat="1" ht="12.95" customHeight="1" thickBot="1" x14ac:dyDescent="0.25">
      <c r="A101" s="141" t="s">
        <v>273</v>
      </c>
      <c r="B101" s="142" t="s">
        <v>323</v>
      </c>
      <c r="C101" s="143" t="s">
        <v>79</v>
      </c>
      <c r="D101" s="144">
        <v>2600000</v>
      </c>
      <c r="E101" s="145">
        <v>2600000</v>
      </c>
      <c r="F101" s="146">
        <v>2000000</v>
      </c>
    </row>
    <row r="102" spans="1:6" s="1" customFormat="1" ht="12.95" customHeight="1" thickBot="1" x14ac:dyDescent="0.25">
      <c r="A102" s="137" t="s">
        <v>273</v>
      </c>
      <c r="B102" s="138" t="s">
        <v>80</v>
      </c>
      <c r="C102" s="138"/>
      <c r="D102" s="139">
        <f>SUM(D101)</f>
        <v>2600000</v>
      </c>
      <c r="E102" s="139">
        <f t="shared" ref="E102:F102" si="20">SUM(E101)</f>
        <v>2600000</v>
      </c>
      <c r="F102" s="140">
        <f t="shared" si="20"/>
        <v>2000000</v>
      </c>
    </row>
    <row r="103" spans="1:6" s="1" customFormat="1" ht="18" customHeight="1" thickBot="1" x14ac:dyDescent="0.25">
      <c r="A103" s="128" t="s">
        <v>82</v>
      </c>
      <c r="B103" s="129"/>
      <c r="C103" s="129"/>
      <c r="D103" s="130">
        <f>SUM(D102,D100,D98,D95,D93,D90,D88,D85,D82,D73,D71,D69,D64,D60,D56,D54,D46,D43,D40,D37,D33,D28)</f>
        <v>55282419.530000001</v>
      </c>
      <c r="E103" s="130">
        <f>SUM(E102,E100,E98,E95,E93,E90,E88,E85,E82,E73,E71,E69,E64,E60,E56,E54,E46,E43,E40,E37,E33,E28)</f>
        <v>55245124.689999998</v>
      </c>
      <c r="F103" s="131">
        <f>SUM(F102,F100,F98,F95,F93,F90,F88,F85,F82,F73,F71,F69,F64,F60,F56,F54,F46,F43,F40,F37,F33,F28)</f>
        <v>48993490.829999998</v>
      </c>
    </row>
    <row r="104" spans="1:6" s="1" customFormat="1" ht="12.95" customHeight="1" x14ac:dyDescent="0.2">
      <c r="A104" s="101"/>
      <c r="B104" s="101"/>
      <c r="C104" s="101"/>
      <c r="D104" s="103"/>
      <c r="E104" s="104"/>
      <c r="F104" s="110"/>
    </row>
    <row r="105" spans="1:6" ht="20.100000000000001" customHeight="1" thickBot="1" x14ac:dyDescent="0.25">
      <c r="A105" s="296" t="s">
        <v>83</v>
      </c>
      <c r="B105" s="296"/>
      <c r="C105" s="296"/>
      <c r="D105" s="296"/>
      <c r="E105" s="296"/>
      <c r="F105" s="296"/>
    </row>
    <row r="106" spans="1:6" s="1" customFormat="1" ht="24.95" customHeight="1" thickBot="1" x14ac:dyDescent="0.25">
      <c r="A106" s="49" t="s">
        <v>84</v>
      </c>
      <c r="B106" s="50" t="s">
        <v>85</v>
      </c>
      <c r="C106" s="297" t="s">
        <v>86</v>
      </c>
      <c r="D106" s="297"/>
      <c r="E106" s="297"/>
      <c r="F106" s="51">
        <v>3000000</v>
      </c>
    </row>
    <row r="107" spans="1:6" ht="3" customHeight="1" thickBot="1" x14ac:dyDescent="0.25">
      <c r="A107" s="52"/>
      <c r="B107" s="52"/>
      <c r="C107" s="52"/>
      <c r="D107" s="53"/>
      <c r="E107" s="53"/>
      <c r="F107" s="54"/>
    </row>
    <row r="108" spans="1:6" ht="30" customHeight="1" thickBot="1" x14ac:dyDescent="0.25">
      <c r="A108" s="296" t="s">
        <v>87</v>
      </c>
      <c r="B108" s="296"/>
      <c r="C108" s="296"/>
      <c r="D108" s="55"/>
      <c r="E108" s="298">
        <f>SUM(F103+F106)</f>
        <v>51993490.829999998</v>
      </c>
      <c r="F108" s="298"/>
    </row>
    <row r="109" spans="1:6" ht="12.75" customHeight="1" x14ac:dyDescent="0.2">
      <c r="A109" s="45"/>
      <c r="B109" s="45"/>
      <c r="C109" s="45"/>
      <c r="D109" s="56"/>
      <c r="E109" s="56"/>
      <c r="F109" s="46"/>
    </row>
    <row r="110" spans="1:6" ht="15.95" customHeight="1" x14ac:dyDescent="0.2">
      <c r="A110" s="299" t="s">
        <v>22</v>
      </c>
      <c r="B110" s="299"/>
      <c r="C110" s="299"/>
      <c r="D110" s="299"/>
      <c r="E110" s="43"/>
      <c r="F110" s="46"/>
    </row>
  </sheetData>
  <sheetProtection selectLockedCells="1" selectUnlockedCells="1"/>
  <mergeCells count="5">
    <mergeCell ref="A105:F105"/>
    <mergeCell ref="C106:E106"/>
    <mergeCell ref="A108:C108"/>
    <mergeCell ref="E108:F108"/>
    <mergeCell ref="A110:D110"/>
  </mergeCells>
  <pageMargins left="0" right="0" top="0.98425196850393704" bottom="0.78740157480314965" header="0.31496062992125984" footer="0.31496062992125984"/>
  <pageSetup paperSize="9" orientation="portrait" r:id="rId1"/>
  <headerFooter>
    <oddHeader>&amp;L&amp;12MĚSTO Štíty
&amp;10IČO : 00303453
DIČ : CZ00303453&amp;C&amp;"Arial,Tučné"&amp;14ROZPOČET SCHVÁLENÝ&amp;R&amp;"Arial,Tučné"&amp;14ROK 2018</oddHeader>
    <oddFooter>&amp;C&amp;A&amp;R&amp;P / &amp;N</oddFooter>
    <evenHeader>&amp;L&amp;12MĚSTO Štíty
&amp;10IČO : 00303453
DIČ : CZ00303453&amp;C&amp;"Arial,Tučné"&amp;14ROZPOČET - NÁVRH&amp;R&amp;"Arial,Tučné"&amp;14ROK 2017</evenHeader>
    <evenFooter>&amp;C&amp;A&amp;R&amp;P / &amp;N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3"/>
  <sheetViews>
    <sheetView topLeftCell="A202" workbookViewId="0">
      <selection activeCell="A203" sqref="A203:XFD203"/>
    </sheetView>
  </sheetViews>
  <sheetFormatPr defaultColWidth="9.140625" defaultRowHeight="12.75" customHeight="1" x14ac:dyDescent="0.2"/>
  <cols>
    <col min="1" max="1" width="3.7109375" style="57" customWidth="1"/>
    <col min="2" max="2" width="6.7109375" style="58" customWidth="1"/>
    <col min="3" max="4" width="5.7109375" style="59" customWidth="1"/>
    <col min="5" max="5" width="78.85546875" style="60" customWidth="1"/>
    <col min="6" max="16384" width="9.140625" style="48"/>
  </cols>
  <sheetData>
    <row r="1" spans="1:5" ht="12.75" customHeight="1" x14ac:dyDescent="0.2">
      <c r="A1" s="87"/>
      <c r="B1" s="81"/>
      <c r="C1" s="83"/>
      <c r="D1" s="83"/>
      <c r="E1" s="85"/>
    </row>
    <row r="2" spans="1:5" ht="24.95" customHeight="1" x14ac:dyDescent="0.2">
      <c r="A2" s="61" t="s">
        <v>88</v>
      </c>
      <c r="B2" s="62"/>
      <c r="C2" s="62"/>
      <c r="D2" s="62"/>
      <c r="E2" s="85"/>
    </row>
    <row r="3" spans="1:5" ht="17.100000000000001" customHeight="1" x14ac:dyDescent="0.2">
      <c r="A3" s="87"/>
      <c r="B3" s="62"/>
      <c r="C3" s="83"/>
      <c r="D3" s="83"/>
      <c r="E3" s="85"/>
    </row>
    <row r="4" spans="1:5" ht="18.75" customHeight="1" x14ac:dyDescent="0.2">
      <c r="A4" s="303" t="s">
        <v>89</v>
      </c>
      <c r="B4" s="303"/>
      <c r="C4" s="304"/>
      <c r="D4" s="304"/>
      <c r="E4" s="63" t="s">
        <v>90</v>
      </c>
    </row>
    <row r="5" spans="1:5" ht="9.9499999999999993" customHeight="1" x14ac:dyDescent="0.2">
      <c r="A5" s="94"/>
      <c r="B5" s="94"/>
      <c r="C5" s="64"/>
      <c r="D5" s="64"/>
      <c r="E5" s="63"/>
    </row>
    <row r="6" spans="1:5" ht="18.75" customHeight="1" x14ac:dyDescent="0.2">
      <c r="A6" s="94"/>
      <c r="B6" s="94"/>
      <c r="C6" s="64"/>
      <c r="D6" s="64"/>
      <c r="E6" s="63" t="s">
        <v>91</v>
      </c>
    </row>
    <row r="7" spans="1:5" ht="18.75" customHeight="1" x14ac:dyDescent="0.2">
      <c r="A7" s="94"/>
      <c r="B7" s="94"/>
      <c r="C7" s="64"/>
      <c r="D7" s="64"/>
      <c r="E7" s="63"/>
    </row>
    <row r="8" spans="1:5" ht="18.75" customHeight="1" x14ac:dyDescent="0.2">
      <c r="A8" s="94"/>
      <c r="B8" s="94"/>
      <c r="C8" s="64"/>
      <c r="D8" s="64"/>
      <c r="E8" s="65" t="s">
        <v>92</v>
      </c>
    </row>
    <row r="9" spans="1:5" ht="18.75" customHeight="1" x14ac:dyDescent="0.2">
      <c r="A9" s="94"/>
      <c r="B9" s="94"/>
      <c r="C9" s="64"/>
      <c r="D9" s="64"/>
      <c r="E9" s="63"/>
    </row>
    <row r="10" spans="1:5" ht="18.75" customHeight="1" x14ac:dyDescent="0.2">
      <c r="A10" s="94"/>
      <c r="B10" s="94"/>
      <c r="C10" s="64"/>
      <c r="D10" s="64"/>
      <c r="E10" s="65" t="s">
        <v>93</v>
      </c>
    </row>
    <row r="11" spans="1:5" ht="9.9499999999999993" customHeight="1" x14ac:dyDescent="0.2">
      <c r="A11" s="94"/>
      <c r="B11" s="94"/>
      <c r="C11" s="64"/>
      <c r="D11" s="64"/>
      <c r="E11" s="63"/>
    </row>
    <row r="12" spans="1:5" ht="16.5" customHeight="1" x14ac:dyDescent="0.2">
      <c r="A12" s="86"/>
      <c r="B12" s="82"/>
      <c r="C12" s="66"/>
      <c r="D12" s="66"/>
      <c r="E12" s="67" t="s">
        <v>94</v>
      </c>
    </row>
    <row r="13" spans="1:5" ht="15.75" customHeight="1" x14ac:dyDescent="0.2">
      <c r="A13" s="86"/>
      <c r="B13" s="82"/>
      <c r="C13" s="66"/>
      <c r="D13" s="66"/>
      <c r="E13" s="67"/>
    </row>
    <row r="14" spans="1:5" ht="15.75" customHeight="1" x14ac:dyDescent="0.2">
      <c r="A14" s="82" t="s">
        <v>95</v>
      </c>
      <c r="B14" s="83"/>
      <c r="C14" s="97"/>
      <c r="D14" s="97"/>
      <c r="E14" s="85"/>
    </row>
    <row r="15" spans="1:5" ht="15.75" customHeight="1" x14ac:dyDescent="0.2">
      <c r="A15" s="82"/>
      <c r="B15" s="83"/>
      <c r="C15" s="97"/>
      <c r="D15" s="97"/>
      <c r="E15" s="85"/>
    </row>
    <row r="16" spans="1:5" ht="20.100000000000001" customHeight="1" x14ac:dyDescent="0.2">
      <c r="A16" s="305" t="s">
        <v>333</v>
      </c>
      <c r="B16" s="305"/>
      <c r="C16" s="305"/>
      <c r="D16" s="305"/>
      <c r="E16" s="305"/>
    </row>
    <row r="17" spans="1:5" ht="20.100000000000001" customHeight="1" x14ac:dyDescent="0.2">
      <c r="A17" s="305"/>
      <c r="B17" s="305"/>
      <c r="C17" s="305"/>
      <c r="D17" s="305"/>
      <c r="E17" s="305"/>
    </row>
    <row r="18" spans="1:5" ht="20.100000000000001" customHeight="1" x14ac:dyDescent="0.2">
      <c r="A18" s="305"/>
      <c r="B18" s="305"/>
      <c r="C18" s="305"/>
      <c r="D18" s="305"/>
      <c r="E18" s="305"/>
    </row>
    <row r="19" spans="1:5" ht="20.100000000000001" customHeight="1" x14ac:dyDescent="0.2">
      <c r="A19" s="305"/>
      <c r="B19" s="305"/>
      <c r="C19" s="305"/>
      <c r="D19" s="305"/>
      <c r="E19" s="305"/>
    </row>
    <row r="20" spans="1:5" ht="13.5" customHeight="1" x14ac:dyDescent="0.2">
      <c r="A20" s="87" t="s">
        <v>96</v>
      </c>
      <c r="B20" s="68" t="s">
        <v>84</v>
      </c>
      <c r="C20" s="302" t="s">
        <v>97</v>
      </c>
      <c r="D20" s="302"/>
      <c r="E20" s="302"/>
    </row>
    <row r="21" spans="1:5" ht="12.75" customHeight="1" x14ac:dyDescent="0.2">
      <c r="A21" s="87"/>
      <c r="B21" s="74" t="s">
        <v>98</v>
      </c>
      <c r="C21" s="75">
        <v>1111</v>
      </c>
      <c r="D21" s="300" t="s">
        <v>99</v>
      </c>
      <c r="E21" s="300"/>
    </row>
    <row r="22" spans="1:5" ht="12.75" customHeight="1" x14ac:dyDescent="0.2">
      <c r="A22" s="87"/>
      <c r="B22" s="74" t="s">
        <v>98</v>
      </c>
      <c r="C22" s="75">
        <v>1112</v>
      </c>
      <c r="D22" s="300" t="s">
        <v>100</v>
      </c>
      <c r="E22" s="300"/>
    </row>
    <row r="23" spans="1:5" ht="12.75" customHeight="1" x14ac:dyDescent="0.2">
      <c r="A23" s="87"/>
      <c r="B23" s="74" t="s">
        <v>98</v>
      </c>
      <c r="C23" s="75">
        <v>1113</v>
      </c>
      <c r="D23" s="300" t="s">
        <v>101</v>
      </c>
      <c r="E23" s="300"/>
    </row>
    <row r="24" spans="1:5" ht="12.75" customHeight="1" x14ac:dyDescent="0.2">
      <c r="A24" s="87"/>
      <c r="B24" s="74" t="s">
        <v>98</v>
      </c>
      <c r="C24" s="75">
        <v>1121</v>
      </c>
      <c r="D24" s="300" t="s">
        <v>102</v>
      </c>
      <c r="E24" s="300"/>
    </row>
    <row r="25" spans="1:5" ht="12.75" customHeight="1" x14ac:dyDescent="0.2">
      <c r="A25" s="87"/>
      <c r="B25" s="70" t="s">
        <v>103</v>
      </c>
      <c r="C25" s="71">
        <v>1122</v>
      </c>
      <c r="D25" s="301" t="s">
        <v>104</v>
      </c>
      <c r="E25" s="301"/>
    </row>
    <row r="26" spans="1:5" ht="12.75" customHeight="1" x14ac:dyDescent="0.2">
      <c r="A26" s="87"/>
      <c r="B26" s="74" t="s">
        <v>98</v>
      </c>
      <c r="C26" s="75">
        <v>1211</v>
      </c>
      <c r="D26" s="300" t="s">
        <v>105</v>
      </c>
      <c r="E26" s="300"/>
    </row>
    <row r="27" spans="1:5" ht="12.75" customHeight="1" x14ac:dyDescent="0.2">
      <c r="A27" s="87"/>
      <c r="B27" s="74" t="s">
        <v>98</v>
      </c>
      <c r="C27" s="75">
        <v>1511</v>
      </c>
      <c r="D27" s="300" t="s">
        <v>106</v>
      </c>
      <c r="E27" s="300"/>
    </row>
    <row r="28" spans="1:5" ht="12.75" customHeight="1" x14ac:dyDescent="0.2">
      <c r="A28" s="87"/>
      <c r="B28" s="74"/>
      <c r="C28" s="75"/>
      <c r="D28" s="75"/>
      <c r="E28" s="112"/>
    </row>
    <row r="29" spans="1:5" ht="13.5" customHeight="1" x14ac:dyDescent="0.2">
      <c r="A29" s="87" t="s">
        <v>96</v>
      </c>
      <c r="B29" s="68" t="s">
        <v>84</v>
      </c>
      <c r="C29" s="302" t="s">
        <v>107</v>
      </c>
      <c r="D29" s="302"/>
      <c r="E29" s="302"/>
    </row>
    <row r="30" spans="1:5" ht="38.450000000000003" customHeight="1" x14ac:dyDescent="0.2">
      <c r="A30" s="87"/>
      <c r="B30" s="74" t="s">
        <v>98</v>
      </c>
      <c r="C30" s="75">
        <v>1334</v>
      </c>
      <c r="D30" s="300" t="s">
        <v>388</v>
      </c>
      <c r="E30" s="300"/>
    </row>
    <row r="31" spans="1:5" ht="25.5" customHeight="1" x14ac:dyDescent="0.2">
      <c r="A31" s="87"/>
      <c r="B31" s="74" t="s">
        <v>98</v>
      </c>
      <c r="C31" s="75">
        <v>1340</v>
      </c>
      <c r="D31" s="300" t="s">
        <v>108</v>
      </c>
      <c r="E31" s="300"/>
    </row>
    <row r="32" spans="1:5" ht="12.75" customHeight="1" x14ac:dyDescent="0.2">
      <c r="A32" s="87"/>
      <c r="B32" s="74" t="s">
        <v>98</v>
      </c>
      <c r="C32" s="75">
        <v>1341</v>
      </c>
      <c r="D32" s="306" t="s">
        <v>109</v>
      </c>
      <c r="E32" s="306"/>
    </row>
    <row r="33" spans="1:5" ht="12.75" customHeight="1" x14ac:dyDescent="0.2">
      <c r="A33" s="87"/>
      <c r="B33" s="74" t="s">
        <v>98</v>
      </c>
      <c r="C33" s="75">
        <v>1342</v>
      </c>
      <c r="D33" s="300" t="s">
        <v>110</v>
      </c>
      <c r="E33" s="300"/>
    </row>
    <row r="34" spans="1:5" ht="12.75" customHeight="1" x14ac:dyDescent="0.2">
      <c r="A34" s="87"/>
      <c r="B34" s="74" t="s">
        <v>98</v>
      </c>
      <c r="C34" s="75">
        <v>1343</v>
      </c>
      <c r="D34" s="300" t="s">
        <v>111</v>
      </c>
      <c r="E34" s="300"/>
    </row>
    <row r="35" spans="1:5" ht="12.75" customHeight="1" x14ac:dyDescent="0.2">
      <c r="A35" s="87"/>
      <c r="B35" s="74" t="s">
        <v>98</v>
      </c>
      <c r="C35" s="75">
        <v>1344</v>
      </c>
      <c r="D35" s="300" t="s">
        <v>112</v>
      </c>
      <c r="E35" s="300"/>
    </row>
    <row r="36" spans="1:5" ht="12.75" customHeight="1" x14ac:dyDescent="0.2">
      <c r="A36" s="87"/>
      <c r="B36" s="74" t="s">
        <v>98</v>
      </c>
      <c r="C36" s="75">
        <v>1345</v>
      </c>
      <c r="D36" s="300" t="s">
        <v>113</v>
      </c>
      <c r="E36" s="300"/>
    </row>
    <row r="37" spans="1:5" ht="25.5" customHeight="1" x14ac:dyDescent="0.2">
      <c r="A37" s="87"/>
      <c r="B37" s="74" t="s">
        <v>98</v>
      </c>
      <c r="C37" s="75">
        <v>1356</v>
      </c>
      <c r="D37" s="300" t="s">
        <v>334</v>
      </c>
      <c r="E37" s="300"/>
    </row>
    <row r="38" spans="1:5" s="88" customFormat="1" ht="25.5" customHeight="1" x14ac:dyDescent="0.2">
      <c r="A38" s="87"/>
      <c r="B38" s="74" t="s">
        <v>98</v>
      </c>
      <c r="C38" s="75">
        <v>1381</v>
      </c>
      <c r="D38" s="300" t="s">
        <v>114</v>
      </c>
      <c r="E38" s="300"/>
    </row>
    <row r="39" spans="1:5" ht="12.75" customHeight="1" x14ac:dyDescent="0.2">
      <c r="A39" s="87"/>
      <c r="B39" s="74" t="s">
        <v>98</v>
      </c>
      <c r="C39" s="75">
        <v>1382</v>
      </c>
      <c r="D39" s="300" t="s">
        <v>115</v>
      </c>
      <c r="E39" s="300"/>
    </row>
    <row r="40" spans="1:5" ht="12.75" customHeight="1" x14ac:dyDescent="0.2">
      <c r="A40" s="87"/>
      <c r="B40" s="74" t="s">
        <v>98</v>
      </c>
      <c r="C40" s="75">
        <v>1383</v>
      </c>
      <c r="D40" s="300" t="s">
        <v>116</v>
      </c>
      <c r="E40" s="300"/>
    </row>
    <row r="41" spans="1:5" ht="12.75" customHeight="1" x14ac:dyDescent="0.2">
      <c r="A41" s="87"/>
      <c r="B41" s="74"/>
      <c r="C41" s="75"/>
      <c r="D41" s="113"/>
      <c r="E41" s="113"/>
    </row>
    <row r="42" spans="1:5" ht="12.75" customHeight="1" x14ac:dyDescent="0.2">
      <c r="A42" s="87"/>
      <c r="B42" s="74"/>
      <c r="C42" s="75"/>
      <c r="D42" s="113"/>
      <c r="E42" s="113"/>
    </row>
    <row r="43" spans="1:5" ht="12.75" customHeight="1" x14ac:dyDescent="0.2">
      <c r="A43" s="87"/>
      <c r="B43" s="74"/>
      <c r="C43" s="75"/>
      <c r="D43" s="113"/>
      <c r="E43" s="113"/>
    </row>
    <row r="44" spans="1:5" ht="12.75" customHeight="1" x14ac:dyDescent="0.2">
      <c r="A44" s="310" t="s">
        <v>117</v>
      </c>
      <c r="B44" s="310"/>
      <c r="C44" s="310"/>
      <c r="D44" s="310"/>
      <c r="E44" s="310"/>
    </row>
    <row r="45" spans="1:5" ht="12.75" customHeight="1" x14ac:dyDescent="0.2">
      <c r="A45" s="310"/>
      <c r="B45" s="310"/>
      <c r="C45" s="310"/>
      <c r="D45" s="310"/>
      <c r="E45" s="310"/>
    </row>
    <row r="46" spans="1:5" ht="12.75" customHeight="1" x14ac:dyDescent="0.2">
      <c r="A46" s="310"/>
      <c r="B46" s="310"/>
      <c r="C46" s="310"/>
      <c r="D46" s="310"/>
      <c r="E46" s="310"/>
    </row>
    <row r="47" spans="1:5" ht="12.75" customHeight="1" x14ac:dyDescent="0.2">
      <c r="A47" s="112"/>
      <c r="B47" s="112"/>
      <c r="C47" s="112"/>
      <c r="D47" s="112"/>
      <c r="E47" s="112"/>
    </row>
    <row r="48" spans="1:5" ht="13.5" customHeight="1" x14ac:dyDescent="0.2">
      <c r="A48" s="87" t="s">
        <v>96</v>
      </c>
      <c r="B48" s="68" t="s">
        <v>84</v>
      </c>
      <c r="C48" s="302" t="s">
        <v>40</v>
      </c>
      <c r="D48" s="302"/>
      <c r="E48" s="302"/>
    </row>
    <row r="49" spans="1:5" ht="12.75" customHeight="1" x14ac:dyDescent="0.2">
      <c r="A49" s="87"/>
      <c r="B49" s="74" t="s">
        <v>98</v>
      </c>
      <c r="C49" s="75">
        <v>1361</v>
      </c>
      <c r="D49" s="300" t="s">
        <v>40</v>
      </c>
      <c r="E49" s="300"/>
    </row>
    <row r="50" spans="1:5" ht="12.75" customHeight="1" x14ac:dyDescent="0.2">
      <c r="A50" s="87"/>
      <c r="B50" s="74"/>
      <c r="C50" s="75"/>
      <c r="D50" s="75"/>
      <c r="E50" s="112"/>
    </row>
    <row r="51" spans="1:5" ht="12.75" customHeight="1" x14ac:dyDescent="0.2">
      <c r="A51" s="87"/>
      <c r="B51" s="74"/>
      <c r="C51" s="75"/>
      <c r="D51" s="75"/>
      <c r="E51" s="112"/>
    </row>
    <row r="52" spans="1:5" ht="15.75" customHeight="1" x14ac:dyDescent="0.2">
      <c r="A52" s="82" t="s">
        <v>118</v>
      </c>
      <c r="B52" s="83"/>
      <c r="C52" s="116"/>
      <c r="D52" s="116"/>
      <c r="E52" s="85"/>
    </row>
    <row r="53" spans="1:5" ht="12.75" customHeight="1" x14ac:dyDescent="0.2">
      <c r="A53" s="85"/>
      <c r="B53" s="83"/>
      <c r="C53" s="116"/>
      <c r="D53" s="116"/>
      <c r="E53" s="85"/>
    </row>
    <row r="54" spans="1:5" ht="15.75" customHeight="1" x14ac:dyDescent="0.2">
      <c r="A54" s="82" t="s">
        <v>119</v>
      </c>
      <c r="B54" s="83"/>
      <c r="C54" s="116"/>
      <c r="D54" s="116"/>
      <c r="E54" s="85"/>
    </row>
    <row r="55" spans="1:5" ht="12.75" customHeight="1" x14ac:dyDescent="0.2">
      <c r="A55" s="85"/>
      <c r="B55" s="83"/>
      <c r="C55" s="116"/>
      <c r="D55" s="116"/>
      <c r="E55" s="85"/>
    </row>
    <row r="56" spans="1:5" s="88" customFormat="1" ht="15.75" customHeight="1" x14ac:dyDescent="0.2">
      <c r="A56" s="82" t="s">
        <v>120</v>
      </c>
      <c r="B56" s="83"/>
      <c r="C56" s="116"/>
      <c r="D56" s="116"/>
      <c r="E56" s="85"/>
    </row>
    <row r="57" spans="1:5" s="88" customFormat="1" ht="26.45" customHeight="1" x14ac:dyDescent="0.2">
      <c r="A57" s="87"/>
      <c r="B57" s="74" t="s">
        <v>98</v>
      </c>
      <c r="C57" s="75">
        <v>4111</v>
      </c>
      <c r="D57" s="300" t="s">
        <v>407</v>
      </c>
      <c r="E57" s="300"/>
    </row>
    <row r="58" spans="1:5" s="88" customFormat="1" ht="38.450000000000003" customHeight="1" x14ac:dyDescent="0.2">
      <c r="A58" s="87"/>
      <c r="B58" s="74" t="s">
        <v>98</v>
      </c>
      <c r="C58" s="75">
        <v>4112</v>
      </c>
      <c r="D58" s="300" t="s">
        <v>335</v>
      </c>
      <c r="E58" s="300"/>
    </row>
    <row r="59" spans="1:5" ht="63.75" customHeight="1" x14ac:dyDescent="0.2">
      <c r="A59" s="87"/>
      <c r="B59" s="74" t="s">
        <v>98</v>
      </c>
      <c r="C59" s="75">
        <v>4116</v>
      </c>
      <c r="D59" s="300" t="s">
        <v>410</v>
      </c>
      <c r="E59" s="300"/>
    </row>
    <row r="60" spans="1:5" s="88" customFormat="1" ht="15.75" customHeight="1" x14ac:dyDescent="0.2">
      <c r="A60" s="87"/>
      <c r="B60" s="74" t="s">
        <v>98</v>
      </c>
      <c r="C60" s="75">
        <v>4121</v>
      </c>
      <c r="D60" s="300" t="s">
        <v>408</v>
      </c>
      <c r="E60" s="300"/>
    </row>
    <row r="61" spans="1:5" s="88" customFormat="1" ht="12.75" customHeight="1" x14ac:dyDescent="0.2">
      <c r="A61" s="85"/>
      <c r="B61" s="83"/>
      <c r="C61" s="112"/>
      <c r="D61" s="69"/>
      <c r="E61" s="69"/>
    </row>
    <row r="62" spans="1:5" s="88" customFormat="1" ht="12.75" customHeight="1" x14ac:dyDescent="0.2">
      <c r="A62" s="85" t="s">
        <v>121</v>
      </c>
      <c r="B62" s="83"/>
      <c r="C62" s="307"/>
      <c r="D62" s="307"/>
      <c r="E62" s="307"/>
    </row>
    <row r="63" spans="1:5" s="88" customFormat="1" ht="25.5" customHeight="1" x14ac:dyDescent="0.2">
      <c r="A63" s="85"/>
      <c r="B63" s="83"/>
      <c r="C63" s="308" t="s">
        <v>336</v>
      </c>
      <c r="D63" s="308"/>
      <c r="E63" s="308"/>
    </row>
    <row r="64" spans="1:5" s="88" customFormat="1" ht="12.75" customHeight="1" x14ac:dyDescent="0.2">
      <c r="A64" s="87"/>
      <c r="B64" s="74"/>
      <c r="C64" s="75"/>
      <c r="D64" s="75"/>
      <c r="E64" s="112"/>
    </row>
    <row r="65" spans="1:5" s="88" customFormat="1" ht="12.75" customHeight="1" x14ac:dyDescent="0.2">
      <c r="A65" s="87"/>
      <c r="B65" s="81"/>
      <c r="C65" s="83"/>
      <c r="D65" s="83"/>
      <c r="E65" s="85"/>
    </row>
    <row r="66" spans="1:5" ht="15.75" customHeight="1" x14ac:dyDescent="0.2">
      <c r="A66" s="82" t="s">
        <v>122</v>
      </c>
      <c r="B66" s="83"/>
      <c r="C66" s="116"/>
      <c r="D66" s="116"/>
      <c r="E66" s="85"/>
    </row>
    <row r="67" spans="1:5" ht="12.75" customHeight="1" x14ac:dyDescent="0.2">
      <c r="A67" s="87" t="s">
        <v>96</v>
      </c>
      <c r="B67" s="117">
        <v>1032</v>
      </c>
      <c r="C67" s="302" t="s">
        <v>123</v>
      </c>
      <c r="D67" s="302"/>
      <c r="E67" s="302"/>
    </row>
    <row r="68" spans="1:5" ht="26.45" customHeight="1" x14ac:dyDescent="0.2">
      <c r="A68" s="87"/>
      <c r="B68" s="74" t="s">
        <v>98</v>
      </c>
      <c r="C68" s="75">
        <v>2111</v>
      </c>
      <c r="D68" s="300" t="s">
        <v>124</v>
      </c>
      <c r="E68" s="300"/>
    </row>
    <row r="69" spans="1:5" s="88" customFormat="1" ht="25.5" customHeight="1" x14ac:dyDescent="0.2">
      <c r="A69" s="87"/>
      <c r="B69" s="74" t="s">
        <v>98</v>
      </c>
      <c r="C69" s="75">
        <v>2131</v>
      </c>
      <c r="D69" s="309" t="s">
        <v>356</v>
      </c>
      <c r="E69" s="309"/>
    </row>
    <row r="70" spans="1:5" s="88" customFormat="1" ht="25.5" customHeight="1" x14ac:dyDescent="0.2">
      <c r="A70" s="87"/>
      <c r="B70" s="74" t="s">
        <v>98</v>
      </c>
      <c r="C70" s="75">
        <v>2212</v>
      </c>
      <c r="D70" s="309" t="s">
        <v>394</v>
      </c>
      <c r="E70" s="309"/>
    </row>
    <row r="71" spans="1:5" s="88" customFormat="1" ht="38.450000000000003" customHeight="1" x14ac:dyDescent="0.2">
      <c r="A71" s="87"/>
      <c r="B71" s="70" t="s">
        <v>103</v>
      </c>
      <c r="C71" s="71">
        <v>2324</v>
      </c>
      <c r="D71" s="311" t="s">
        <v>357</v>
      </c>
      <c r="E71" s="311"/>
    </row>
    <row r="72" spans="1:5" s="88" customFormat="1" ht="12.75" customHeight="1" x14ac:dyDescent="0.2">
      <c r="A72" s="87"/>
      <c r="B72" s="81"/>
      <c r="C72" s="83"/>
      <c r="D72" s="83"/>
      <c r="E72" s="85"/>
    </row>
    <row r="73" spans="1:5" s="88" customFormat="1" ht="12.75" customHeight="1" x14ac:dyDescent="0.2">
      <c r="A73" s="87"/>
      <c r="B73" s="81"/>
      <c r="C73" s="83"/>
      <c r="D73" s="83"/>
      <c r="E73" s="85"/>
    </row>
    <row r="74" spans="1:5" s="88" customFormat="1" ht="15.75" customHeight="1" x14ac:dyDescent="0.2">
      <c r="A74" s="82" t="s">
        <v>125</v>
      </c>
      <c r="B74" s="83"/>
      <c r="C74" s="116"/>
      <c r="D74" s="116"/>
      <c r="E74" s="85"/>
    </row>
    <row r="75" spans="1:5" s="88" customFormat="1" ht="12.75" customHeight="1" x14ac:dyDescent="0.2">
      <c r="A75" s="87" t="s">
        <v>96</v>
      </c>
      <c r="B75" s="117">
        <v>2143</v>
      </c>
      <c r="C75" s="302" t="s">
        <v>126</v>
      </c>
      <c r="D75" s="302"/>
      <c r="E75" s="302"/>
    </row>
    <row r="76" spans="1:5" s="88" customFormat="1" ht="25.5" customHeight="1" x14ac:dyDescent="0.2">
      <c r="A76" s="87"/>
      <c r="B76" s="74" t="s">
        <v>98</v>
      </c>
      <c r="C76" s="75">
        <v>2111</v>
      </c>
      <c r="D76" s="309" t="s">
        <v>127</v>
      </c>
      <c r="E76" s="309"/>
    </row>
    <row r="77" spans="1:5" s="88" customFormat="1" ht="26.25" customHeight="1" x14ac:dyDescent="0.2">
      <c r="A77" s="87"/>
      <c r="B77" s="74" t="s">
        <v>98</v>
      </c>
      <c r="C77" s="75">
        <v>2112</v>
      </c>
      <c r="D77" s="300" t="s">
        <v>128</v>
      </c>
      <c r="E77" s="300"/>
    </row>
    <row r="78" spans="1:5" s="88" customFormat="1" ht="12.75" customHeight="1" x14ac:dyDescent="0.2">
      <c r="A78" s="87"/>
      <c r="B78" s="74"/>
      <c r="C78" s="75"/>
      <c r="D78" s="300" t="s">
        <v>129</v>
      </c>
      <c r="E78" s="300"/>
    </row>
    <row r="79" spans="1:5" s="88" customFormat="1" ht="25.5" customHeight="1" x14ac:dyDescent="0.2">
      <c r="A79" s="87"/>
      <c r="B79" s="70" t="s">
        <v>103</v>
      </c>
      <c r="C79" s="71">
        <v>2329</v>
      </c>
      <c r="D79" s="311" t="s">
        <v>387</v>
      </c>
      <c r="E79" s="311"/>
    </row>
    <row r="80" spans="1:5" s="88" customFormat="1" ht="12.75" customHeight="1" x14ac:dyDescent="0.2">
      <c r="A80" s="87"/>
      <c r="B80" s="70"/>
      <c r="C80" s="71"/>
      <c r="D80" s="115"/>
      <c r="E80" s="115"/>
    </row>
    <row r="81" spans="1:5" s="88" customFormat="1" ht="15.75" customHeight="1" x14ac:dyDescent="0.2">
      <c r="A81" s="82" t="s">
        <v>130</v>
      </c>
      <c r="B81" s="83"/>
      <c r="C81" s="116"/>
      <c r="D81" s="116"/>
      <c r="E81" s="85"/>
    </row>
    <row r="82" spans="1:5" s="88" customFormat="1" ht="12.75" customHeight="1" x14ac:dyDescent="0.2">
      <c r="A82" s="87" t="s">
        <v>96</v>
      </c>
      <c r="B82" s="117">
        <v>2310</v>
      </c>
      <c r="C82" s="302" t="s">
        <v>131</v>
      </c>
      <c r="D82" s="302"/>
      <c r="E82" s="302"/>
    </row>
    <row r="83" spans="1:5" s="88" customFormat="1" ht="12.75" customHeight="1" x14ac:dyDescent="0.2">
      <c r="A83" s="87"/>
      <c r="B83" s="74" t="s">
        <v>98</v>
      </c>
      <c r="C83" s="75">
        <v>2111</v>
      </c>
      <c r="D83" s="300" t="s">
        <v>132</v>
      </c>
      <c r="E83" s="300"/>
    </row>
    <row r="84" spans="1:5" s="88" customFormat="1" ht="38.450000000000003" customHeight="1" x14ac:dyDescent="0.2">
      <c r="A84" s="87"/>
      <c r="B84" s="74" t="s">
        <v>98</v>
      </c>
      <c r="C84" s="75">
        <v>2324</v>
      </c>
      <c r="D84" s="300" t="s">
        <v>358</v>
      </c>
      <c r="E84" s="300"/>
    </row>
    <row r="85" spans="1:5" s="88" customFormat="1" ht="12.75" customHeight="1" x14ac:dyDescent="0.2">
      <c r="A85" s="87"/>
      <c r="B85" s="70"/>
      <c r="C85" s="71"/>
      <c r="D85" s="75"/>
      <c r="E85" s="73"/>
    </row>
    <row r="86" spans="1:5" s="88" customFormat="1" ht="12.75" customHeight="1" x14ac:dyDescent="0.2">
      <c r="A86" s="87" t="s">
        <v>96</v>
      </c>
      <c r="B86" s="117">
        <v>2321</v>
      </c>
      <c r="C86" s="302" t="s">
        <v>133</v>
      </c>
      <c r="D86" s="302"/>
      <c r="E86" s="302"/>
    </row>
    <row r="87" spans="1:5" s="88" customFormat="1" ht="12.75" customHeight="1" x14ac:dyDescent="0.2">
      <c r="A87" s="87"/>
      <c r="B87" s="74" t="s">
        <v>98</v>
      </c>
      <c r="C87" s="75">
        <v>2111</v>
      </c>
      <c r="D87" s="300" t="s">
        <v>134</v>
      </c>
      <c r="E87" s="300"/>
    </row>
    <row r="88" spans="1:5" s="215" customFormat="1" ht="25.5" customHeight="1" x14ac:dyDescent="0.2">
      <c r="A88" s="212"/>
      <c r="B88" s="213" t="s">
        <v>359</v>
      </c>
      <c r="C88" s="214">
        <v>2322</v>
      </c>
      <c r="D88" s="311" t="s">
        <v>360</v>
      </c>
      <c r="E88" s="311"/>
    </row>
    <row r="89" spans="1:5" s="88" customFormat="1" ht="12.75" customHeight="1" x14ac:dyDescent="0.2">
      <c r="A89" s="87"/>
      <c r="B89" s="74"/>
      <c r="C89" s="75"/>
      <c r="D89" s="113"/>
      <c r="E89" s="113"/>
    </row>
    <row r="90" spans="1:5" s="88" customFormat="1" ht="12.75" customHeight="1" x14ac:dyDescent="0.2">
      <c r="A90" s="87"/>
      <c r="B90" s="74"/>
      <c r="C90" s="75"/>
      <c r="D90" s="113"/>
      <c r="E90" s="113"/>
    </row>
    <row r="91" spans="1:5" s="88" customFormat="1" ht="15.75" customHeight="1" x14ac:dyDescent="0.2">
      <c r="A91" s="82" t="s">
        <v>135</v>
      </c>
      <c r="B91" s="83"/>
      <c r="C91" s="116"/>
      <c r="D91" s="116"/>
      <c r="E91" s="85"/>
    </row>
    <row r="92" spans="1:5" s="88" customFormat="1" ht="13.5" customHeight="1" x14ac:dyDescent="0.2">
      <c r="A92" s="87" t="s">
        <v>96</v>
      </c>
      <c r="B92" s="117">
        <v>3314</v>
      </c>
      <c r="C92" s="302" t="s">
        <v>136</v>
      </c>
      <c r="D92" s="302"/>
      <c r="E92" s="302"/>
    </row>
    <row r="93" spans="1:5" s="88" customFormat="1" ht="12.75" customHeight="1" x14ac:dyDescent="0.2">
      <c r="A93" s="87"/>
      <c r="B93" s="216" t="s">
        <v>361</v>
      </c>
      <c r="C93" s="217">
        <v>2111</v>
      </c>
      <c r="D93" s="309" t="s">
        <v>362</v>
      </c>
      <c r="E93" s="309"/>
    </row>
    <row r="94" spans="1:5" s="88" customFormat="1" ht="12.75" customHeight="1" x14ac:dyDescent="0.2">
      <c r="A94" s="87"/>
      <c r="B94" s="216" t="s">
        <v>361</v>
      </c>
      <c r="C94" s="217">
        <v>2111</v>
      </c>
      <c r="D94" s="309" t="s">
        <v>137</v>
      </c>
      <c r="E94" s="309"/>
    </row>
    <row r="95" spans="1:5" s="88" customFormat="1" ht="12.75" customHeight="1" x14ac:dyDescent="0.2">
      <c r="A95" s="87"/>
      <c r="B95" s="216" t="s">
        <v>361</v>
      </c>
      <c r="C95" s="217">
        <v>2112</v>
      </c>
      <c r="D95" s="309" t="s">
        <v>138</v>
      </c>
      <c r="E95" s="309"/>
    </row>
    <row r="96" spans="1:5" s="88" customFormat="1" ht="12.75" customHeight="1" x14ac:dyDescent="0.2">
      <c r="A96" s="87"/>
      <c r="B96" s="74"/>
      <c r="C96" s="75"/>
      <c r="D96" s="113"/>
      <c r="E96" s="113"/>
    </row>
    <row r="97" spans="1:5" s="88" customFormat="1" ht="12.75" customHeight="1" x14ac:dyDescent="0.2">
      <c r="A97" s="87" t="s">
        <v>96</v>
      </c>
      <c r="B97" s="117">
        <v>3319</v>
      </c>
      <c r="C97" s="302" t="s">
        <v>139</v>
      </c>
      <c r="D97" s="302"/>
      <c r="E97" s="302"/>
    </row>
    <row r="98" spans="1:5" s="88" customFormat="1" ht="51" customHeight="1" x14ac:dyDescent="0.2">
      <c r="A98" s="87"/>
      <c r="B98" s="74" t="s">
        <v>98</v>
      </c>
      <c r="C98" s="75">
        <v>2111</v>
      </c>
      <c r="D98" s="309" t="s">
        <v>377</v>
      </c>
      <c r="E98" s="309"/>
    </row>
    <row r="99" spans="1:5" s="88" customFormat="1" ht="12.75" customHeight="1" x14ac:dyDescent="0.2">
      <c r="A99" s="87"/>
      <c r="B99" s="74" t="s">
        <v>98</v>
      </c>
      <c r="C99" s="75">
        <v>2111</v>
      </c>
      <c r="D99" s="300" t="s">
        <v>140</v>
      </c>
      <c r="E99" s="300"/>
    </row>
    <row r="100" spans="1:5" s="88" customFormat="1" ht="12.75" customHeight="1" x14ac:dyDescent="0.2">
      <c r="A100" s="87"/>
      <c r="B100" s="74" t="s">
        <v>98</v>
      </c>
      <c r="C100" s="75">
        <v>2112</v>
      </c>
      <c r="D100" s="300" t="s">
        <v>141</v>
      </c>
      <c r="E100" s="300"/>
    </row>
    <row r="101" spans="1:5" s="88" customFormat="1" ht="12.75" customHeight="1" x14ac:dyDescent="0.2">
      <c r="A101" s="87"/>
      <c r="B101" s="74" t="s">
        <v>98</v>
      </c>
      <c r="C101" s="75">
        <v>2132</v>
      </c>
      <c r="D101" s="313" t="s">
        <v>142</v>
      </c>
      <c r="E101" s="313"/>
    </row>
    <row r="102" spans="1:5" s="88" customFormat="1" ht="12.75" customHeight="1" x14ac:dyDescent="0.2">
      <c r="A102" s="87"/>
      <c r="B102" s="74" t="s">
        <v>98</v>
      </c>
      <c r="C102" s="75">
        <v>2133</v>
      </c>
      <c r="D102" s="313" t="s">
        <v>143</v>
      </c>
      <c r="E102" s="313"/>
    </row>
    <row r="103" spans="1:5" s="88" customFormat="1" ht="25.5" customHeight="1" x14ac:dyDescent="0.2">
      <c r="A103" s="87"/>
      <c r="B103" s="70" t="s">
        <v>103</v>
      </c>
      <c r="C103" s="71">
        <v>2321</v>
      </c>
      <c r="D103" s="311" t="s">
        <v>363</v>
      </c>
      <c r="E103" s="311"/>
    </row>
    <row r="104" spans="1:5" s="88" customFormat="1" ht="12.75" customHeight="1" x14ac:dyDescent="0.2">
      <c r="A104" s="87"/>
      <c r="B104" s="74" t="s">
        <v>98</v>
      </c>
      <c r="C104" s="75">
        <v>2324</v>
      </c>
      <c r="D104" s="300" t="s">
        <v>144</v>
      </c>
      <c r="E104" s="300"/>
    </row>
    <row r="105" spans="1:5" s="88" customFormat="1" ht="12.75" customHeight="1" x14ac:dyDescent="0.2">
      <c r="A105" s="87"/>
      <c r="B105" s="70" t="s">
        <v>103</v>
      </c>
      <c r="C105" s="71">
        <v>2329</v>
      </c>
      <c r="D105" s="311" t="s">
        <v>364</v>
      </c>
      <c r="E105" s="311"/>
    </row>
    <row r="106" spans="1:5" s="88" customFormat="1" ht="12.75" customHeight="1" x14ac:dyDescent="0.2">
      <c r="A106" s="87"/>
      <c r="B106" s="70"/>
      <c r="C106" s="71"/>
      <c r="D106" s="115"/>
      <c r="E106" s="115"/>
    </row>
    <row r="107" spans="1:5" s="88" customFormat="1" ht="12.75" customHeight="1" x14ac:dyDescent="0.2">
      <c r="A107" s="87"/>
      <c r="B107" s="70"/>
      <c r="C107" s="71"/>
      <c r="D107" s="115"/>
      <c r="E107" s="115"/>
    </row>
    <row r="108" spans="1:5" ht="16.5" customHeight="1" x14ac:dyDescent="0.2">
      <c r="A108" s="82" t="s">
        <v>337</v>
      </c>
      <c r="B108" s="83"/>
      <c r="C108" s="118"/>
      <c r="D108" s="118"/>
      <c r="E108" s="85"/>
    </row>
    <row r="109" spans="1:5" ht="12.75" customHeight="1" x14ac:dyDescent="0.2">
      <c r="A109" s="87" t="s">
        <v>96</v>
      </c>
      <c r="B109" s="119">
        <v>3419</v>
      </c>
      <c r="C109" s="302" t="s">
        <v>338</v>
      </c>
      <c r="D109" s="302"/>
      <c r="E109" s="302"/>
    </row>
    <row r="110" spans="1:5" s="88" customFormat="1" ht="25.5" customHeight="1" x14ac:dyDescent="0.2">
      <c r="A110" s="87"/>
      <c r="B110" s="70" t="s">
        <v>103</v>
      </c>
      <c r="C110" s="71">
        <v>2324</v>
      </c>
      <c r="D110" s="314" t="s">
        <v>365</v>
      </c>
      <c r="E110" s="314"/>
    </row>
    <row r="111" spans="1:5" s="88" customFormat="1" ht="12.75" customHeight="1" x14ac:dyDescent="0.2">
      <c r="A111" s="87"/>
      <c r="B111" s="70"/>
      <c r="C111" s="71"/>
      <c r="D111" s="115"/>
      <c r="E111" s="115"/>
    </row>
    <row r="112" spans="1:5" s="88" customFormat="1" ht="12.75" customHeight="1" x14ac:dyDescent="0.2">
      <c r="A112" s="87"/>
      <c r="B112" s="70"/>
      <c r="C112" s="71"/>
      <c r="D112" s="115"/>
      <c r="E112" s="115"/>
    </row>
    <row r="113" spans="1:5" ht="16.5" customHeight="1" x14ac:dyDescent="0.2">
      <c r="A113" s="82" t="s">
        <v>145</v>
      </c>
      <c r="B113" s="83"/>
      <c r="C113" s="116"/>
      <c r="D113" s="116"/>
      <c r="E113" s="85"/>
    </row>
    <row r="114" spans="1:5" ht="12.75" customHeight="1" x14ac:dyDescent="0.2">
      <c r="A114" s="87" t="s">
        <v>96</v>
      </c>
      <c r="B114" s="117">
        <v>3539</v>
      </c>
      <c r="C114" s="302" t="s">
        <v>146</v>
      </c>
      <c r="D114" s="302"/>
      <c r="E114" s="302"/>
    </row>
    <row r="115" spans="1:5" s="88" customFormat="1" ht="25.5" customHeight="1" x14ac:dyDescent="0.2">
      <c r="A115" s="87"/>
      <c r="B115" s="74" t="s">
        <v>98</v>
      </c>
      <c r="C115" s="75">
        <v>2111</v>
      </c>
      <c r="D115" s="309" t="s">
        <v>366</v>
      </c>
      <c r="E115" s="309"/>
    </row>
    <row r="116" spans="1:5" s="88" customFormat="1" ht="12.75" customHeight="1" x14ac:dyDescent="0.2">
      <c r="A116" s="87"/>
      <c r="B116" s="74" t="s">
        <v>98</v>
      </c>
      <c r="C116" s="75">
        <v>2111</v>
      </c>
      <c r="D116" s="312" t="s">
        <v>369</v>
      </c>
      <c r="E116" s="312"/>
    </row>
    <row r="117" spans="1:5" s="88" customFormat="1" ht="12.75" customHeight="1" x14ac:dyDescent="0.2">
      <c r="A117" s="87"/>
      <c r="B117" s="74" t="s">
        <v>98</v>
      </c>
      <c r="C117" s="75">
        <v>2132</v>
      </c>
      <c r="D117" s="309" t="s">
        <v>367</v>
      </c>
      <c r="E117" s="309"/>
    </row>
    <row r="118" spans="1:5" s="88" customFormat="1" ht="12.75" customHeight="1" x14ac:dyDescent="0.2">
      <c r="A118" s="87"/>
      <c r="B118" s="74" t="s">
        <v>98</v>
      </c>
      <c r="C118" s="75">
        <v>2133</v>
      </c>
      <c r="D118" s="309" t="s">
        <v>368</v>
      </c>
      <c r="E118" s="309"/>
    </row>
    <row r="119" spans="1:5" ht="12.75" customHeight="1" x14ac:dyDescent="0.2">
      <c r="A119" s="87"/>
      <c r="B119" s="70"/>
      <c r="C119" s="71"/>
      <c r="D119" s="75"/>
      <c r="E119" s="114"/>
    </row>
    <row r="120" spans="1:5" ht="12.75" customHeight="1" x14ac:dyDescent="0.2">
      <c r="A120" s="87"/>
      <c r="B120" s="70"/>
      <c r="C120" s="71"/>
      <c r="D120" s="75"/>
      <c r="E120" s="114"/>
    </row>
    <row r="121" spans="1:5" ht="12.75" customHeight="1" x14ac:dyDescent="0.2">
      <c r="A121" s="87"/>
      <c r="B121" s="70"/>
      <c r="C121" s="71"/>
      <c r="D121" s="75"/>
      <c r="E121" s="209"/>
    </row>
    <row r="122" spans="1:5" ht="12.75" customHeight="1" x14ac:dyDescent="0.2">
      <c r="A122" s="87"/>
      <c r="B122" s="70"/>
      <c r="C122" s="71"/>
      <c r="D122" s="75"/>
      <c r="E122" s="209"/>
    </row>
    <row r="123" spans="1:5" ht="12.75" customHeight="1" x14ac:dyDescent="0.2">
      <c r="A123" s="87"/>
      <c r="B123" s="70"/>
      <c r="C123" s="71"/>
      <c r="D123" s="75"/>
      <c r="E123" s="209"/>
    </row>
    <row r="124" spans="1:5" ht="12.75" customHeight="1" x14ac:dyDescent="0.2">
      <c r="A124" s="87"/>
      <c r="B124" s="70"/>
      <c r="C124" s="71"/>
      <c r="D124" s="75"/>
      <c r="E124" s="209"/>
    </row>
    <row r="125" spans="1:5" s="88" customFormat="1" ht="16.5" customHeight="1" x14ac:dyDescent="0.2">
      <c r="A125" s="82" t="s">
        <v>63</v>
      </c>
      <c r="B125" s="83"/>
      <c r="C125" s="116"/>
      <c r="D125" s="116"/>
      <c r="E125" s="85"/>
    </row>
    <row r="126" spans="1:5" s="88" customFormat="1" ht="12.75" customHeight="1" x14ac:dyDescent="0.2">
      <c r="A126" s="87" t="s">
        <v>96</v>
      </c>
      <c r="B126" s="117">
        <v>3612</v>
      </c>
      <c r="C126" s="302" t="s">
        <v>147</v>
      </c>
      <c r="D126" s="302"/>
      <c r="E126" s="302"/>
    </row>
    <row r="127" spans="1:5" s="88" customFormat="1" ht="38.450000000000003" customHeight="1" x14ac:dyDescent="0.2">
      <c r="A127" s="87"/>
      <c r="B127" s="74" t="s">
        <v>98</v>
      </c>
      <c r="C127" s="75">
        <v>2111</v>
      </c>
      <c r="D127" s="309" t="s">
        <v>376</v>
      </c>
      <c r="E127" s="309"/>
    </row>
    <row r="128" spans="1:5" s="88" customFormat="1" ht="38.450000000000003" customHeight="1" x14ac:dyDescent="0.2">
      <c r="A128" s="87"/>
      <c r="B128" s="74" t="s">
        <v>98</v>
      </c>
      <c r="C128" s="75">
        <v>2132</v>
      </c>
      <c r="D128" s="309" t="s">
        <v>339</v>
      </c>
      <c r="E128" s="309"/>
    </row>
    <row r="129" spans="1:5" s="88" customFormat="1" ht="38.450000000000003" customHeight="1" x14ac:dyDescent="0.2">
      <c r="A129" s="87"/>
      <c r="B129" s="70" t="s">
        <v>103</v>
      </c>
      <c r="C129" s="71">
        <v>2324</v>
      </c>
      <c r="D129" s="311" t="s">
        <v>375</v>
      </c>
      <c r="E129" s="311"/>
    </row>
    <row r="130" spans="1:5" s="88" customFormat="1" ht="12.75" customHeight="1" x14ac:dyDescent="0.2">
      <c r="A130" s="87"/>
      <c r="B130" s="70"/>
      <c r="C130" s="71"/>
      <c r="D130" s="72"/>
      <c r="E130" s="73"/>
    </row>
    <row r="131" spans="1:5" s="88" customFormat="1" ht="12.75" customHeight="1" x14ac:dyDescent="0.2">
      <c r="A131" s="87"/>
      <c r="B131" s="114"/>
      <c r="C131" s="75"/>
      <c r="D131" s="75"/>
      <c r="E131" s="114"/>
    </row>
    <row r="132" spans="1:5" s="88" customFormat="1" ht="16.5" customHeight="1" x14ac:dyDescent="0.2">
      <c r="A132" s="82" t="s">
        <v>64</v>
      </c>
      <c r="B132" s="83"/>
      <c r="C132" s="116"/>
      <c r="D132" s="116"/>
      <c r="E132" s="85"/>
    </row>
    <row r="133" spans="1:5" s="88" customFormat="1" ht="12.75" customHeight="1" x14ac:dyDescent="0.2">
      <c r="A133" s="87" t="s">
        <v>96</v>
      </c>
      <c r="B133" s="117">
        <v>3613</v>
      </c>
      <c r="C133" s="302" t="s">
        <v>148</v>
      </c>
      <c r="D133" s="302"/>
      <c r="E133" s="302"/>
    </row>
    <row r="134" spans="1:5" s="88" customFormat="1" ht="25.5" customHeight="1" x14ac:dyDescent="0.2">
      <c r="A134" s="87"/>
      <c r="B134" s="74" t="s">
        <v>98</v>
      </c>
      <c r="C134" s="75">
        <v>2111</v>
      </c>
      <c r="D134" s="309" t="s">
        <v>371</v>
      </c>
      <c r="E134" s="309"/>
    </row>
    <row r="135" spans="1:5" s="88" customFormat="1" ht="38.450000000000003" customHeight="1" x14ac:dyDescent="0.2">
      <c r="A135" s="87"/>
      <c r="B135" s="74" t="s">
        <v>98</v>
      </c>
      <c r="C135" s="75">
        <v>2111</v>
      </c>
      <c r="D135" s="312" t="s">
        <v>370</v>
      </c>
      <c r="E135" s="312"/>
    </row>
    <row r="136" spans="1:5" s="88" customFormat="1" ht="25.5" customHeight="1" x14ac:dyDescent="0.2">
      <c r="A136" s="87"/>
      <c r="B136" s="74" t="s">
        <v>98</v>
      </c>
      <c r="C136" s="75">
        <v>2132</v>
      </c>
      <c r="D136" s="309" t="s">
        <v>372</v>
      </c>
      <c r="E136" s="309"/>
    </row>
    <row r="137" spans="1:5" s="88" customFormat="1" ht="12.75" customHeight="1" x14ac:dyDescent="0.2">
      <c r="A137" s="87"/>
      <c r="B137" s="74" t="s">
        <v>98</v>
      </c>
      <c r="C137" s="75">
        <v>2133</v>
      </c>
      <c r="D137" s="309" t="s">
        <v>373</v>
      </c>
      <c r="E137" s="309"/>
    </row>
    <row r="138" spans="1:5" s="88" customFormat="1" ht="25.5" customHeight="1" x14ac:dyDescent="0.2">
      <c r="A138" s="87"/>
      <c r="B138" s="70" t="s">
        <v>103</v>
      </c>
      <c r="C138" s="71">
        <v>2324</v>
      </c>
      <c r="D138" s="311" t="s">
        <v>381</v>
      </c>
      <c r="E138" s="311"/>
    </row>
    <row r="139" spans="1:5" s="88" customFormat="1" ht="12.75" customHeight="1" x14ac:dyDescent="0.2">
      <c r="A139" s="87"/>
      <c r="B139" s="74"/>
      <c r="C139" s="75"/>
      <c r="D139" s="300"/>
      <c r="E139" s="300"/>
    </row>
    <row r="140" spans="1:5" s="88" customFormat="1" ht="12.75" customHeight="1" x14ac:dyDescent="0.2">
      <c r="A140" s="87"/>
      <c r="B140" s="74"/>
      <c r="C140" s="75"/>
      <c r="D140" s="75"/>
      <c r="E140" s="112"/>
    </row>
    <row r="141" spans="1:5" s="88" customFormat="1" ht="16.5" customHeight="1" x14ac:dyDescent="0.2">
      <c r="A141" s="82" t="s">
        <v>235</v>
      </c>
      <c r="B141" s="83"/>
      <c r="C141" s="211"/>
      <c r="D141" s="211"/>
      <c r="E141" s="85"/>
    </row>
    <row r="142" spans="1:5" s="88" customFormat="1" ht="12.75" customHeight="1" x14ac:dyDescent="0.2">
      <c r="A142" s="87" t="s">
        <v>96</v>
      </c>
      <c r="B142" s="117">
        <v>3632</v>
      </c>
      <c r="C142" s="302" t="s">
        <v>149</v>
      </c>
      <c r="D142" s="302"/>
      <c r="E142" s="302"/>
    </row>
    <row r="143" spans="1:5" s="88" customFormat="1" ht="39.6" customHeight="1" x14ac:dyDescent="0.2">
      <c r="A143" s="87"/>
      <c r="B143" s="74" t="s">
        <v>98</v>
      </c>
      <c r="C143" s="75">
        <v>2111</v>
      </c>
      <c r="D143" s="300" t="s">
        <v>340</v>
      </c>
      <c r="E143" s="300"/>
    </row>
    <row r="144" spans="1:5" s="88" customFormat="1" ht="12.75" customHeight="1" x14ac:dyDescent="0.2">
      <c r="A144" s="87"/>
      <c r="B144" s="74"/>
      <c r="C144" s="75"/>
      <c r="D144" s="72"/>
      <c r="E144" s="116"/>
    </row>
    <row r="145" spans="1:5" s="88" customFormat="1" ht="12.75" customHeight="1" x14ac:dyDescent="0.2">
      <c r="A145" s="87" t="s">
        <v>96</v>
      </c>
      <c r="B145" s="117">
        <v>3633</v>
      </c>
      <c r="C145" s="302" t="s">
        <v>66</v>
      </c>
      <c r="D145" s="302"/>
      <c r="E145" s="302"/>
    </row>
    <row r="146" spans="1:5" s="88" customFormat="1" ht="25.5" customHeight="1" x14ac:dyDescent="0.2">
      <c r="A146" s="87"/>
      <c r="B146" s="74" t="s">
        <v>98</v>
      </c>
      <c r="C146" s="75">
        <v>2133</v>
      </c>
      <c r="D146" s="300" t="s">
        <v>341</v>
      </c>
      <c r="E146" s="300"/>
    </row>
    <row r="147" spans="1:5" s="88" customFormat="1" ht="12.75" customHeight="1" x14ac:dyDescent="0.2">
      <c r="A147" s="87"/>
      <c r="B147" s="114"/>
      <c r="C147" s="75"/>
      <c r="D147" s="75"/>
      <c r="E147" s="114"/>
    </row>
    <row r="148" spans="1:5" ht="12.75" customHeight="1" x14ac:dyDescent="0.2">
      <c r="A148" s="87" t="s">
        <v>96</v>
      </c>
      <c r="B148" s="117">
        <v>3639</v>
      </c>
      <c r="C148" s="302" t="s">
        <v>150</v>
      </c>
      <c r="D148" s="302"/>
      <c r="E148" s="302"/>
    </row>
    <row r="149" spans="1:5" ht="12.75" customHeight="1" x14ac:dyDescent="0.2">
      <c r="A149" s="87"/>
      <c r="B149" s="74" t="s">
        <v>98</v>
      </c>
      <c r="C149" s="75">
        <v>2111</v>
      </c>
      <c r="D149" s="300" t="s">
        <v>151</v>
      </c>
      <c r="E149" s="300"/>
    </row>
    <row r="150" spans="1:5" ht="12.75" customHeight="1" x14ac:dyDescent="0.2">
      <c r="A150" s="87"/>
      <c r="B150" s="74" t="s">
        <v>98</v>
      </c>
      <c r="C150" s="75">
        <v>2119</v>
      </c>
      <c r="D150" s="300" t="s">
        <v>342</v>
      </c>
      <c r="E150" s="300"/>
    </row>
    <row r="151" spans="1:5" ht="12.75" customHeight="1" x14ac:dyDescent="0.2">
      <c r="A151" s="87"/>
      <c r="B151" s="74" t="s">
        <v>98</v>
      </c>
      <c r="C151" s="75">
        <v>2131</v>
      </c>
      <c r="D151" s="300" t="s">
        <v>152</v>
      </c>
      <c r="E151" s="300"/>
    </row>
    <row r="152" spans="1:5" s="88" customFormat="1" ht="25.5" customHeight="1" x14ac:dyDescent="0.2">
      <c r="A152" s="87"/>
      <c r="B152" s="74" t="s">
        <v>98</v>
      </c>
      <c r="C152" s="75">
        <v>2132</v>
      </c>
      <c r="D152" s="300" t="s">
        <v>153</v>
      </c>
      <c r="E152" s="300"/>
    </row>
    <row r="153" spans="1:5" s="88" customFormat="1" ht="12.75" customHeight="1" x14ac:dyDescent="0.2">
      <c r="A153" s="87"/>
      <c r="B153" s="74" t="s">
        <v>98</v>
      </c>
      <c r="C153" s="75">
        <v>2133</v>
      </c>
      <c r="D153" s="300" t="s">
        <v>154</v>
      </c>
      <c r="E153" s="300"/>
    </row>
    <row r="154" spans="1:5" s="88" customFormat="1" ht="38.450000000000003" customHeight="1" x14ac:dyDescent="0.2">
      <c r="A154" s="87"/>
      <c r="B154" s="74" t="s">
        <v>98</v>
      </c>
      <c r="C154" s="75">
        <v>2324</v>
      </c>
      <c r="D154" s="309" t="s">
        <v>374</v>
      </c>
      <c r="E154" s="309"/>
    </row>
    <row r="155" spans="1:5" ht="12.75" customHeight="1" x14ac:dyDescent="0.2">
      <c r="A155" s="87"/>
      <c r="B155" s="74" t="s">
        <v>98</v>
      </c>
      <c r="C155" s="75">
        <v>3111</v>
      </c>
      <c r="D155" s="300" t="s">
        <v>155</v>
      </c>
      <c r="E155" s="300"/>
    </row>
    <row r="156" spans="1:5" s="221" customFormat="1" ht="25.5" customHeight="1" x14ac:dyDescent="0.2">
      <c r="A156" s="212"/>
      <c r="B156" s="213" t="s">
        <v>359</v>
      </c>
      <c r="C156" s="214">
        <v>3113</v>
      </c>
      <c r="D156" s="311" t="s">
        <v>379</v>
      </c>
      <c r="E156" s="311"/>
    </row>
    <row r="157" spans="1:5" s="88" customFormat="1" ht="12.75" customHeight="1" x14ac:dyDescent="0.2">
      <c r="A157" s="87"/>
      <c r="B157" s="74"/>
      <c r="C157" s="75"/>
      <c r="D157" s="113"/>
      <c r="E157" s="113"/>
    </row>
    <row r="158" spans="1:5" s="88" customFormat="1" ht="12.75" customHeight="1" x14ac:dyDescent="0.2">
      <c r="A158" s="87"/>
      <c r="B158" s="74"/>
      <c r="C158" s="75"/>
      <c r="D158" s="113"/>
      <c r="E158" s="113"/>
    </row>
    <row r="159" spans="1:5" s="88" customFormat="1" ht="12.75" customHeight="1" x14ac:dyDescent="0.2">
      <c r="A159" s="87"/>
      <c r="B159" s="74"/>
      <c r="C159" s="75"/>
      <c r="D159" s="208"/>
      <c r="E159" s="208"/>
    </row>
    <row r="160" spans="1:5" s="88" customFormat="1" ht="12.75" customHeight="1" x14ac:dyDescent="0.2">
      <c r="A160" s="87"/>
      <c r="B160" s="74"/>
      <c r="C160" s="75"/>
      <c r="D160" s="208"/>
      <c r="E160" s="208"/>
    </row>
    <row r="161" spans="1:5" s="88" customFormat="1" ht="16.5" customHeight="1" x14ac:dyDescent="0.2">
      <c r="A161" s="82" t="s">
        <v>378</v>
      </c>
      <c r="B161" s="83"/>
      <c r="C161" s="211"/>
      <c r="D161" s="211"/>
      <c r="E161" s="85"/>
    </row>
    <row r="162" spans="1:5" s="88" customFormat="1" ht="12.75" customHeight="1" x14ac:dyDescent="0.2">
      <c r="A162" s="87" t="s">
        <v>96</v>
      </c>
      <c r="B162" s="117">
        <v>3722</v>
      </c>
      <c r="C162" s="302" t="s">
        <v>156</v>
      </c>
      <c r="D162" s="302"/>
      <c r="E162" s="302"/>
    </row>
    <row r="163" spans="1:5" s="88" customFormat="1" ht="12.75" customHeight="1" x14ac:dyDescent="0.2">
      <c r="A163" s="87"/>
      <c r="B163" s="74" t="s">
        <v>98</v>
      </c>
      <c r="C163" s="75">
        <v>2111</v>
      </c>
      <c r="D163" s="300" t="s">
        <v>343</v>
      </c>
      <c r="E163" s="300"/>
    </row>
    <row r="164" spans="1:5" s="88" customFormat="1" ht="12.75" customHeight="1" x14ac:dyDescent="0.2">
      <c r="A164" s="87"/>
      <c r="B164" s="74" t="s">
        <v>98</v>
      </c>
      <c r="C164" s="75">
        <v>2112</v>
      </c>
      <c r="D164" s="300" t="s">
        <v>157</v>
      </c>
      <c r="E164" s="300"/>
    </row>
    <row r="165" spans="1:5" s="88" customFormat="1" ht="12.75" customHeight="1" x14ac:dyDescent="0.2">
      <c r="A165" s="87"/>
      <c r="B165" s="74"/>
      <c r="C165" s="75"/>
      <c r="D165" s="113"/>
      <c r="E165" s="113"/>
    </row>
    <row r="166" spans="1:5" s="88" customFormat="1" ht="12.75" customHeight="1" x14ac:dyDescent="0.2">
      <c r="A166" s="87" t="s">
        <v>96</v>
      </c>
      <c r="B166" s="117">
        <v>3724</v>
      </c>
      <c r="C166" s="302" t="s">
        <v>71</v>
      </c>
      <c r="D166" s="302"/>
      <c r="E166" s="302"/>
    </row>
    <row r="167" spans="1:5" s="88" customFormat="1" ht="12.75" customHeight="1" x14ac:dyDescent="0.2">
      <c r="A167" s="87"/>
      <c r="B167" s="74" t="s">
        <v>98</v>
      </c>
      <c r="C167" s="75">
        <v>2111</v>
      </c>
      <c r="D167" s="300" t="s">
        <v>158</v>
      </c>
      <c r="E167" s="300"/>
    </row>
    <row r="168" spans="1:5" s="88" customFormat="1" ht="25.5" customHeight="1" x14ac:dyDescent="0.2">
      <c r="A168" s="87"/>
      <c r="B168" s="74" t="s">
        <v>98</v>
      </c>
      <c r="C168" s="75">
        <v>2324</v>
      </c>
      <c r="D168" s="300" t="s">
        <v>159</v>
      </c>
      <c r="E168" s="300"/>
    </row>
    <row r="169" spans="1:5" s="88" customFormat="1" ht="12.75" customHeight="1" x14ac:dyDescent="0.2">
      <c r="A169" s="87"/>
      <c r="B169" s="114"/>
      <c r="C169" s="75"/>
      <c r="D169" s="75"/>
      <c r="E169" s="114"/>
    </row>
    <row r="170" spans="1:5" s="88" customFormat="1" ht="12.75" customHeight="1" x14ac:dyDescent="0.2">
      <c r="A170" s="87" t="s">
        <v>96</v>
      </c>
      <c r="B170" s="117">
        <v>3725</v>
      </c>
      <c r="C170" s="302" t="s">
        <v>72</v>
      </c>
      <c r="D170" s="302"/>
      <c r="E170" s="302"/>
    </row>
    <row r="171" spans="1:5" s="88" customFormat="1" ht="12.75" customHeight="1" x14ac:dyDescent="0.2">
      <c r="A171" s="87"/>
      <c r="B171" s="74" t="s">
        <v>98</v>
      </c>
      <c r="C171" s="75">
        <v>2111</v>
      </c>
      <c r="D171" s="309" t="s">
        <v>380</v>
      </c>
      <c r="E171" s="309"/>
    </row>
    <row r="172" spans="1:5" s="88" customFormat="1" ht="25.5" customHeight="1" x14ac:dyDescent="0.2">
      <c r="A172" s="87"/>
      <c r="B172" s="74" t="s">
        <v>98</v>
      </c>
      <c r="C172" s="75">
        <v>2111</v>
      </c>
      <c r="D172" s="309" t="s">
        <v>160</v>
      </c>
      <c r="E172" s="309"/>
    </row>
    <row r="173" spans="1:5" ht="12.75" customHeight="1" x14ac:dyDescent="0.2">
      <c r="A173" s="87"/>
      <c r="B173" s="74"/>
      <c r="C173" s="75"/>
      <c r="D173" s="113"/>
      <c r="E173" s="113"/>
    </row>
    <row r="174" spans="1:5" s="88" customFormat="1" ht="12.75" customHeight="1" x14ac:dyDescent="0.2">
      <c r="A174" s="87" t="s">
        <v>96</v>
      </c>
      <c r="B174" s="117">
        <v>3729</v>
      </c>
      <c r="C174" s="302" t="s">
        <v>73</v>
      </c>
      <c r="D174" s="302"/>
      <c r="E174" s="302"/>
    </row>
    <row r="175" spans="1:5" s="88" customFormat="1" ht="12.75" customHeight="1" x14ac:dyDescent="0.2">
      <c r="A175" s="87"/>
      <c r="B175" s="74" t="s">
        <v>98</v>
      </c>
      <c r="C175" s="75">
        <v>2111</v>
      </c>
      <c r="D175" s="300" t="s">
        <v>161</v>
      </c>
      <c r="E175" s="300"/>
    </row>
    <row r="176" spans="1:5" s="88" customFormat="1" ht="39.6" customHeight="1" x14ac:dyDescent="0.2">
      <c r="A176" s="87"/>
      <c r="B176" s="70" t="s">
        <v>103</v>
      </c>
      <c r="C176" s="71">
        <v>2211</v>
      </c>
      <c r="D176" s="311" t="s">
        <v>382</v>
      </c>
      <c r="E176" s="311"/>
    </row>
    <row r="177" spans="1:5" ht="12.75" customHeight="1" x14ac:dyDescent="0.2">
      <c r="A177" s="87"/>
      <c r="B177" s="74"/>
      <c r="C177" s="75"/>
      <c r="D177" s="72"/>
      <c r="E177" s="116"/>
    </row>
    <row r="178" spans="1:5" s="76" customFormat="1" ht="15.75" customHeight="1" x14ac:dyDescent="0.2">
      <c r="A178" s="82" t="s">
        <v>162</v>
      </c>
      <c r="B178" s="83"/>
      <c r="C178" s="116"/>
      <c r="D178" s="116"/>
      <c r="E178" s="85"/>
    </row>
    <row r="179" spans="1:5" s="76" customFormat="1" ht="12.75" customHeight="1" x14ac:dyDescent="0.2">
      <c r="A179" s="87" t="s">
        <v>96</v>
      </c>
      <c r="B179" s="68" t="s">
        <v>163</v>
      </c>
      <c r="C179" s="302" t="s">
        <v>164</v>
      </c>
      <c r="D179" s="302"/>
      <c r="E179" s="302"/>
    </row>
    <row r="180" spans="1:5" s="88" customFormat="1" ht="38.450000000000003" customHeight="1" x14ac:dyDescent="0.2">
      <c r="A180" s="87"/>
      <c r="B180" s="74" t="s">
        <v>98</v>
      </c>
      <c r="C180" s="75">
        <v>2322</v>
      </c>
      <c r="D180" s="315" t="s">
        <v>344</v>
      </c>
      <c r="E180" s="315"/>
    </row>
    <row r="181" spans="1:5" s="88" customFormat="1" ht="12.75" customHeight="1" x14ac:dyDescent="0.2">
      <c r="A181" s="87"/>
      <c r="B181" s="74"/>
      <c r="C181" s="75"/>
      <c r="D181" s="72"/>
      <c r="E181" s="116"/>
    </row>
    <row r="182" spans="1:5" s="88" customFormat="1" ht="12.75" customHeight="1" x14ac:dyDescent="0.2">
      <c r="A182" s="87"/>
      <c r="B182" s="114"/>
      <c r="C182" s="75"/>
      <c r="D182" s="75"/>
      <c r="E182" s="114"/>
    </row>
    <row r="183" spans="1:5" s="88" customFormat="1" ht="15.75" customHeight="1" x14ac:dyDescent="0.2">
      <c r="A183" s="82" t="s">
        <v>165</v>
      </c>
      <c r="B183" s="83"/>
      <c r="C183" s="116"/>
      <c r="D183" s="116"/>
      <c r="E183" s="85"/>
    </row>
    <row r="184" spans="1:5" s="88" customFormat="1" ht="12.75" customHeight="1" x14ac:dyDescent="0.2">
      <c r="A184" s="87" t="s">
        <v>96</v>
      </c>
      <c r="B184" s="117">
        <v>6171</v>
      </c>
      <c r="C184" s="302" t="s">
        <v>166</v>
      </c>
      <c r="D184" s="302"/>
      <c r="E184" s="302"/>
    </row>
    <row r="185" spans="1:5" s="88" customFormat="1" ht="25.5" customHeight="1" x14ac:dyDescent="0.2">
      <c r="A185" s="87"/>
      <c r="B185" s="74" t="s">
        <v>98</v>
      </c>
      <c r="C185" s="75">
        <v>2111</v>
      </c>
      <c r="D185" s="300" t="s">
        <v>167</v>
      </c>
      <c r="E185" s="300"/>
    </row>
    <row r="186" spans="1:5" s="88" customFormat="1" ht="12.75" customHeight="1" x14ac:dyDescent="0.2">
      <c r="A186" s="87"/>
      <c r="B186" s="74" t="s">
        <v>98</v>
      </c>
      <c r="C186" s="75">
        <v>2111</v>
      </c>
      <c r="D186" s="313" t="s">
        <v>168</v>
      </c>
      <c r="E186" s="313"/>
    </row>
    <row r="187" spans="1:5" s="88" customFormat="1" ht="12.75" customHeight="1" x14ac:dyDescent="0.2">
      <c r="A187" s="87"/>
      <c r="B187" s="74" t="s">
        <v>98</v>
      </c>
      <c r="C187" s="75">
        <v>2111</v>
      </c>
      <c r="D187" s="300" t="s">
        <v>169</v>
      </c>
      <c r="E187" s="300"/>
    </row>
    <row r="188" spans="1:5" s="88" customFormat="1" ht="25.5" customHeight="1" x14ac:dyDescent="0.2">
      <c r="A188" s="87"/>
      <c r="B188" s="70" t="s">
        <v>103</v>
      </c>
      <c r="C188" s="71">
        <v>2322</v>
      </c>
      <c r="D188" s="311" t="s">
        <v>383</v>
      </c>
      <c r="E188" s="311"/>
    </row>
    <row r="189" spans="1:5" s="88" customFormat="1" ht="12.75" customHeight="1" x14ac:dyDescent="0.2">
      <c r="A189" s="87"/>
      <c r="B189" s="70"/>
      <c r="C189" s="71"/>
      <c r="D189" s="210"/>
      <c r="E189" s="210"/>
    </row>
    <row r="190" spans="1:5" s="88" customFormat="1" ht="12.75" customHeight="1" x14ac:dyDescent="0.2">
      <c r="A190" s="87"/>
      <c r="B190" s="70"/>
      <c r="C190" s="71"/>
      <c r="D190" s="72"/>
      <c r="E190" s="77"/>
    </row>
    <row r="191" spans="1:5" s="78" customFormat="1" ht="15.75" customHeight="1" x14ac:dyDescent="0.25">
      <c r="A191" s="82" t="s">
        <v>170</v>
      </c>
      <c r="B191" s="86"/>
      <c r="C191" s="98"/>
      <c r="D191" s="98"/>
      <c r="E191" s="82"/>
    </row>
    <row r="192" spans="1:5" s="88" customFormat="1" ht="12.75" customHeight="1" x14ac:dyDescent="0.2">
      <c r="A192" s="87" t="s">
        <v>96</v>
      </c>
      <c r="B192" s="96">
        <v>6310</v>
      </c>
      <c r="C192" s="302" t="s">
        <v>78</v>
      </c>
      <c r="D192" s="302"/>
      <c r="E192" s="302"/>
    </row>
    <row r="193" spans="1:5" s="88" customFormat="1" ht="12.75" customHeight="1" x14ac:dyDescent="0.2">
      <c r="A193" s="87"/>
      <c r="B193" s="74" t="s">
        <v>98</v>
      </c>
      <c r="C193" s="75">
        <v>2141</v>
      </c>
      <c r="D193" s="306" t="s">
        <v>171</v>
      </c>
      <c r="E193" s="306"/>
    </row>
    <row r="194" spans="1:5" s="88" customFormat="1" ht="12.75" customHeight="1" x14ac:dyDescent="0.2">
      <c r="A194" s="87"/>
      <c r="B194" s="74" t="s">
        <v>98</v>
      </c>
      <c r="C194" s="75">
        <v>2141</v>
      </c>
      <c r="D194" s="300" t="s">
        <v>406</v>
      </c>
      <c r="E194" s="300"/>
    </row>
    <row r="195" spans="1:5" s="88" customFormat="1" ht="12.75" customHeight="1" x14ac:dyDescent="0.2">
      <c r="A195" s="87"/>
      <c r="B195" s="74"/>
      <c r="C195" s="75"/>
      <c r="D195" s="93"/>
      <c r="E195" s="93"/>
    </row>
    <row r="196" spans="1:5" s="88" customFormat="1" ht="12.75" customHeight="1" x14ac:dyDescent="0.2">
      <c r="A196" s="87" t="s">
        <v>96</v>
      </c>
      <c r="B196" s="96">
        <v>6330</v>
      </c>
      <c r="C196" s="302" t="s">
        <v>80</v>
      </c>
      <c r="D196" s="302"/>
      <c r="E196" s="302"/>
    </row>
    <row r="197" spans="1:5" s="88" customFormat="1" ht="25.5" customHeight="1" x14ac:dyDescent="0.2">
      <c r="A197" s="87"/>
      <c r="B197" s="74" t="s">
        <v>98</v>
      </c>
      <c r="C197" s="75">
        <v>4134</v>
      </c>
      <c r="D197" s="309" t="s">
        <v>385</v>
      </c>
      <c r="E197" s="309"/>
    </row>
    <row r="198" spans="1:5" s="88" customFormat="1" ht="25.5" customHeight="1" x14ac:dyDescent="0.2">
      <c r="A198" s="87"/>
      <c r="B198" s="74" t="s">
        <v>98</v>
      </c>
      <c r="C198" s="75">
        <v>4134</v>
      </c>
      <c r="D198" s="309" t="s">
        <v>386</v>
      </c>
      <c r="E198" s="309"/>
    </row>
    <row r="199" spans="1:5" s="88" customFormat="1" ht="12.75" customHeight="1" x14ac:dyDescent="0.2">
      <c r="A199" s="87"/>
      <c r="B199" s="95"/>
      <c r="C199" s="75"/>
      <c r="D199" s="75"/>
      <c r="E199" s="95"/>
    </row>
    <row r="200" spans="1:5" s="88" customFormat="1" ht="18.75" customHeight="1" x14ac:dyDescent="0.2">
      <c r="A200" s="62" t="s">
        <v>83</v>
      </c>
      <c r="B200" s="85"/>
      <c r="C200" s="85"/>
      <c r="D200" s="85"/>
      <c r="E200" s="85"/>
    </row>
    <row r="201" spans="1:5" s="88" customFormat="1" ht="12.75" customHeight="1" x14ac:dyDescent="0.2">
      <c r="A201" s="87"/>
      <c r="B201" s="74" t="s">
        <v>98</v>
      </c>
      <c r="C201" s="87">
        <v>8115</v>
      </c>
      <c r="D201" s="313" t="s">
        <v>172</v>
      </c>
      <c r="E201" s="313"/>
    </row>
    <row r="202" spans="1:5" s="88" customFormat="1" ht="12.75" customHeight="1" x14ac:dyDescent="0.2">
      <c r="A202" s="87"/>
      <c r="B202" s="70"/>
      <c r="C202" s="79"/>
      <c r="D202" s="72"/>
      <c r="E202" s="80"/>
    </row>
    <row r="203" spans="1:5" ht="15.95" customHeight="1" x14ac:dyDescent="0.2">
      <c r="A203" s="225" t="s">
        <v>22</v>
      </c>
      <c r="B203" s="225"/>
      <c r="C203" s="225"/>
      <c r="D203" s="225"/>
      <c r="E203" s="272"/>
    </row>
  </sheetData>
  <sheetProtection selectLockedCells="1" selectUnlockedCells="1"/>
  <mergeCells count="118">
    <mergeCell ref="D193:E193"/>
    <mergeCell ref="D194:E194"/>
    <mergeCell ref="C196:E196"/>
    <mergeCell ref="D197:E197"/>
    <mergeCell ref="D198:E198"/>
    <mergeCell ref="D201:E201"/>
    <mergeCell ref="D185:E185"/>
    <mergeCell ref="D186:E186"/>
    <mergeCell ref="D187:E187"/>
    <mergeCell ref="D188:E188"/>
    <mergeCell ref="C192:E192"/>
    <mergeCell ref="C174:E174"/>
    <mergeCell ref="D175:E175"/>
    <mergeCell ref="D176:E176"/>
    <mergeCell ref="C179:E179"/>
    <mergeCell ref="D180:E180"/>
    <mergeCell ref="C184:E184"/>
    <mergeCell ref="C166:E166"/>
    <mergeCell ref="D167:E167"/>
    <mergeCell ref="D168:E168"/>
    <mergeCell ref="C170:E170"/>
    <mergeCell ref="D171:E171"/>
    <mergeCell ref="D172:E172"/>
    <mergeCell ref="D153:E153"/>
    <mergeCell ref="D154:E154"/>
    <mergeCell ref="D155:E155"/>
    <mergeCell ref="C162:E162"/>
    <mergeCell ref="D163:E163"/>
    <mergeCell ref="D164:E164"/>
    <mergeCell ref="D146:E146"/>
    <mergeCell ref="C148:E148"/>
    <mergeCell ref="D149:E149"/>
    <mergeCell ref="D150:E150"/>
    <mergeCell ref="D151:E151"/>
    <mergeCell ref="D152:E152"/>
    <mergeCell ref="D156:E156"/>
    <mergeCell ref="D136:E136"/>
    <mergeCell ref="D137:E137"/>
    <mergeCell ref="D138:E138"/>
    <mergeCell ref="C142:E142"/>
    <mergeCell ref="D143:E143"/>
    <mergeCell ref="C145:E145"/>
    <mergeCell ref="D127:E127"/>
    <mergeCell ref="D128:E128"/>
    <mergeCell ref="D129:E129"/>
    <mergeCell ref="C133:E133"/>
    <mergeCell ref="D134:E134"/>
    <mergeCell ref="D135:E135"/>
    <mergeCell ref="D139:E139"/>
    <mergeCell ref="C114:E114"/>
    <mergeCell ref="D115:E115"/>
    <mergeCell ref="D116:E116"/>
    <mergeCell ref="D117:E117"/>
    <mergeCell ref="D118:E118"/>
    <mergeCell ref="C126:E126"/>
    <mergeCell ref="D100:E100"/>
    <mergeCell ref="D101:E101"/>
    <mergeCell ref="D102:E102"/>
    <mergeCell ref="D103:E103"/>
    <mergeCell ref="D104:E104"/>
    <mergeCell ref="D105:E105"/>
    <mergeCell ref="C109:E109"/>
    <mergeCell ref="D110:E110"/>
    <mergeCell ref="D94:E94"/>
    <mergeCell ref="D95:E95"/>
    <mergeCell ref="C97:E97"/>
    <mergeCell ref="D98:E98"/>
    <mergeCell ref="D99:E99"/>
    <mergeCell ref="D83:E83"/>
    <mergeCell ref="D84:E84"/>
    <mergeCell ref="C86:E86"/>
    <mergeCell ref="D87:E87"/>
    <mergeCell ref="C92:E92"/>
    <mergeCell ref="D88:E88"/>
    <mergeCell ref="C75:E75"/>
    <mergeCell ref="D76:E76"/>
    <mergeCell ref="D77:E77"/>
    <mergeCell ref="D78:E78"/>
    <mergeCell ref="D79:E79"/>
    <mergeCell ref="C82:E82"/>
    <mergeCell ref="D70:E70"/>
    <mergeCell ref="D71:E71"/>
    <mergeCell ref="D93:E93"/>
    <mergeCell ref="D60:E60"/>
    <mergeCell ref="C62:E62"/>
    <mergeCell ref="C63:E63"/>
    <mergeCell ref="C67:E67"/>
    <mergeCell ref="D68:E68"/>
    <mergeCell ref="D69:E69"/>
    <mergeCell ref="D40:E40"/>
    <mergeCell ref="A44:E46"/>
    <mergeCell ref="C48:E48"/>
    <mergeCell ref="D49:E49"/>
    <mergeCell ref="D57:E57"/>
    <mergeCell ref="D59:E59"/>
    <mergeCell ref="D58:E58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35:E35"/>
    <mergeCell ref="D23:E23"/>
    <mergeCell ref="D24:E24"/>
    <mergeCell ref="D25:E25"/>
    <mergeCell ref="D26:E26"/>
    <mergeCell ref="D27:E27"/>
    <mergeCell ref="C29:E29"/>
    <mergeCell ref="A4:B4"/>
    <mergeCell ref="C4:D4"/>
    <mergeCell ref="A16:E19"/>
    <mergeCell ref="C20:E20"/>
    <mergeCell ref="D21:E21"/>
    <mergeCell ref="D22:E22"/>
  </mergeCells>
  <pageMargins left="0" right="0" top="1.1811023622047245" bottom="0.98425196850393704" header="0.51181102362204722" footer="0.51181102362204722"/>
  <pageSetup paperSize="9" orientation="portrait" r:id="rId1"/>
  <headerFooter>
    <oddHeader xml:space="preserve">&amp;L&amp;11MĚSTO Štíty 
&amp;9IČO : 00303453
DIČ : CZ00303453&amp;C&amp;"Arial,Tučné"&amp;14ROZPOČET SCHVÁLENÝ&amp;R&amp;"Arial,Tučné"&amp;A
</oddHeader>
    <oddFooter>&amp;C&amp;A&amp;R&amp;P</oddFooter>
    <evenHeader>&amp;L&amp;11MĚSTO Štíty 
&amp;9IČO : 00303453
DIČ : CZ00303453&amp;C&amp;"Arial,Tučné"&amp;14ROZPOČET&amp;R&amp;"Arial,Tučné"&amp;A
k rozpisu rozpočtu</evenHeader>
    <evenFooter>&amp;C&amp;A&amp;R&amp;P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44" workbookViewId="0">
      <selection activeCell="A55" sqref="A55:XFD147"/>
    </sheetView>
  </sheetViews>
  <sheetFormatPr defaultColWidth="8.7109375" defaultRowHeight="12.75" customHeight="1" x14ac:dyDescent="0.2"/>
  <cols>
    <col min="1" max="2" width="5.28515625" style="92" customWidth="1"/>
    <col min="3" max="3" width="30.85546875" style="92" customWidth="1"/>
    <col min="4" max="4" width="11.7109375" style="107" customWidth="1"/>
    <col min="5" max="5" width="11.7109375" style="108" customWidth="1"/>
    <col min="6" max="6" width="11.7109375" style="111" customWidth="1"/>
    <col min="7" max="7" width="2.28515625" style="230" customWidth="1"/>
    <col min="8" max="9" width="11.7109375" style="48" customWidth="1"/>
    <col min="10" max="16384" width="8.7109375" style="48"/>
  </cols>
  <sheetData>
    <row r="1" spans="1:9" s="1" customFormat="1" ht="21.95" customHeight="1" thickBot="1" x14ac:dyDescent="0.25">
      <c r="A1" s="47" t="s">
        <v>324</v>
      </c>
      <c r="B1" s="47"/>
      <c r="C1" s="47"/>
      <c r="D1" s="110"/>
      <c r="E1" s="110"/>
      <c r="F1" s="109"/>
      <c r="G1" s="228"/>
    </row>
    <row r="2" spans="1:9" s="1" customFormat="1" ht="21.95" customHeight="1" thickBot="1" x14ac:dyDescent="0.25">
      <c r="A2" s="89" t="s">
        <v>24</v>
      </c>
      <c r="B2" s="317" t="s">
        <v>26</v>
      </c>
      <c r="C2" s="318"/>
      <c r="D2" s="241" t="s">
        <v>330</v>
      </c>
      <c r="E2" s="242" t="s">
        <v>331</v>
      </c>
      <c r="F2" s="238" t="s">
        <v>332</v>
      </c>
      <c r="G2" s="229" t="s">
        <v>173</v>
      </c>
      <c r="H2" s="90" t="s">
        <v>397</v>
      </c>
      <c r="I2" s="91" t="s">
        <v>398</v>
      </c>
    </row>
    <row r="3" spans="1:9" s="1" customFormat="1" ht="12.95" customHeight="1" x14ac:dyDescent="0.2">
      <c r="A3" s="245" t="s">
        <v>200</v>
      </c>
      <c r="B3" s="246" t="s">
        <v>51</v>
      </c>
      <c r="C3" s="247"/>
      <c r="D3" s="248">
        <v>1051271</v>
      </c>
      <c r="E3" s="249">
        <v>1006705.76</v>
      </c>
      <c r="F3" s="250">
        <v>910000</v>
      </c>
      <c r="G3" s="226" t="s">
        <v>173</v>
      </c>
      <c r="H3" s="235">
        <f>SUM(F3)</f>
        <v>910000</v>
      </c>
      <c r="I3" s="236">
        <f>SUM(F3-H3)</f>
        <v>0</v>
      </c>
    </row>
    <row r="4" spans="1:9" s="1" customFormat="1" ht="12.95" customHeight="1" x14ac:dyDescent="0.2">
      <c r="A4" s="251" t="s">
        <v>201</v>
      </c>
      <c r="B4" s="252" t="s">
        <v>54</v>
      </c>
      <c r="C4" s="253"/>
      <c r="D4" s="254">
        <v>148965.16</v>
      </c>
      <c r="E4" s="255">
        <v>147599.57</v>
      </c>
      <c r="F4" s="256">
        <v>96685</v>
      </c>
      <c r="G4" s="227" t="s">
        <v>173</v>
      </c>
      <c r="H4" s="235">
        <f t="shared" ref="H4:H45" si="0">SUM(F4)</f>
        <v>96685</v>
      </c>
      <c r="I4" s="236">
        <f t="shared" ref="I4:I45" si="1">SUM(F4-H4)</f>
        <v>0</v>
      </c>
    </row>
    <row r="5" spans="1:9" s="1" customFormat="1" ht="12.95" customHeight="1" x14ac:dyDescent="0.2">
      <c r="A5" s="251" t="s">
        <v>204</v>
      </c>
      <c r="B5" s="252" t="s">
        <v>174</v>
      </c>
      <c r="C5" s="253"/>
      <c r="D5" s="254">
        <v>3264407</v>
      </c>
      <c r="E5" s="255">
        <v>3174988.3</v>
      </c>
      <c r="F5" s="256">
        <v>1962000</v>
      </c>
      <c r="G5" s="227" t="s">
        <v>173</v>
      </c>
      <c r="H5" s="235">
        <v>1712000</v>
      </c>
      <c r="I5" s="236">
        <f t="shared" si="1"/>
        <v>250000</v>
      </c>
    </row>
    <row r="6" spans="1:9" s="1" customFormat="1" ht="12.95" customHeight="1" x14ac:dyDescent="0.2">
      <c r="A6" s="251" t="s">
        <v>206</v>
      </c>
      <c r="B6" s="252" t="s">
        <v>175</v>
      </c>
      <c r="C6" s="253"/>
      <c r="D6" s="254">
        <v>144060</v>
      </c>
      <c r="E6" s="255">
        <v>144060</v>
      </c>
      <c r="F6" s="256">
        <v>141610</v>
      </c>
      <c r="G6" s="227" t="s">
        <v>173</v>
      </c>
      <c r="H6" s="235">
        <f t="shared" si="0"/>
        <v>141610</v>
      </c>
      <c r="I6" s="236">
        <f t="shared" si="1"/>
        <v>0</v>
      </c>
    </row>
    <row r="7" spans="1:9" s="1" customFormat="1" ht="12.95" customHeight="1" x14ac:dyDescent="0.2">
      <c r="A7" s="251" t="s">
        <v>208</v>
      </c>
      <c r="B7" s="252" t="s">
        <v>55</v>
      </c>
      <c r="C7" s="253"/>
      <c r="D7" s="254">
        <v>925827</v>
      </c>
      <c r="E7" s="255">
        <v>913004.18</v>
      </c>
      <c r="F7" s="256">
        <v>885400</v>
      </c>
      <c r="G7" s="227" t="s">
        <v>173</v>
      </c>
      <c r="H7" s="235">
        <f t="shared" si="0"/>
        <v>885400</v>
      </c>
      <c r="I7" s="236">
        <f t="shared" si="1"/>
        <v>0</v>
      </c>
    </row>
    <row r="8" spans="1:9" s="1" customFormat="1" ht="12.95" customHeight="1" x14ac:dyDescent="0.2">
      <c r="A8" s="251" t="s">
        <v>209</v>
      </c>
      <c r="B8" s="252" t="s">
        <v>56</v>
      </c>
      <c r="C8" s="253"/>
      <c r="D8" s="254">
        <v>733500</v>
      </c>
      <c r="E8" s="255">
        <v>721413.46</v>
      </c>
      <c r="F8" s="256">
        <v>1685800</v>
      </c>
      <c r="G8" s="227" t="s">
        <v>173</v>
      </c>
      <c r="H8" s="235">
        <v>685800</v>
      </c>
      <c r="I8" s="236">
        <f t="shared" si="1"/>
        <v>1000000</v>
      </c>
    </row>
    <row r="9" spans="1:9" s="1" customFormat="1" ht="12.95" customHeight="1" x14ac:dyDescent="0.2">
      <c r="A9" s="251" t="s">
        <v>212</v>
      </c>
      <c r="B9" s="252" t="s">
        <v>176</v>
      </c>
      <c r="C9" s="253"/>
      <c r="D9" s="254">
        <v>1656000</v>
      </c>
      <c r="E9" s="255">
        <v>1632570.23</v>
      </c>
      <c r="F9" s="256">
        <v>0</v>
      </c>
      <c r="G9" s="227" t="s">
        <v>173</v>
      </c>
      <c r="H9" s="235">
        <f t="shared" si="0"/>
        <v>0</v>
      </c>
      <c r="I9" s="236">
        <f t="shared" si="1"/>
        <v>0</v>
      </c>
    </row>
    <row r="10" spans="1:9" s="1" customFormat="1" ht="12.95" customHeight="1" x14ac:dyDescent="0.2">
      <c r="A10" s="251" t="s">
        <v>214</v>
      </c>
      <c r="B10" s="252" t="s">
        <v>177</v>
      </c>
      <c r="C10" s="253"/>
      <c r="D10" s="254">
        <v>5895</v>
      </c>
      <c r="E10" s="255">
        <v>5820</v>
      </c>
      <c r="F10" s="256">
        <v>1000000</v>
      </c>
      <c r="G10" s="227" t="s">
        <v>173</v>
      </c>
      <c r="H10" s="235">
        <v>0</v>
      </c>
      <c r="I10" s="236">
        <f t="shared" si="1"/>
        <v>1000000</v>
      </c>
    </row>
    <row r="11" spans="1:9" s="1" customFormat="1" ht="12.95" customHeight="1" x14ac:dyDescent="0.2">
      <c r="A11" s="251" t="s">
        <v>216</v>
      </c>
      <c r="B11" s="252" t="s">
        <v>178</v>
      </c>
      <c r="C11" s="253"/>
      <c r="D11" s="254">
        <v>3570605.4</v>
      </c>
      <c r="E11" s="255">
        <v>3570605.4</v>
      </c>
      <c r="F11" s="256">
        <v>3420403.6</v>
      </c>
      <c r="G11" s="227" t="s">
        <v>173</v>
      </c>
      <c r="H11" s="235">
        <f t="shared" si="0"/>
        <v>3420403.6</v>
      </c>
      <c r="I11" s="236">
        <f t="shared" si="1"/>
        <v>0</v>
      </c>
    </row>
    <row r="12" spans="1:9" s="1" customFormat="1" ht="12.95" customHeight="1" x14ac:dyDescent="0.2">
      <c r="A12" s="251" t="s">
        <v>218</v>
      </c>
      <c r="B12" s="252" t="s">
        <v>57</v>
      </c>
      <c r="C12" s="253"/>
      <c r="D12" s="254">
        <v>2346997</v>
      </c>
      <c r="E12" s="255">
        <v>2311058.91</v>
      </c>
      <c r="F12" s="256">
        <v>699650</v>
      </c>
      <c r="G12" s="227" t="s">
        <v>173</v>
      </c>
      <c r="H12" s="235">
        <f t="shared" si="0"/>
        <v>699650</v>
      </c>
      <c r="I12" s="236">
        <f t="shared" si="1"/>
        <v>0</v>
      </c>
    </row>
    <row r="13" spans="1:9" s="1" customFormat="1" ht="12.95" customHeight="1" x14ac:dyDescent="0.2">
      <c r="A13" s="251" t="s">
        <v>220</v>
      </c>
      <c r="B13" s="252" t="s">
        <v>61</v>
      </c>
      <c r="C13" s="253"/>
      <c r="D13" s="254">
        <v>892390</v>
      </c>
      <c r="E13" s="255">
        <v>866864.04</v>
      </c>
      <c r="F13" s="256">
        <v>1025700</v>
      </c>
      <c r="G13" s="281" t="s">
        <v>173</v>
      </c>
      <c r="H13" s="274">
        <v>982946</v>
      </c>
      <c r="I13" s="275">
        <f t="shared" si="1"/>
        <v>42754</v>
      </c>
    </row>
    <row r="14" spans="1:9" s="1" customFormat="1" ht="12.95" customHeight="1" x14ac:dyDescent="0.2">
      <c r="A14" s="251" t="s">
        <v>222</v>
      </c>
      <c r="B14" s="252" t="s">
        <v>396</v>
      </c>
      <c r="C14" s="253"/>
      <c r="D14" s="254">
        <v>698000</v>
      </c>
      <c r="E14" s="255">
        <v>695994.63</v>
      </c>
      <c r="F14" s="256">
        <v>300000</v>
      </c>
      <c r="G14" s="281" t="s">
        <v>173</v>
      </c>
      <c r="H14" s="274">
        <f t="shared" si="0"/>
        <v>300000</v>
      </c>
      <c r="I14" s="275">
        <f t="shared" si="1"/>
        <v>0</v>
      </c>
    </row>
    <row r="15" spans="1:9" s="1" customFormat="1" ht="12.95" customHeight="1" x14ac:dyDescent="0.2">
      <c r="A15" s="251" t="s">
        <v>223</v>
      </c>
      <c r="B15" s="252" t="s">
        <v>179</v>
      </c>
      <c r="C15" s="253"/>
      <c r="D15" s="254">
        <v>63860</v>
      </c>
      <c r="E15" s="255">
        <v>63860</v>
      </c>
      <c r="F15" s="256">
        <v>572000</v>
      </c>
      <c r="G15" s="227" t="s">
        <v>173</v>
      </c>
      <c r="H15" s="235">
        <f t="shared" si="0"/>
        <v>572000</v>
      </c>
      <c r="I15" s="236">
        <f t="shared" si="1"/>
        <v>0</v>
      </c>
    </row>
    <row r="16" spans="1:9" s="1" customFormat="1" ht="12.95" customHeight="1" x14ac:dyDescent="0.2">
      <c r="A16" s="251" t="s">
        <v>226</v>
      </c>
      <c r="B16" s="252" t="s">
        <v>180</v>
      </c>
      <c r="C16" s="253"/>
      <c r="D16" s="254">
        <v>67645</v>
      </c>
      <c r="E16" s="255">
        <v>67539.399999999994</v>
      </c>
      <c r="F16" s="256">
        <v>68000</v>
      </c>
      <c r="G16" s="227" t="s">
        <v>173</v>
      </c>
      <c r="H16" s="235">
        <f t="shared" si="0"/>
        <v>68000</v>
      </c>
      <c r="I16" s="236">
        <f t="shared" si="1"/>
        <v>0</v>
      </c>
    </row>
    <row r="17" spans="1:9" s="1" customFormat="1" ht="12.95" customHeight="1" x14ac:dyDescent="0.2">
      <c r="A17" s="251" t="s">
        <v>229</v>
      </c>
      <c r="B17" s="252" t="s">
        <v>181</v>
      </c>
      <c r="C17" s="253"/>
      <c r="D17" s="254">
        <v>1058087</v>
      </c>
      <c r="E17" s="255">
        <v>1048249.41</v>
      </c>
      <c r="F17" s="256">
        <v>1709500</v>
      </c>
      <c r="G17" s="227" t="s">
        <v>173</v>
      </c>
      <c r="H17" s="235">
        <v>1609500</v>
      </c>
      <c r="I17" s="236">
        <f t="shared" si="1"/>
        <v>100000</v>
      </c>
    </row>
    <row r="18" spans="1:9" s="1" customFormat="1" ht="12.95" customHeight="1" x14ac:dyDescent="0.2">
      <c r="A18" s="251" t="s">
        <v>230</v>
      </c>
      <c r="B18" s="252" t="s">
        <v>182</v>
      </c>
      <c r="C18" s="253"/>
      <c r="D18" s="254">
        <v>75000</v>
      </c>
      <c r="E18" s="255">
        <v>75000</v>
      </c>
      <c r="F18" s="256">
        <v>71000</v>
      </c>
      <c r="G18" s="227" t="s">
        <v>173</v>
      </c>
      <c r="H18" s="235">
        <f t="shared" si="0"/>
        <v>71000</v>
      </c>
      <c r="I18" s="236">
        <f t="shared" si="1"/>
        <v>0</v>
      </c>
    </row>
    <row r="19" spans="1:9" s="1" customFormat="1" ht="12.95" customHeight="1" x14ac:dyDescent="0.2">
      <c r="A19" s="251" t="s">
        <v>232</v>
      </c>
      <c r="B19" s="252" t="s">
        <v>62</v>
      </c>
      <c r="C19" s="253"/>
      <c r="D19" s="254">
        <v>450749</v>
      </c>
      <c r="E19" s="255">
        <v>434779.94</v>
      </c>
      <c r="F19" s="256">
        <v>448350</v>
      </c>
      <c r="G19" s="227" t="s">
        <v>173</v>
      </c>
      <c r="H19" s="235">
        <f t="shared" si="0"/>
        <v>448350</v>
      </c>
      <c r="I19" s="236">
        <f t="shared" si="1"/>
        <v>0</v>
      </c>
    </row>
    <row r="20" spans="1:9" s="1" customFormat="1" ht="12.95" customHeight="1" x14ac:dyDescent="0.2">
      <c r="A20" s="251" t="s">
        <v>233</v>
      </c>
      <c r="B20" s="252" t="s">
        <v>63</v>
      </c>
      <c r="C20" s="253"/>
      <c r="D20" s="254">
        <v>6460688.5999999996</v>
      </c>
      <c r="E20" s="255">
        <v>6435238.8799999999</v>
      </c>
      <c r="F20" s="256">
        <v>4342192</v>
      </c>
      <c r="G20" s="227" t="s">
        <v>173</v>
      </c>
      <c r="H20" s="235">
        <v>4242192</v>
      </c>
      <c r="I20" s="236">
        <f t="shared" si="1"/>
        <v>100000</v>
      </c>
    </row>
    <row r="21" spans="1:9" s="1" customFormat="1" ht="12.95" customHeight="1" x14ac:dyDescent="0.2">
      <c r="A21" s="251" t="s">
        <v>234</v>
      </c>
      <c r="B21" s="252" t="s">
        <v>64</v>
      </c>
      <c r="C21" s="253"/>
      <c r="D21" s="254">
        <v>1755304</v>
      </c>
      <c r="E21" s="255">
        <v>1750310.23</v>
      </c>
      <c r="F21" s="256">
        <v>1601300</v>
      </c>
      <c r="G21" s="227" t="s">
        <v>173</v>
      </c>
      <c r="H21" s="235">
        <f t="shared" si="0"/>
        <v>1601300</v>
      </c>
      <c r="I21" s="236">
        <f t="shared" si="1"/>
        <v>0</v>
      </c>
    </row>
    <row r="22" spans="1:9" s="1" customFormat="1" ht="12.95" customHeight="1" x14ac:dyDescent="0.2">
      <c r="A22" s="251" t="s">
        <v>236</v>
      </c>
      <c r="B22" s="252" t="s">
        <v>183</v>
      </c>
      <c r="C22" s="253"/>
      <c r="D22" s="254">
        <v>360800</v>
      </c>
      <c r="E22" s="255">
        <v>359731.4</v>
      </c>
      <c r="F22" s="256">
        <v>418554</v>
      </c>
      <c r="G22" s="227" t="s">
        <v>173</v>
      </c>
      <c r="H22" s="235">
        <f t="shared" si="0"/>
        <v>418554</v>
      </c>
      <c r="I22" s="236">
        <f t="shared" si="1"/>
        <v>0</v>
      </c>
    </row>
    <row r="23" spans="1:9" s="1" customFormat="1" ht="12.95" customHeight="1" x14ac:dyDescent="0.2">
      <c r="A23" s="251" t="s">
        <v>238</v>
      </c>
      <c r="B23" s="252" t="s">
        <v>65</v>
      </c>
      <c r="C23" s="253"/>
      <c r="D23" s="254">
        <v>52700</v>
      </c>
      <c r="E23" s="255">
        <v>51686</v>
      </c>
      <c r="F23" s="256">
        <v>80000</v>
      </c>
      <c r="G23" s="227" t="s">
        <v>173</v>
      </c>
      <c r="H23" s="235">
        <f t="shared" si="0"/>
        <v>80000</v>
      </c>
      <c r="I23" s="236">
        <f t="shared" si="1"/>
        <v>0</v>
      </c>
    </row>
    <row r="24" spans="1:9" s="1" customFormat="1" ht="12.95" customHeight="1" x14ac:dyDescent="0.2">
      <c r="A24" s="251" t="s">
        <v>239</v>
      </c>
      <c r="B24" s="252" t="s">
        <v>184</v>
      </c>
      <c r="C24" s="253"/>
      <c r="D24" s="254">
        <v>0</v>
      </c>
      <c r="E24" s="255">
        <v>0</v>
      </c>
      <c r="F24" s="256">
        <v>544500</v>
      </c>
      <c r="G24" s="227" t="s">
        <v>173</v>
      </c>
      <c r="H24" s="235">
        <v>0</v>
      </c>
      <c r="I24" s="236">
        <f t="shared" si="1"/>
        <v>544500</v>
      </c>
    </row>
    <row r="25" spans="1:9" s="1" customFormat="1" ht="12.95" customHeight="1" x14ac:dyDescent="0.2">
      <c r="A25" s="251" t="s">
        <v>241</v>
      </c>
      <c r="B25" s="252" t="s">
        <v>69</v>
      </c>
      <c r="C25" s="253"/>
      <c r="D25" s="254">
        <v>5788929</v>
      </c>
      <c r="E25" s="255">
        <v>5603031.8099999996</v>
      </c>
      <c r="F25" s="256">
        <v>5428300</v>
      </c>
      <c r="G25" s="227" t="s">
        <v>173</v>
      </c>
      <c r="H25" s="235">
        <v>5178300</v>
      </c>
      <c r="I25" s="236">
        <f t="shared" si="1"/>
        <v>250000</v>
      </c>
    </row>
    <row r="26" spans="1:9" s="1" customFormat="1" ht="12.95" customHeight="1" x14ac:dyDescent="0.2">
      <c r="A26" s="251" t="s">
        <v>243</v>
      </c>
      <c r="B26" s="252" t="s">
        <v>185</v>
      </c>
      <c r="C26" s="253"/>
      <c r="D26" s="254">
        <v>372000</v>
      </c>
      <c r="E26" s="255">
        <v>368433.4</v>
      </c>
      <c r="F26" s="256">
        <v>321000</v>
      </c>
      <c r="G26" s="227" t="s">
        <v>173</v>
      </c>
      <c r="H26" s="235">
        <f t="shared" si="0"/>
        <v>321000</v>
      </c>
      <c r="I26" s="236">
        <f t="shared" si="1"/>
        <v>0</v>
      </c>
    </row>
    <row r="27" spans="1:9" s="1" customFormat="1" ht="12.95" customHeight="1" x14ac:dyDescent="0.2">
      <c r="A27" s="251" t="s">
        <v>246</v>
      </c>
      <c r="B27" s="252" t="s">
        <v>186</v>
      </c>
      <c r="C27" s="253"/>
      <c r="D27" s="254">
        <v>35296</v>
      </c>
      <c r="E27" s="255">
        <v>35296</v>
      </c>
      <c r="F27" s="256">
        <v>40000</v>
      </c>
      <c r="G27" s="227" t="s">
        <v>173</v>
      </c>
      <c r="H27" s="235">
        <f t="shared" si="0"/>
        <v>40000</v>
      </c>
      <c r="I27" s="236">
        <f t="shared" si="1"/>
        <v>0</v>
      </c>
    </row>
    <row r="28" spans="1:9" s="1" customFormat="1" ht="12.95" customHeight="1" x14ac:dyDescent="0.2">
      <c r="A28" s="251" t="s">
        <v>248</v>
      </c>
      <c r="B28" s="252" t="s">
        <v>70</v>
      </c>
      <c r="C28" s="253"/>
      <c r="D28" s="254">
        <v>1554910</v>
      </c>
      <c r="E28" s="255">
        <v>1551913</v>
      </c>
      <c r="F28" s="256">
        <v>1507600</v>
      </c>
      <c r="G28" s="227" t="s">
        <v>173</v>
      </c>
      <c r="H28" s="235">
        <f t="shared" si="0"/>
        <v>1507600</v>
      </c>
      <c r="I28" s="236">
        <f t="shared" si="1"/>
        <v>0</v>
      </c>
    </row>
    <row r="29" spans="1:9" s="1" customFormat="1" ht="12.95" customHeight="1" x14ac:dyDescent="0.2">
      <c r="A29" s="251" t="s">
        <v>250</v>
      </c>
      <c r="B29" s="252" t="s">
        <v>71</v>
      </c>
      <c r="C29" s="253"/>
      <c r="D29" s="254">
        <v>11325</v>
      </c>
      <c r="E29" s="255">
        <v>11325</v>
      </c>
      <c r="F29" s="256">
        <v>12000</v>
      </c>
      <c r="G29" s="227" t="s">
        <v>173</v>
      </c>
      <c r="H29" s="235">
        <f t="shared" si="0"/>
        <v>12000</v>
      </c>
      <c r="I29" s="236">
        <f t="shared" si="1"/>
        <v>0</v>
      </c>
    </row>
    <row r="30" spans="1:9" s="1" customFormat="1" ht="12.95" customHeight="1" x14ac:dyDescent="0.2">
      <c r="A30" s="251" t="s">
        <v>252</v>
      </c>
      <c r="B30" s="252" t="s">
        <v>73</v>
      </c>
      <c r="C30" s="253"/>
      <c r="D30" s="254">
        <v>53420</v>
      </c>
      <c r="E30" s="255">
        <v>53420</v>
      </c>
      <c r="F30" s="256">
        <v>2500</v>
      </c>
      <c r="G30" s="227" t="s">
        <v>173</v>
      </c>
      <c r="H30" s="235">
        <f t="shared" si="0"/>
        <v>2500</v>
      </c>
      <c r="I30" s="236">
        <f t="shared" si="1"/>
        <v>0</v>
      </c>
    </row>
    <row r="31" spans="1:9" s="1" customFormat="1" ht="12.95" customHeight="1" x14ac:dyDescent="0.2">
      <c r="A31" s="251" t="s">
        <v>255</v>
      </c>
      <c r="B31" s="252" t="s">
        <v>187</v>
      </c>
      <c r="C31" s="253"/>
      <c r="D31" s="254">
        <v>2424823</v>
      </c>
      <c r="E31" s="255">
        <v>2310082.67</v>
      </c>
      <c r="F31" s="256">
        <v>1874020</v>
      </c>
      <c r="G31" s="227" t="s">
        <v>173</v>
      </c>
      <c r="H31" s="235">
        <f t="shared" si="0"/>
        <v>1874020</v>
      </c>
      <c r="I31" s="236">
        <f t="shared" si="1"/>
        <v>0</v>
      </c>
    </row>
    <row r="32" spans="1:9" s="1" customFormat="1" ht="12.95" customHeight="1" x14ac:dyDescent="0.2">
      <c r="A32" s="251" t="s">
        <v>258</v>
      </c>
      <c r="B32" s="252" t="s">
        <v>188</v>
      </c>
      <c r="C32" s="253"/>
      <c r="D32" s="254">
        <v>29000</v>
      </c>
      <c r="E32" s="255">
        <v>29000</v>
      </c>
      <c r="F32" s="256">
        <v>29000</v>
      </c>
      <c r="G32" s="227" t="s">
        <v>173</v>
      </c>
      <c r="H32" s="235">
        <f t="shared" si="0"/>
        <v>29000</v>
      </c>
      <c r="I32" s="236">
        <f t="shared" si="1"/>
        <v>0</v>
      </c>
    </row>
    <row r="33" spans="1:9" s="1" customFormat="1" ht="12.95" customHeight="1" x14ac:dyDescent="0.2">
      <c r="A33" s="251" t="s">
        <v>261</v>
      </c>
      <c r="B33" s="252" t="s">
        <v>189</v>
      </c>
      <c r="C33" s="253"/>
      <c r="D33" s="254">
        <v>3410</v>
      </c>
      <c r="E33" s="255">
        <v>3410</v>
      </c>
      <c r="F33" s="256">
        <v>4500</v>
      </c>
      <c r="G33" s="227" t="s">
        <v>173</v>
      </c>
      <c r="H33" s="235">
        <f t="shared" si="0"/>
        <v>4500</v>
      </c>
      <c r="I33" s="236">
        <f t="shared" si="1"/>
        <v>0</v>
      </c>
    </row>
    <row r="34" spans="1:9" s="1" customFormat="1" ht="12.95" customHeight="1" x14ac:dyDescent="0.2">
      <c r="A34" s="251" t="s">
        <v>163</v>
      </c>
      <c r="B34" s="252" t="s">
        <v>75</v>
      </c>
      <c r="C34" s="253"/>
      <c r="D34" s="254">
        <v>3864128</v>
      </c>
      <c r="E34" s="255">
        <v>3783062.45</v>
      </c>
      <c r="F34" s="256">
        <v>690000</v>
      </c>
      <c r="G34" s="227" t="s">
        <v>173</v>
      </c>
      <c r="H34" s="235">
        <v>560000</v>
      </c>
      <c r="I34" s="236">
        <f t="shared" si="1"/>
        <v>130000</v>
      </c>
    </row>
    <row r="35" spans="1:9" s="1" customFormat="1" ht="12.95" customHeight="1" x14ac:dyDescent="0.2">
      <c r="A35" s="251" t="s">
        <v>264</v>
      </c>
      <c r="B35" s="252" t="s">
        <v>190</v>
      </c>
      <c r="C35" s="253"/>
      <c r="D35" s="254">
        <v>54115</v>
      </c>
      <c r="E35" s="255">
        <v>54014</v>
      </c>
      <c r="F35" s="256">
        <v>46800</v>
      </c>
      <c r="G35" s="227" t="s">
        <v>173</v>
      </c>
      <c r="H35" s="235">
        <f t="shared" si="0"/>
        <v>46800</v>
      </c>
      <c r="I35" s="236">
        <f t="shared" si="1"/>
        <v>0</v>
      </c>
    </row>
    <row r="36" spans="1:9" s="1" customFormat="1" ht="12.95" customHeight="1" x14ac:dyDescent="0.2">
      <c r="A36" s="251" t="s">
        <v>266</v>
      </c>
      <c r="B36" s="252" t="s">
        <v>191</v>
      </c>
      <c r="C36" s="253"/>
      <c r="D36" s="254">
        <v>1225500</v>
      </c>
      <c r="E36" s="255">
        <v>1212268</v>
      </c>
      <c r="F36" s="256">
        <v>1676500</v>
      </c>
      <c r="G36" s="227" t="s">
        <v>173</v>
      </c>
      <c r="H36" s="235">
        <f t="shared" si="0"/>
        <v>1676500</v>
      </c>
      <c r="I36" s="236">
        <f t="shared" si="1"/>
        <v>0</v>
      </c>
    </row>
    <row r="37" spans="1:9" s="1" customFormat="1" ht="12.95" customHeight="1" x14ac:dyDescent="0.2">
      <c r="A37" s="251" t="s">
        <v>325</v>
      </c>
      <c r="B37" s="252" t="s">
        <v>326</v>
      </c>
      <c r="C37" s="253"/>
      <c r="D37" s="254">
        <v>105692</v>
      </c>
      <c r="E37" s="255">
        <v>65093.36</v>
      </c>
      <c r="F37" s="256">
        <v>0</v>
      </c>
      <c r="G37" s="227" t="s">
        <v>173</v>
      </c>
      <c r="H37" s="235">
        <f t="shared" si="0"/>
        <v>0</v>
      </c>
      <c r="I37" s="236">
        <f t="shared" si="1"/>
        <v>0</v>
      </c>
    </row>
    <row r="38" spans="1:9" s="1" customFormat="1" ht="12.95" customHeight="1" x14ac:dyDescent="0.2">
      <c r="A38" s="251" t="s">
        <v>327</v>
      </c>
      <c r="B38" s="252" t="s">
        <v>328</v>
      </c>
      <c r="C38" s="253"/>
      <c r="D38" s="254">
        <v>7384</v>
      </c>
      <c r="E38" s="255">
        <v>7384</v>
      </c>
      <c r="F38" s="256">
        <v>96164</v>
      </c>
      <c r="G38" s="227" t="s">
        <v>173</v>
      </c>
      <c r="H38" s="235">
        <f t="shared" si="0"/>
        <v>96164</v>
      </c>
      <c r="I38" s="236">
        <f t="shared" si="1"/>
        <v>0</v>
      </c>
    </row>
    <row r="39" spans="1:9" s="1" customFormat="1" ht="12.95" customHeight="1" x14ac:dyDescent="0.2">
      <c r="A39" s="251" t="s">
        <v>268</v>
      </c>
      <c r="B39" s="252" t="s">
        <v>76</v>
      </c>
      <c r="C39" s="253"/>
      <c r="D39" s="254">
        <v>5558093</v>
      </c>
      <c r="E39" s="255">
        <v>5354385.1500000004</v>
      </c>
      <c r="F39" s="256">
        <v>5776792</v>
      </c>
      <c r="G39" s="227" t="s">
        <v>173</v>
      </c>
      <c r="H39" s="235">
        <v>5726792</v>
      </c>
      <c r="I39" s="236">
        <f t="shared" si="1"/>
        <v>50000</v>
      </c>
    </row>
    <row r="40" spans="1:9" s="1" customFormat="1" ht="12.95" customHeight="1" x14ac:dyDescent="0.2">
      <c r="A40" s="251" t="s">
        <v>269</v>
      </c>
      <c r="B40" s="252" t="s">
        <v>192</v>
      </c>
      <c r="C40" s="253"/>
      <c r="D40" s="254">
        <v>82251</v>
      </c>
      <c r="E40" s="255">
        <v>75244.100000000006</v>
      </c>
      <c r="F40" s="256">
        <v>63100</v>
      </c>
      <c r="G40" s="227" t="s">
        <v>173</v>
      </c>
      <c r="H40" s="235">
        <f t="shared" si="0"/>
        <v>63100</v>
      </c>
      <c r="I40" s="236">
        <f t="shared" si="1"/>
        <v>0</v>
      </c>
    </row>
    <row r="41" spans="1:9" s="1" customFormat="1" ht="12.95" customHeight="1" x14ac:dyDescent="0.2">
      <c r="A41" s="251" t="s">
        <v>271</v>
      </c>
      <c r="B41" s="252" t="s">
        <v>78</v>
      </c>
      <c r="C41" s="253"/>
      <c r="D41" s="254">
        <v>510969.5</v>
      </c>
      <c r="E41" s="255">
        <v>510914.82</v>
      </c>
      <c r="F41" s="256">
        <v>444496</v>
      </c>
      <c r="G41" s="227" t="s">
        <v>173</v>
      </c>
      <c r="H41" s="235">
        <f t="shared" si="0"/>
        <v>444496</v>
      </c>
      <c r="I41" s="236">
        <f t="shared" si="1"/>
        <v>0</v>
      </c>
    </row>
    <row r="42" spans="1:9" s="1" customFormat="1" ht="12.95" customHeight="1" x14ac:dyDescent="0.2">
      <c r="A42" s="251" t="s">
        <v>272</v>
      </c>
      <c r="B42" s="252" t="s">
        <v>193</v>
      </c>
      <c r="C42" s="253"/>
      <c r="D42" s="254">
        <v>180000</v>
      </c>
      <c r="E42" s="255">
        <v>166345</v>
      </c>
      <c r="F42" s="256">
        <v>180000</v>
      </c>
      <c r="G42" s="227" t="s">
        <v>173</v>
      </c>
      <c r="H42" s="235">
        <f t="shared" si="0"/>
        <v>180000</v>
      </c>
      <c r="I42" s="236">
        <f t="shared" si="1"/>
        <v>0</v>
      </c>
    </row>
    <row r="43" spans="1:9" s="1" customFormat="1" ht="12.95" customHeight="1" x14ac:dyDescent="0.2">
      <c r="A43" s="251" t="s">
        <v>273</v>
      </c>
      <c r="B43" s="252" t="s">
        <v>395</v>
      </c>
      <c r="C43" s="253"/>
      <c r="D43" s="254">
        <v>2600000</v>
      </c>
      <c r="E43" s="255">
        <v>2600000</v>
      </c>
      <c r="F43" s="256">
        <v>2000000</v>
      </c>
      <c r="G43" s="227" t="s">
        <v>173</v>
      </c>
      <c r="H43" s="235">
        <f t="shared" si="0"/>
        <v>2000000</v>
      </c>
      <c r="I43" s="236">
        <f t="shared" si="1"/>
        <v>0</v>
      </c>
    </row>
    <row r="44" spans="1:9" s="1" customFormat="1" ht="12.95" customHeight="1" x14ac:dyDescent="0.2">
      <c r="A44" s="251" t="s">
        <v>274</v>
      </c>
      <c r="B44" s="252" t="s">
        <v>194</v>
      </c>
      <c r="C44" s="253"/>
      <c r="D44" s="254">
        <v>3547114.73</v>
      </c>
      <c r="E44" s="255">
        <v>3500810</v>
      </c>
      <c r="F44" s="256">
        <v>1000000</v>
      </c>
      <c r="G44" s="227" t="s">
        <v>173</v>
      </c>
      <c r="H44" s="235">
        <f t="shared" si="0"/>
        <v>1000000</v>
      </c>
      <c r="I44" s="236">
        <f t="shared" si="1"/>
        <v>0</v>
      </c>
    </row>
    <row r="45" spans="1:9" s="1" customFormat="1" ht="12.95" customHeight="1" x14ac:dyDescent="0.2">
      <c r="A45" s="257" t="s">
        <v>276</v>
      </c>
      <c r="B45" s="258" t="s">
        <v>195</v>
      </c>
      <c r="C45" s="259"/>
      <c r="D45" s="260">
        <v>35630.300000000003</v>
      </c>
      <c r="E45" s="261">
        <v>35630.300000000003</v>
      </c>
      <c r="F45" s="262">
        <v>40598.639999999999</v>
      </c>
      <c r="G45" s="227" t="s">
        <v>173</v>
      </c>
      <c r="H45" s="235">
        <f t="shared" si="0"/>
        <v>40598.639999999999</v>
      </c>
      <c r="I45" s="236">
        <f t="shared" si="1"/>
        <v>0</v>
      </c>
    </row>
    <row r="46" spans="1:9" s="1" customFormat="1" ht="12.95" customHeight="1" thickBot="1" x14ac:dyDescent="0.25">
      <c r="A46" s="263" t="s">
        <v>277</v>
      </c>
      <c r="B46" s="264" t="s">
        <v>81</v>
      </c>
      <c r="C46" s="265"/>
      <c r="D46" s="266">
        <v>75</v>
      </c>
      <c r="E46" s="267">
        <v>75</v>
      </c>
      <c r="F46" s="268">
        <f>SUM(H46:I46)</f>
        <v>7246129.0600000005</v>
      </c>
      <c r="G46" s="273" t="s">
        <v>173</v>
      </c>
      <c r="H46" s="274">
        <v>4192754</v>
      </c>
      <c r="I46" s="275">
        <v>3053375.06</v>
      </c>
    </row>
    <row r="47" spans="1:9" s="1" customFormat="1" ht="18" customHeight="1" thickBot="1" x14ac:dyDescent="0.25">
      <c r="A47" s="231" t="s">
        <v>196</v>
      </c>
      <c r="B47" s="232"/>
      <c r="C47" s="240"/>
      <c r="D47" s="243">
        <f>SUM(D46,D45,D44,D43,D42,D41,D40,D39,D38,D37,D36,D35,D34,D33,D32,D31,D30,D29,D28,D27,D26,D25,D24,D23,D22,D21,D20,D19,D18,D17,D16,D15,D14,D13,D12,D11,D10,D9,D8,D7,D6,D5,D4,D3)</f>
        <v>53826816.689999998</v>
      </c>
      <c r="E47" s="244">
        <f>SUM(E46,E45,E44,E43,E42,E41,E40,E39,E38,E37,E36,E35,E34,E33,E32,E31,E30,E29,E28,E27,E26,E25,E24,E23,E22,E21,E20,E19,E18,E17,E16,E15,E14,E13,E12,E11,E10,E9,E8,E7,E6,E5,E4,E3)</f>
        <v>52808217.799999982</v>
      </c>
      <c r="F47" s="239">
        <f>SUM(F46,F45,F44,F43,F42,F41,F40,F39,F38,F37,F36,F35,F34,F33,F32,F31,F30,F29,F28,F27,F26,F25,F24,F23,F22,F21,F20,F19,F18,F17,F16,F15,F14,F13,F12,F11,F10,F9,F8,F7,F6,F5,F4,F3)</f>
        <v>50462144.300000004</v>
      </c>
      <c r="G47" s="237" t="s">
        <v>173</v>
      </c>
      <c r="H47" s="233">
        <f>SUM(H3:H46)</f>
        <v>43941515.240000002</v>
      </c>
      <c r="I47" s="234">
        <f>SUM(I3:I46)</f>
        <v>6520629.0600000005</v>
      </c>
    </row>
    <row r="48" spans="1:9" s="1" customFormat="1" ht="8.25" customHeight="1" x14ac:dyDescent="0.2">
      <c r="A48" s="276"/>
      <c r="B48" s="276"/>
      <c r="C48" s="276"/>
      <c r="D48" s="105"/>
      <c r="E48" s="105"/>
      <c r="F48" s="277"/>
      <c r="G48" s="278"/>
      <c r="H48" s="279"/>
      <c r="I48" s="279"/>
    </row>
    <row r="49" spans="1:9" s="1" customFormat="1" ht="20.100000000000001" customHeight="1" thickBot="1" x14ac:dyDescent="0.25">
      <c r="A49" s="319" t="s">
        <v>83</v>
      </c>
      <c r="B49" s="319"/>
      <c r="C49" s="319"/>
      <c r="D49" s="319"/>
      <c r="E49" s="319"/>
      <c r="F49" s="319"/>
      <c r="G49" s="278"/>
      <c r="H49" s="280"/>
      <c r="I49" s="280"/>
    </row>
    <row r="50" spans="1:9" s="1" customFormat="1" ht="24.95" customHeight="1" thickBot="1" x14ac:dyDescent="0.25">
      <c r="A50" s="49" t="s">
        <v>84</v>
      </c>
      <c r="B50" s="50" t="s">
        <v>197</v>
      </c>
      <c r="C50" s="320" t="s">
        <v>198</v>
      </c>
      <c r="D50" s="321"/>
      <c r="E50" s="322"/>
      <c r="F50" s="323">
        <v>1531346.53</v>
      </c>
      <c r="G50" s="324"/>
      <c r="H50" s="325"/>
    </row>
    <row r="51" spans="1:9" s="1" customFormat="1" ht="3.75" customHeight="1" thickBot="1" x14ac:dyDescent="0.25">
      <c r="A51" s="52"/>
      <c r="B51" s="52"/>
      <c r="C51" s="52"/>
      <c r="D51" s="53"/>
      <c r="E51" s="53"/>
      <c r="F51" s="54"/>
      <c r="G51" s="228"/>
    </row>
    <row r="52" spans="1:9" s="1" customFormat="1" ht="30" customHeight="1" thickBot="1" x14ac:dyDescent="0.25">
      <c r="A52" s="326" t="s">
        <v>199</v>
      </c>
      <c r="B52" s="326"/>
      <c r="C52" s="326"/>
      <c r="D52" s="327">
        <f>SUM(F47+F50)</f>
        <v>51993490.830000006</v>
      </c>
      <c r="E52" s="328"/>
      <c r="F52" s="328"/>
      <c r="G52" s="328"/>
      <c r="H52" s="329"/>
    </row>
    <row r="53" spans="1:9" s="1" customFormat="1" ht="5.25" customHeight="1" x14ac:dyDescent="0.2">
      <c r="A53" s="102"/>
      <c r="B53" s="102"/>
      <c r="C53" s="102"/>
      <c r="D53" s="105"/>
      <c r="E53" s="106"/>
      <c r="F53" s="110"/>
      <c r="G53" s="228"/>
    </row>
    <row r="54" spans="1:9" ht="15.95" customHeight="1" x14ac:dyDescent="0.2">
      <c r="A54" s="299" t="s">
        <v>22</v>
      </c>
      <c r="B54" s="299"/>
      <c r="C54" s="299"/>
      <c r="D54" s="299"/>
      <c r="E54" s="43"/>
      <c r="F54" s="316"/>
      <c r="G54" s="316"/>
      <c r="H54" s="316"/>
    </row>
  </sheetData>
  <sheetProtection selectLockedCells="1" selectUnlockedCells="1"/>
  <mergeCells count="8">
    <mergeCell ref="A54:D54"/>
    <mergeCell ref="F54:H54"/>
    <mergeCell ref="B2:C2"/>
    <mergeCell ref="A49:F49"/>
    <mergeCell ref="C50:E50"/>
    <mergeCell ref="F50:H50"/>
    <mergeCell ref="A52:C52"/>
    <mergeCell ref="D52:H52"/>
  </mergeCells>
  <pageMargins left="0" right="0" top="0.98425196850393704" bottom="0.74803149606299213" header="0.31496062992125984" footer="0.31496062992125984"/>
  <pageSetup paperSize="9" orientation="portrait" r:id="rId1"/>
  <headerFooter>
    <oddHeader>&amp;L&amp;12MĚSTO Štíty
&amp;10IČO : 00303453
DIČ : CZ00303453&amp;C&amp;"Arial,Tučné"&amp;14ROZPOČET SCHVÁLENÝ&amp;R&amp;"Arial,Tučné"&amp;14ROK 2018</oddHeader>
    <oddFooter>&amp;C&amp;A&amp;R&amp;P / &amp;N</oddFooter>
    <evenHeader>&amp;L&amp;12MĚSTO Štíty
&amp;10IČO : 00303453
DIČ : CZ00303453&amp;C&amp;"Arial,Tučné"&amp;14ROZPOČET - NÁVRH&amp;R&amp;"Arial,Tučné"&amp;14ROK 2017</evenHeader>
    <evenFooter>&amp;C&amp;A&amp;R&amp;P /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abSelected="1" topLeftCell="A130" workbookViewId="0">
      <selection activeCell="A149" sqref="A149:D149"/>
    </sheetView>
  </sheetViews>
  <sheetFormatPr defaultColWidth="9.140625" defaultRowHeight="12.75" customHeight="1" x14ac:dyDescent="0.2"/>
  <cols>
    <col min="1" max="1" width="3.7109375" style="199" customWidth="1"/>
    <col min="2" max="2" width="6.7109375" style="200" customWidth="1"/>
    <col min="3" max="3" width="5.7109375" style="166" customWidth="1"/>
    <col min="4" max="4" width="84" style="166" customWidth="1"/>
    <col min="5" max="16384" width="9.140625" style="48"/>
  </cols>
  <sheetData>
    <row r="1" spans="1:4" ht="12.75" customHeight="1" x14ac:dyDescent="0.2">
      <c r="A1" s="164"/>
      <c r="B1" s="165"/>
    </row>
    <row r="2" spans="1:4" ht="24.95" customHeight="1" x14ac:dyDescent="0.2">
      <c r="A2" s="167" t="s">
        <v>401</v>
      </c>
      <c r="B2" s="168"/>
      <c r="C2" s="168"/>
      <c r="D2" s="168"/>
    </row>
    <row r="3" spans="1:4" ht="15.75" customHeight="1" x14ac:dyDescent="0.2">
      <c r="A3" s="169" t="s">
        <v>122</v>
      </c>
      <c r="B3" s="166"/>
      <c r="C3" s="170"/>
      <c r="D3" s="170"/>
    </row>
    <row r="4" spans="1:4" ht="12.75" customHeight="1" x14ac:dyDescent="0.2">
      <c r="A4" s="164" t="s">
        <v>96</v>
      </c>
      <c r="B4" s="171" t="s">
        <v>200</v>
      </c>
      <c r="C4" s="330" t="s">
        <v>123</v>
      </c>
      <c r="D4" s="330"/>
    </row>
    <row r="5" spans="1:4" ht="12.75" customHeight="1" x14ac:dyDescent="0.2">
      <c r="A5" s="164"/>
      <c r="B5" s="172"/>
      <c r="C5" s="173"/>
      <c r="D5" s="175"/>
    </row>
    <row r="6" spans="1:4" ht="15.75" customHeight="1" x14ac:dyDescent="0.2">
      <c r="A6" s="169" t="s">
        <v>125</v>
      </c>
      <c r="B6" s="166"/>
      <c r="C6" s="170"/>
      <c r="D6" s="170"/>
    </row>
    <row r="7" spans="1:4" ht="12.75" customHeight="1" x14ac:dyDescent="0.2">
      <c r="A7" s="164" t="s">
        <v>96</v>
      </c>
      <c r="B7" s="171" t="s">
        <v>201</v>
      </c>
      <c r="C7" s="330" t="s">
        <v>202</v>
      </c>
      <c r="D7" s="330"/>
    </row>
    <row r="8" spans="1:4" ht="12.75" customHeight="1" x14ac:dyDescent="0.2">
      <c r="A8" s="164"/>
      <c r="B8" s="172"/>
      <c r="C8" s="173"/>
      <c r="D8" s="175"/>
    </row>
    <row r="9" spans="1:4" ht="15.75" customHeight="1" x14ac:dyDescent="0.2">
      <c r="A9" s="169" t="s">
        <v>203</v>
      </c>
      <c r="B9" s="164"/>
      <c r="C9" s="201"/>
      <c r="D9" s="201"/>
    </row>
    <row r="10" spans="1:4" ht="12.75" customHeight="1" x14ac:dyDescent="0.2">
      <c r="A10" s="164" t="s">
        <v>96</v>
      </c>
      <c r="B10" s="171" t="s">
        <v>204</v>
      </c>
      <c r="C10" s="330" t="s">
        <v>205</v>
      </c>
      <c r="D10" s="330"/>
    </row>
    <row r="11" spans="1:4" s="88" customFormat="1" ht="12.75" customHeight="1" x14ac:dyDescent="0.2">
      <c r="A11" s="164" t="s">
        <v>96</v>
      </c>
      <c r="B11" s="171" t="s">
        <v>206</v>
      </c>
      <c r="C11" s="330" t="s">
        <v>207</v>
      </c>
      <c r="D11" s="330"/>
    </row>
    <row r="12" spans="1:4" s="88" customFormat="1" ht="12.75" customHeight="1" x14ac:dyDescent="0.2">
      <c r="A12" s="164"/>
      <c r="B12" s="172"/>
      <c r="C12" s="173"/>
      <c r="D12" s="173"/>
    </row>
    <row r="13" spans="1:4" s="88" customFormat="1" ht="15.75" customHeight="1" x14ac:dyDescent="0.2">
      <c r="A13" s="169" t="s">
        <v>130</v>
      </c>
      <c r="B13" s="166"/>
      <c r="C13" s="170"/>
      <c r="D13" s="170"/>
    </row>
    <row r="14" spans="1:4" s="88" customFormat="1" ht="12.75" customHeight="1" x14ac:dyDescent="0.2">
      <c r="A14" s="164" t="s">
        <v>96</v>
      </c>
      <c r="B14" s="171" t="s">
        <v>208</v>
      </c>
      <c r="C14" s="330" t="s">
        <v>131</v>
      </c>
      <c r="D14" s="330"/>
    </row>
    <row r="15" spans="1:4" s="88" customFormat="1" ht="12.75" customHeight="1" x14ac:dyDescent="0.2">
      <c r="A15" s="164" t="s">
        <v>96</v>
      </c>
      <c r="B15" s="171" t="s">
        <v>209</v>
      </c>
      <c r="C15" s="330" t="s">
        <v>210</v>
      </c>
      <c r="D15" s="330"/>
    </row>
    <row r="16" spans="1:4" ht="12.75" customHeight="1" x14ac:dyDescent="0.2">
      <c r="A16" s="164"/>
      <c r="B16" s="172"/>
      <c r="C16" s="173"/>
      <c r="D16" s="175"/>
    </row>
    <row r="17" spans="1:4" s="88" customFormat="1" ht="15.75" customHeight="1" x14ac:dyDescent="0.2">
      <c r="A17" s="169" t="s">
        <v>211</v>
      </c>
      <c r="B17" s="166"/>
      <c r="C17" s="170"/>
      <c r="D17" s="170"/>
    </row>
    <row r="18" spans="1:4" s="88" customFormat="1" ht="12.75" customHeight="1" x14ac:dyDescent="0.2">
      <c r="A18" s="190" t="s">
        <v>96</v>
      </c>
      <c r="B18" s="191" t="s">
        <v>212</v>
      </c>
      <c r="C18" s="331" t="s">
        <v>213</v>
      </c>
      <c r="D18" s="331"/>
    </row>
    <row r="19" spans="1:4" s="88" customFormat="1" ht="12.75" customHeight="1" x14ac:dyDescent="0.2">
      <c r="A19" s="164" t="s">
        <v>96</v>
      </c>
      <c r="B19" s="171" t="s">
        <v>214</v>
      </c>
      <c r="C19" s="330" t="s">
        <v>215</v>
      </c>
      <c r="D19" s="330"/>
    </row>
    <row r="20" spans="1:4" s="88" customFormat="1" ht="12.75" customHeight="1" x14ac:dyDescent="0.2">
      <c r="A20" s="164" t="s">
        <v>96</v>
      </c>
      <c r="B20" s="171" t="s">
        <v>216</v>
      </c>
      <c r="C20" s="330" t="s">
        <v>217</v>
      </c>
      <c r="D20" s="330"/>
    </row>
    <row r="21" spans="1:4" s="88" customFormat="1" ht="12.75" customHeight="1" x14ac:dyDescent="0.2">
      <c r="A21" s="164"/>
      <c r="B21" s="172"/>
      <c r="C21" s="173"/>
      <c r="D21" s="173"/>
    </row>
    <row r="22" spans="1:4" s="88" customFormat="1" ht="15.75" customHeight="1" x14ac:dyDescent="0.2">
      <c r="A22" s="169" t="s">
        <v>135</v>
      </c>
      <c r="B22" s="181"/>
      <c r="C22" s="170"/>
      <c r="D22" s="170"/>
    </row>
    <row r="23" spans="1:4" s="88" customFormat="1" ht="12.75" customHeight="1" x14ac:dyDescent="0.2">
      <c r="A23" s="164" t="s">
        <v>96</v>
      </c>
      <c r="B23" s="171" t="s">
        <v>218</v>
      </c>
      <c r="C23" s="330" t="s">
        <v>219</v>
      </c>
      <c r="D23" s="330"/>
    </row>
    <row r="24" spans="1:4" s="88" customFormat="1" ht="12.75" customHeight="1" x14ac:dyDescent="0.2">
      <c r="A24" s="164" t="s">
        <v>96</v>
      </c>
      <c r="B24" s="171" t="s">
        <v>220</v>
      </c>
      <c r="C24" s="330" t="s">
        <v>139</v>
      </c>
      <c r="D24" s="330"/>
    </row>
    <row r="25" spans="1:4" s="88" customFormat="1" ht="12.75" customHeight="1" x14ac:dyDescent="0.2">
      <c r="A25" s="164"/>
      <c r="B25" s="176"/>
      <c r="C25" s="177"/>
      <c r="D25" s="184"/>
    </row>
    <row r="26" spans="1:4" ht="15.75" customHeight="1" x14ac:dyDescent="0.2">
      <c r="A26" s="169" t="s">
        <v>221</v>
      </c>
      <c r="B26" s="166"/>
      <c r="C26" s="170"/>
      <c r="D26" s="170"/>
    </row>
    <row r="27" spans="1:4" ht="12.75" customHeight="1" x14ac:dyDescent="0.2">
      <c r="A27" s="164" t="s">
        <v>96</v>
      </c>
      <c r="B27" s="171" t="s">
        <v>222</v>
      </c>
      <c r="C27" s="330" t="s">
        <v>352</v>
      </c>
      <c r="D27" s="330"/>
    </row>
    <row r="28" spans="1:4" s="88" customFormat="1" ht="12.75" customHeight="1" x14ac:dyDescent="0.2">
      <c r="A28" s="164" t="s">
        <v>96</v>
      </c>
      <c r="B28" s="171" t="s">
        <v>223</v>
      </c>
      <c r="C28" s="330" t="s">
        <v>224</v>
      </c>
      <c r="D28" s="330"/>
    </row>
    <row r="29" spans="1:4" s="88" customFormat="1" ht="12.75" customHeight="1" x14ac:dyDescent="0.2">
      <c r="A29" s="164"/>
      <c r="B29" s="176"/>
      <c r="C29" s="177"/>
      <c r="D29" s="184"/>
    </row>
    <row r="30" spans="1:4" s="88" customFormat="1" ht="15.75" customHeight="1" x14ac:dyDescent="0.2">
      <c r="A30" s="169" t="s">
        <v>225</v>
      </c>
      <c r="B30" s="166"/>
      <c r="C30" s="170"/>
      <c r="D30" s="170"/>
    </row>
    <row r="31" spans="1:4" s="88" customFormat="1" ht="12.75" customHeight="1" x14ac:dyDescent="0.2">
      <c r="A31" s="164" t="s">
        <v>96</v>
      </c>
      <c r="B31" s="171" t="s">
        <v>226</v>
      </c>
      <c r="C31" s="330" t="s">
        <v>227</v>
      </c>
      <c r="D31" s="330"/>
    </row>
    <row r="32" spans="1:4" s="88" customFormat="1" ht="12.75" customHeight="1" x14ac:dyDescent="0.2">
      <c r="A32" s="164"/>
      <c r="B32" s="172"/>
      <c r="C32" s="173"/>
      <c r="D32" s="174"/>
    </row>
    <row r="33" spans="1:4" s="88" customFormat="1" ht="15.75" customHeight="1" x14ac:dyDescent="0.2">
      <c r="A33" s="169" t="s">
        <v>228</v>
      </c>
      <c r="B33" s="182"/>
      <c r="C33" s="170"/>
      <c r="D33" s="170"/>
    </row>
    <row r="34" spans="1:4" s="88" customFormat="1" ht="12.75" customHeight="1" x14ac:dyDescent="0.2">
      <c r="A34" s="164" t="s">
        <v>96</v>
      </c>
      <c r="B34" s="171" t="s">
        <v>229</v>
      </c>
      <c r="C34" s="330" t="s">
        <v>353</v>
      </c>
      <c r="D34" s="330"/>
    </row>
    <row r="35" spans="1:4" ht="12.75" customHeight="1" x14ac:dyDescent="0.2">
      <c r="A35" s="164" t="s">
        <v>96</v>
      </c>
      <c r="B35" s="171" t="s">
        <v>230</v>
      </c>
      <c r="C35" s="330" t="s">
        <v>231</v>
      </c>
      <c r="D35" s="330"/>
    </row>
    <row r="36" spans="1:4" ht="12.75" customHeight="1" x14ac:dyDescent="0.2">
      <c r="A36" s="164"/>
      <c r="B36" s="172"/>
      <c r="C36" s="173"/>
      <c r="D36" s="183"/>
    </row>
    <row r="37" spans="1:4" ht="15.75" customHeight="1" x14ac:dyDescent="0.2">
      <c r="A37" s="169" t="s">
        <v>145</v>
      </c>
      <c r="B37" s="166"/>
      <c r="C37" s="170"/>
      <c r="D37" s="170"/>
    </row>
    <row r="38" spans="1:4" ht="12.75" customHeight="1" x14ac:dyDescent="0.2">
      <c r="A38" s="164" t="s">
        <v>96</v>
      </c>
      <c r="B38" s="171" t="s">
        <v>232</v>
      </c>
      <c r="C38" s="330" t="s">
        <v>146</v>
      </c>
      <c r="D38" s="330"/>
    </row>
    <row r="39" spans="1:4" ht="12.75" customHeight="1" x14ac:dyDescent="0.2">
      <c r="A39" s="164"/>
      <c r="B39" s="176"/>
      <c r="C39" s="177"/>
      <c r="D39" s="184"/>
    </row>
    <row r="40" spans="1:4" ht="15.75" customHeight="1" x14ac:dyDescent="0.2">
      <c r="A40" s="169" t="s">
        <v>63</v>
      </c>
      <c r="B40" s="166"/>
      <c r="C40" s="170"/>
      <c r="D40" s="170"/>
    </row>
    <row r="41" spans="1:4" ht="12.75" customHeight="1" x14ac:dyDescent="0.2">
      <c r="A41" s="164" t="s">
        <v>96</v>
      </c>
      <c r="B41" s="171" t="s">
        <v>233</v>
      </c>
      <c r="C41" s="330" t="s">
        <v>147</v>
      </c>
      <c r="D41" s="330"/>
    </row>
    <row r="42" spans="1:4" ht="12.75" customHeight="1" x14ac:dyDescent="0.2">
      <c r="A42" s="164"/>
      <c r="B42" s="176"/>
      <c r="C42" s="177"/>
      <c r="D42" s="184"/>
    </row>
    <row r="43" spans="1:4" ht="15.75" customHeight="1" x14ac:dyDescent="0.2">
      <c r="A43" s="169" t="s">
        <v>64</v>
      </c>
      <c r="B43" s="166"/>
      <c r="C43" s="170"/>
      <c r="D43" s="170"/>
    </row>
    <row r="44" spans="1:4" ht="12.75" customHeight="1" x14ac:dyDescent="0.2">
      <c r="A44" s="164" t="s">
        <v>96</v>
      </c>
      <c r="B44" s="171" t="s">
        <v>234</v>
      </c>
      <c r="C44" s="330" t="s">
        <v>148</v>
      </c>
      <c r="D44" s="330"/>
    </row>
    <row r="45" spans="1:4" ht="12.75" customHeight="1" x14ac:dyDescent="0.2">
      <c r="A45" s="164"/>
      <c r="B45" s="172"/>
      <c r="C45" s="173"/>
      <c r="D45" s="175"/>
    </row>
    <row r="46" spans="1:4" ht="15.75" customHeight="1" x14ac:dyDescent="0.2">
      <c r="A46" s="169" t="s">
        <v>235</v>
      </c>
      <c r="B46" s="166"/>
      <c r="C46" s="170"/>
      <c r="D46" s="170"/>
    </row>
    <row r="47" spans="1:4" ht="12.75" customHeight="1" x14ac:dyDescent="0.2">
      <c r="A47" s="164" t="s">
        <v>96</v>
      </c>
      <c r="B47" s="171" t="s">
        <v>236</v>
      </c>
      <c r="C47" s="330" t="s">
        <v>237</v>
      </c>
      <c r="D47" s="330"/>
    </row>
    <row r="48" spans="1:4" ht="12.75" customHeight="1" x14ac:dyDescent="0.2">
      <c r="A48" s="164" t="s">
        <v>96</v>
      </c>
      <c r="B48" s="171" t="s">
        <v>238</v>
      </c>
      <c r="C48" s="330" t="s">
        <v>149</v>
      </c>
      <c r="D48" s="330"/>
    </row>
    <row r="49" spans="1:4" ht="12.75" customHeight="1" x14ac:dyDescent="0.2">
      <c r="A49" s="164" t="s">
        <v>96</v>
      </c>
      <c r="B49" s="171" t="s">
        <v>241</v>
      </c>
      <c r="C49" s="330" t="s">
        <v>150</v>
      </c>
      <c r="D49" s="330"/>
    </row>
    <row r="50" spans="1:4" ht="12.75" customHeight="1" x14ac:dyDescent="0.2">
      <c r="A50" s="164"/>
      <c r="B50" s="172"/>
      <c r="C50" s="173"/>
      <c r="D50" s="174"/>
    </row>
    <row r="51" spans="1:4" ht="12.75" customHeight="1" x14ac:dyDescent="0.2">
      <c r="A51" s="164"/>
      <c r="B51" s="172"/>
      <c r="C51" s="173"/>
      <c r="D51" s="174"/>
    </row>
    <row r="52" spans="1:4" ht="15.75" customHeight="1" x14ac:dyDescent="0.2">
      <c r="A52" s="169" t="s">
        <v>242</v>
      </c>
      <c r="B52" s="166"/>
      <c r="C52" s="170"/>
      <c r="D52" s="170"/>
    </row>
    <row r="53" spans="1:4" ht="12.75" customHeight="1" x14ac:dyDescent="0.2">
      <c r="A53" s="164" t="s">
        <v>96</v>
      </c>
      <c r="B53" s="171" t="s">
        <v>243</v>
      </c>
      <c r="C53" s="330" t="s">
        <v>244</v>
      </c>
      <c r="D53" s="330"/>
    </row>
    <row r="54" spans="1:4" ht="12.75" customHeight="1" x14ac:dyDescent="0.2">
      <c r="A54" s="164"/>
      <c r="B54" s="172"/>
      <c r="C54" s="173"/>
      <c r="D54" s="186"/>
    </row>
    <row r="55" spans="1:4" ht="15.75" customHeight="1" x14ac:dyDescent="0.2">
      <c r="A55" s="169" t="s">
        <v>245</v>
      </c>
      <c r="B55" s="166"/>
      <c r="C55" s="170"/>
      <c r="D55" s="170"/>
    </row>
    <row r="56" spans="1:4" ht="12.75" customHeight="1" x14ac:dyDescent="0.2">
      <c r="A56" s="164" t="s">
        <v>96</v>
      </c>
      <c r="B56" s="171" t="s">
        <v>246</v>
      </c>
      <c r="C56" s="330" t="s">
        <v>247</v>
      </c>
      <c r="D56" s="330"/>
    </row>
    <row r="57" spans="1:4" ht="12.75" customHeight="1" x14ac:dyDescent="0.2">
      <c r="A57" s="164" t="s">
        <v>96</v>
      </c>
      <c r="B57" s="171" t="s">
        <v>248</v>
      </c>
      <c r="C57" s="330" t="s">
        <v>249</v>
      </c>
      <c r="D57" s="330"/>
    </row>
    <row r="58" spans="1:4" ht="12.75" customHeight="1" x14ac:dyDescent="0.2">
      <c r="A58" s="164" t="s">
        <v>96</v>
      </c>
      <c r="B58" s="171" t="s">
        <v>250</v>
      </c>
      <c r="C58" s="330" t="s">
        <v>251</v>
      </c>
      <c r="D58" s="330"/>
    </row>
    <row r="59" spans="1:4" ht="12.75" customHeight="1" x14ac:dyDescent="0.2">
      <c r="A59" s="164" t="s">
        <v>96</v>
      </c>
      <c r="B59" s="171" t="s">
        <v>252</v>
      </c>
      <c r="C59" s="330" t="s">
        <v>253</v>
      </c>
      <c r="D59" s="330"/>
    </row>
    <row r="60" spans="1:4" ht="12.75" customHeight="1" x14ac:dyDescent="0.2">
      <c r="A60" s="164"/>
      <c r="B60" s="172"/>
      <c r="C60" s="173"/>
      <c r="D60" s="180"/>
    </row>
    <row r="61" spans="1:4" ht="15.75" customHeight="1" x14ac:dyDescent="0.2">
      <c r="A61" s="169" t="s">
        <v>254</v>
      </c>
      <c r="B61" s="166"/>
      <c r="C61" s="170"/>
      <c r="D61" s="170"/>
    </row>
    <row r="62" spans="1:4" ht="12.75" customHeight="1" x14ac:dyDescent="0.2">
      <c r="A62" s="164" t="s">
        <v>96</v>
      </c>
      <c r="B62" s="171" t="s">
        <v>255</v>
      </c>
      <c r="C62" s="330" t="s">
        <v>256</v>
      </c>
      <c r="D62" s="330"/>
    </row>
    <row r="63" spans="1:4" ht="12.75" customHeight="1" x14ac:dyDescent="0.2">
      <c r="A63" s="185"/>
      <c r="B63" s="176"/>
      <c r="C63" s="177"/>
      <c r="D63" s="180"/>
    </row>
    <row r="64" spans="1:4" ht="15.75" customHeight="1" x14ac:dyDescent="0.2">
      <c r="A64" s="169" t="s">
        <v>257</v>
      </c>
      <c r="B64" s="165"/>
      <c r="C64" s="165"/>
      <c r="D64" s="165"/>
    </row>
    <row r="65" spans="1:4" ht="12.75" customHeight="1" x14ac:dyDescent="0.2">
      <c r="A65" s="164" t="s">
        <v>96</v>
      </c>
      <c r="B65" s="171" t="s">
        <v>258</v>
      </c>
      <c r="C65" s="330" t="s">
        <v>259</v>
      </c>
      <c r="D65" s="330"/>
    </row>
    <row r="66" spans="1:4" ht="12.75" customHeight="1" x14ac:dyDescent="0.2">
      <c r="A66" s="164"/>
      <c r="B66" s="176"/>
      <c r="C66" s="184"/>
      <c r="D66" s="187"/>
    </row>
    <row r="67" spans="1:4" ht="15.75" customHeight="1" x14ac:dyDescent="0.2">
      <c r="A67" s="169" t="s">
        <v>260</v>
      </c>
      <c r="B67" s="166"/>
      <c r="C67" s="170"/>
      <c r="D67" s="170"/>
    </row>
    <row r="68" spans="1:4" ht="12.75" customHeight="1" x14ac:dyDescent="0.2">
      <c r="A68" s="164" t="s">
        <v>96</v>
      </c>
      <c r="B68" s="171" t="s">
        <v>261</v>
      </c>
      <c r="C68" s="330" t="s">
        <v>262</v>
      </c>
      <c r="D68" s="330"/>
    </row>
    <row r="69" spans="1:4" ht="12.75" customHeight="1" x14ac:dyDescent="0.2">
      <c r="A69" s="164"/>
      <c r="B69" s="176"/>
      <c r="C69" s="177"/>
      <c r="D69" s="184"/>
    </row>
    <row r="70" spans="1:4" ht="15.75" customHeight="1" x14ac:dyDescent="0.2">
      <c r="A70" s="169" t="s">
        <v>162</v>
      </c>
      <c r="B70" s="166"/>
      <c r="C70" s="170"/>
      <c r="D70" s="170"/>
    </row>
    <row r="71" spans="1:4" ht="12.75" customHeight="1" x14ac:dyDescent="0.2">
      <c r="A71" s="164" t="s">
        <v>96</v>
      </c>
      <c r="B71" s="171" t="s">
        <v>163</v>
      </c>
      <c r="C71" s="330" t="s">
        <v>263</v>
      </c>
      <c r="D71" s="330"/>
    </row>
    <row r="72" spans="1:4" ht="12.75" customHeight="1" x14ac:dyDescent="0.2">
      <c r="A72" s="164" t="s">
        <v>96</v>
      </c>
      <c r="B72" s="171" t="s">
        <v>264</v>
      </c>
      <c r="C72" s="330" t="s">
        <v>265</v>
      </c>
      <c r="D72" s="330"/>
    </row>
    <row r="73" spans="1:4" ht="12.75" customHeight="1" x14ac:dyDescent="0.2">
      <c r="A73" s="164"/>
      <c r="B73" s="172"/>
      <c r="C73" s="173"/>
      <c r="D73" s="173"/>
    </row>
    <row r="74" spans="1:4" ht="15.75" customHeight="1" x14ac:dyDescent="0.2">
      <c r="A74" s="169" t="s">
        <v>165</v>
      </c>
      <c r="B74" s="166"/>
      <c r="C74" s="170"/>
      <c r="D74" s="170"/>
    </row>
    <row r="75" spans="1:4" ht="12.75" customHeight="1" x14ac:dyDescent="0.2">
      <c r="A75" s="164" t="s">
        <v>96</v>
      </c>
      <c r="B75" s="171" t="s">
        <v>266</v>
      </c>
      <c r="C75" s="330" t="s">
        <v>267</v>
      </c>
      <c r="D75" s="330"/>
    </row>
    <row r="76" spans="1:4" ht="15.75" customHeight="1" x14ac:dyDescent="0.2">
      <c r="A76" s="190" t="s">
        <v>96</v>
      </c>
      <c r="B76" s="191" t="s">
        <v>325</v>
      </c>
      <c r="C76" s="332" t="s">
        <v>326</v>
      </c>
      <c r="D76" s="332"/>
    </row>
    <row r="77" spans="1:4" ht="15.75" customHeight="1" x14ac:dyDescent="0.2">
      <c r="A77" s="164" t="s">
        <v>96</v>
      </c>
      <c r="B77" s="171" t="s">
        <v>327</v>
      </c>
      <c r="C77" s="330" t="s">
        <v>328</v>
      </c>
      <c r="D77" s="330"/>
    </row>
    <row r="78" spans="1:4" ht="15.75" customHeight="1" x14ac:dyDescent="0.2">
      <c r="A78" s="164" t="s">
        <v>96</v>
      </c>
      <c r="B78" s="171" t="s">
        <v>268</v>
      </c>
      <c r="C78" s="330" t="s">
        <v>166</v>
      </c>
      <c r="D78" s="330"/>
    </row>
    <row r="79" spans="1:4" ht="12.75" customHeight="1" x14ac:dyDescent="0.2">
      <c r="A79" s="164"/>
      <c r="B79" s="176"/>
      <c r="C79" s="177"/>
      <c r="D79" s="180"/>
    </row>
    <row r="80" spans="1:4" ht="15.75" customHeight="1" x14ac:dyDescent="0.2">
      <c r="A80" s="169" t="s">
        <v>400</v>
      </c>
      <c r="B80" s="166"/>
      <c r="C80" s="170"/>
      <c r="D80" s="170"/>
    </row>
    <row r="81" spans="1:4" ht="12.75" customHeight="1" x14ac:dyDescent="0.2">
      <c r="A81" s="164" t="s">
        <v>96</v>
      </c>
      <c r="B81" s="171" t="s">
        <v>269</v>
      </c>
      <c r="C81" s="330" t="s">
        <v>270</v>
      </c>
      <c r="D81" s="330"/>
    </row>
    <row r="82" spans="1:4" ht="12.75" customHeight="1" x14ac:dyDescent="0.2">
      <c r="A82" s="164"/>
      <c r="B82" s="172"/>
      <c r="C82" s="173"/>
      <c r="D82" s="194"/>
    </row>
    <row r="83" spans="1:4" ht="15.75" customHeight="1" x14ac:dyDescent="0.2">
      <c r="A83" s="169" t="s">
        <v>170</v>
      </c>
      <c r="B83" s="182"/>
      <c r="C83" s="195"/>
      <c r="D83" s="195"/>
    </row>
    <row r="84" spans="1:4" ht="12.75" customHeight="1" x14ac:dyDescent="0.2">
      <c r="A84" s="164" t="s">
        <v>96</v>
      </c>
      <c r="B84" s="171" t="s">
        <v>271</v>
      </c>
      <c r="C84" s="330" t="s">
        <v>78</v>
      </c>
      <c r="D84" s="330"/>
    </row>
    <row r="85" spans="1:4" ht="12.75" customHeight="1" x14ac:dyDescent="0.2">
      <c r="A85" s="164" t="s">
        <v>96</v>
      </c>
      <c r="B85" s="171" t="s">
        <v>272</v>
      </c>
      <c r="C85" s="330" t="s">
        <v>193</v>
      </c>
      <c r="D85" s="330"/>
    </row>
    <row r="86" spans="1:4" ht="12.75" customHeight="1" x14ac:dyDescent="0.2">
      <c r="A86" s="164" t="s">
        <v>96</v>
      </c>
      <c r="B86" s="171" t="s">
        <v>273</v>
      </c>
      <c r="C86" s="330" t="s">
        <v>80</v>
      </c>
      <c r="D86" s="330"/>
    </row>
    <row r="87" spans="1:4" ht="12.75" customHeight="1" x14ac:dyDescent="0.2">
      <c r="A87" s="164" t="s">
        <v>96</v>
      </c>
      <c r="B87" s="171" t="s">
        <v>274</v>
      </c>
      <c r="C87" s="330" t="s">
        <v>194</v>
      </c>
      <c r="D87" s="330"/>
    </row>
    <row r="88" spans="1:4" ht="12.75" customHeight="1" x14ac:dyDescent="0.2">
      <c r="A88" s="164"/>
      <c r="B88" s="172"/>
      <c r="C88" s="173"/>
      <c r="D88" s="173"/>
    </row>
    <row r="89" spans="1:4" ht="15.75" customHeight="1" x14ac:dyDescent="0.2">
      <c r="A89" s="169" t="s">
        <v>275</v>
      </c>
      <c r="B89" s="182"/>
      <c r="C89" s="195"/>
      <c r="D89" s="195"/>
    </row>
    <row r="90" spans="1:4" ht="12.75" customHeight="1" x14ac:dyDescent="0.2">
      <c r="A90" s="164" t="s">
        <v>96</v>
      </c>
      <c r="B90" s="171" t="s">
        <v>276</v>
      </c>
      <c r="C90" s="330" t="s">
        <v>195</v>
      </c>
      <c r="D90" s="330"/>
    </row>
    <row r="91" spans="1:4" ht="12.75" customHeight="1" x14ac:dyDescent="0.2">
      <c r="A91" s="164" t="s">
        <v>96</v>
      </c>
      <c r="B91" s="171" t="s">
        <v>277</v>
      </c>
      <c r="C91" s="330" t="s">
        <v>81</v>
      </c>
      <c r="D91" s="330"/>
    </row>
    <row r="92" spans="1:4" ht="12.75" customHeight="1" x14ac:dyDescent="0.2">
      <c r="A92" s="164"/>
      <c r="B92" s="197"/>
      <c r="C92" s="198"/>
      <c r="D92" s="198"/>
    </row>
    <row r="93" spans="1:4" ht="12.75" customHeight="1" x14ac:dyDescent="0.2">
      <c r="A93" s="164"/>
      <c r="B93" s="197"/>
      <c r="C93" s="198"/>
      <c r="D93" s="198"/>
    </row>
    <row r="94" spans="1:4" ht="12.75" customHeight="1" x14ac:dyDescent="0.2">
      <c r="A94" s="164"/>
      <c r="B94" s="197"/>
      <c r="C94" s="198"/>
      <c r="D94" s="198"/>
    </row>
    <row r="95" spans="1:4" ht="12.75" customHeight="1" x14ac:dyDescent="0.2">
      <c r="A95" s="164"/>
      <c r="B95" s="197"/>
      <c r="C95" s="198"/>
      <c r="D95" s="198"/>
    </row>
    <row r="96" spans="1:4" ht="12.75" customHeight="1" x14ac:dyDescent="0.2">
      <c r="A96" s="164"/>
      <c r="B96" s="197"/>
      <c r="C96" s="198"/>
      <c r="D96" s="198"/>
    </row>
    <row r="97" spans="1:4" ht="12.75" customHeight="1" x14ac:dyDescent="0.2">
      <c r="A97" s="164"/>
      <c r="B97" s="197"/>
      <c r="C97" s="198"/>
      <c r="D97" s="198"/>
    </row>
    <row r="98" spans="1:4" ht="12.75" customHeight="1" x14ac:dyDescent="0.2">
      <c r="A98" s="164"/>
      <c r="B98" s="197"/>
      <c r="C98" s="198"/>
      <c r="D98" s="198"/>
    </row>
    <row r="99" spans="1:4" ht="12.75" customHeight="1" x14ac:dyDescent="0.2">
      <c r="A99" s="164"/>
      <c r="B99" s="197"/>
      <c r="C99" s="198"/>
      <c r="D99" s="198"/>
    </row>
    <row r="100" spans="1:4" ht="12.75" customHeight="1" x14ac:dyDescent="0.2">
      <c r="A100" s="164"/>
      <c r="B100" s="197"/>
      <c r="C100" s="198"/>
      <c r="D100" s="198"/>
    </row>
    <row r="101" spans="1:4" ht="12.75" customHeight="1" x14ac:dyDescent="0.2">
      <c r="A101" s="164"/>
      <c r="B101" s="197"/>
      <c r="C101" s="198"/>
      <c r="D101" s="198"/>
    </row>
    <row r="102" spans="1:4" ht="12.75" customHeight="1" x14ac:dyDescent="0.2">
      <c r="A102" s="164"/>
      <c r="B102" s="197"/>
      <c r="C102" s="198"/>
      <c r="D102" s="198"/>
    </row>
    <row r="103" spans="1:4" ht="24.95" customHeight="1" x14ac:dyDescent="0.2">
      <c r="A103" s="167" t="s">
        <v>402</v>
      </c>
      <c r="B103" s="168"/>
      <c r="C103" s="168"/>
      <c r="D103" s="168"/>
    </row>
    <row r="104" spans="1:4" ht="15.75" customHeight="1" x14ac:dyDescent="0.2">
      <c r="A104" s="169" t="s">
        <v>203</v>
      </c>
      <c r="B104" s="164"/>
      <c r="C104" s="201"/>
      <c r="D104" s="201"/>
    </row>
    <row r="105" spans="1:4" ht="12.75" customHeight="1" x14ac:dyDescent="0.2">
      <c r="A105" s="164" t="s">
        <v>96</v>
      </c>
      <c r="B105" s="171" t="s">
        <v>204</v>
      </c>
      <c r="C105" s="330" t="s">
        <v>205</v>
      </c>
      <c r="D105" s="330"/>
    </row>
    <row r="106" spans="1:4" s="88" customFormat="1" ht="25.5" customHeight="1" x14ac:dyDescent="0.2">
      <c r="A106" s="164"/>
      <c r="B106" s="172" t="s">
        <v>351</v>
      </c>
      <c r="C106" s="173">
        <v>6121</v>
      </c>
      <c r="D106" s="179" t="s">
        <v>384</v>
      </c>
    </row>
    <row r="107" spans="1:4" ht="12.75" customHeight="1" x14ac:dyDescent="0.2">
      <c r="A107" s="164"/>
      <c r="B107" s="197"/>
      <c r="C107" s="198"/>
      <c r="D107" s="198"/>
    </row>
    <row r="108" spans="1:4" s="88" customFormat="1" ht="15.75" customHeight="1" x14ac:dyDescent="0.2">
      <c r="A108" s="169" t="s">
        <v>130</v>
      </c>
      <c r="B108" s="166"/>
      <c r="C108" s="170"/>
      <c r="D108" s="170"/>
    </row>
    <row r="109" spans="1:4" s="88" customFormat="1" ht="12.75" customHeight="1" x14ac:dyDescent="0.2">
      <c r="A109" s="164" t="s">
        <v>96</v>
      </c>
      <c r="B109" s="171" t="s">
        <v>209</v>
      </c>
      <c r="C109" s="330" t="s">
        <v>210</v>
      </c>
      <c r="D109" s="330"/>
    </row>
    <row r="110" spans="1:4" ht="16.5" customHeight="1" x14ac:dyDescent="0.2">
      <c r="A110" s="164"/>
      <c r="B110" s="172" t="s">
        <v>351</v>
      </c>
      <c r="C110" s="173">
        <v>6121</v>
      </c>
      <c r="D110" s="179" t="s">
        <v>389</v>
      </c>
    </row>
    <row r="111" spans="1:4" ht="12.75" customHeight="1" x14ac:dyDescent="0.2">
      <c r="A111" s="164"/>
      <c r="B111" s="197"/>
      <c r="C111" s="198"/>
      <c r="D111" s="198"/>
    </row>
    <row r="112" spans="1:4" s="88" customFormat="1" ht="15.75" customHeight="1" x14ac:dyDescent="0.2">
      <c r="A112" s="169" t="s">
        <v>211</v>
      </c>
      <c r="B112" s="166"/>
      <c r="C112" s="170"/>
      <c r="D112" s="170"/>
    </row>
    <row r="113" spans="1:4" s="88" customFormat="1" ht="12.75" customHeight="1" x14ac:dyDescent="0.2">
      <c r="A113" s="164" t="s">
        <v>96</v>
      </c>
      <c r="B113" s="171" t="s">
        <v>214</v>
      </c>
      <c r="C113" s="330" t="s">
        <v>215</v>
      </c>
      <c r="D113" s="330"/>
    </row>
    <row r="114" spans="1:4" s="88" customFormat="1" ht="12.75" customHeight="1" x14ac:dyDescent="0.2">
      <c r="A114" s="164"/>
      <c r="B114" s="172" t="s">
        <v>351</v>
      </c>
      <c r="C114" s="173">
        <v>6121</v>
      </c>
      <c r="D114" s="179" t="s">
        <v>390</v>
      </c>
    </row>
    <row r="115" spans="1:4" ht="12.75" customHeight="1" x14ac:dyDescent="0.2">
      <c r="A115" s="164"/>
      <c r="B115" s="197"/>
      <c r="C115" s="198"/>
      <c r="D115" s="198"/>
    </row>
    <row r="116" spans="1:4" s="88" customFormat="1" ht="15.75" customHeight="1" x14ac:dyDescent="0.2">
      <c r="A116" s="169" t="s">
        <v>135</v>
      </c>
      <c r="B116" s="181"/>
      <c r="C116" s="170"/>
      <c r="D116" s="170"/>
    </row>
    <row r="117" spans="1:4" s="88" customFormat="1" ht="12.75" customHeight="1" x14ac:dyDescent="0.2">
      <c r="A117" s="164" t="s">
        <v>96</v>
      </c>
      <c r="B117" s="171" t="s">
        <v>220</v>
      </c>
      <c r="C117" s="330" t="s">
        <v>139</v>
      </c>
      <c r="D117" s="330"/>
    </row>
    <row r="118" spans="1:4" s="271" customFormat="1" ht="12.75" customHeight="1" x14ac:dyDescent="0.2">
      <c r="A118" s="192"/>
      <c r="B118" s="269" t="s">
        <v>351</v>
      </c>
      <c r="C118" s="270">
        <v>6122</v>
      </c>
      <c r="D118" s="202" t="s">
        <v>409</v>
      </c>
    </row>
    <row r="119" spans="1:4" ht="12.75" customHeight="1" x14ac:dyDescent="0.2">
      <c r="A119" s="164"/>
      <c r="B119" s="197"/>
      <c r="C119" s="198"/>
      <c r="D119" s="198"/>
    </row>
    <row r="120" spans="1:4" s="88" customFormat="1" ht="15.75" customHeight="1" x14ac:dyDescent="0.2">
      <c r="A120" s="169" t="s">
        <v>228</v>
      </c>
      <c r="B120" s="182"/>
      <c r="C120" s="170"/>
      <c r="D120" s="170"/>
    </row>
    <row r="121" spans="1:4" s="88" customFormat="1" ht="12.75" customHeight="1" x14ac:dyDescent="0.2">
      <c r="A121" s="164" t="s">
        <v>96</v>
      </c>
      <c r="B121" s="171" t="s">
        <v>229</v>
      </c>
      <c r="C121" s="330" t="s">
        <v>353</v>
      </c>
      <c r="D121" s="330"/>
    </row>
    <row r="122" spans="1:4" ht="12.75" customHeight="1" x14ac:dyDescent="0.2">
      <c r="A122" s="173"/>
      <c r="B122" s="172" t="s">
        <v>351</v>
      </c>
      <c r="C122" s="173">
        <v>6121</v>
      </c>
      <c r="D122" s="178" t="s">
        <v>391</v>
      </c>
    </row>
    <row r="123" spans="1:4" ht="12.75" customHeight="1" x14ac:dyDescent="0.2">
      <c r="A123" s="164"/>
      <c r="B123" s="197"/>
      <c r="C123" s="198"/>
      <c r="D123" s="198"/>
    </row>
    <row r="124" spans="1:4" ht="15.75" customHeight="1" x14ac:dyDescent="0.2">
      <c r="A124" s="169" t="s">
        <v>63</v>
      </c>
      <c r="B124" s="166"/>
      <c r="C124" s="170"/>
      <c r="D124" s="170"/>
    </row>
    <row r="125" spans="1:4" ht="12.75" customHeight="1" x14ac:dyDescent="0.2">
      <c r="A125" s="164" t="s">
        <v>96</v>
      </c>
      <c r="B125" s="171" t="s">
        <v>233</v>
      </c>
      <c r="C125" s="330" t="s">
        <v>147</v>
      </c>
      <c r="D125" s="330"/>
    </row>
    <row r="126" spans="1:4" ht="12.75" customHeight="1" x14ac:dyDescent="0.2">
      <c r="A126" s="164"/>
      <c r="B126" s="172" t="s">
        <v>351</v>
      </c>
      <c r="C126" s="173">
        <v>6121</v>
      </c>
      <c r="D126" s="222" t="s">
        <v>392</v>
      </c>
    </row>
    <row r="127" spans="1:4" ht="12.75" customHeight="1" x14ac:dyDescent="0.2">
      <c r="A127" s="164"/>
      <c r="B127" s="197"/>
      <c r="C127" s="198"/>
      <c r="D127" s="198"/>
    </row>
    <row r="128" spans="1:4" ht="15.75" customHeight="1" x14ac:dyDescent="0.2">
      <c r="A128" s="169" t="s">
        <v>235</v>
      </c>
      <c r="B128" s="166"/>
      <c r="C128" s="170"/>
      <c r="D128" s="170"/>
    </row>
    <row r="129" spans="1:4" ht="12.75" customHeight="1" x14ac:dyDescent="0.2">
      <c r="A129" s="164" t="s">
        <v>96</v>
      </c>
      <c r="B129" s="171" t="s">
        <v>239</v>
      </c>
      <c r="C129" s="330" t="s">
        <v>240</v>
      </c>
      <c r="D129" s="330"/>
    </row>
    <row r="130" spans="1:4" ht="25.5" customHeight="1" x14ac:dyDescent="0.2">
      <c r="A130" s="164"/>
      <c r="B130" s="172" t="s">
        <v>351</v>
      </c>
      <c r="C130" s="173">
        <v>6119</v>
      </c>
      <c r="D130" s="178" t="s">
        <v>354</v>
      </c>
    </row>
    <row r="131" spans="1:4" ht="12.75" customHeight="1" x14ac:dyDescent="0.2">
      <c r="A131" s="164" t="s">
        <v>96</v>
      </c>
      <c r="B131" s="171" t="s">
        <v>241</v>
      </c>
      <c r="C131" s="330" t="s">
        <v>150</v>
      </c>
      <c r="D131" s="330"/>
    </row>
    <row r="132" spans="1:4" ht="12.75" customHeight="1" x14ac:dyDescent="0.2">
      <c r="A132" s="164"/>
      <c r="B132" s="172" t="s">
        <v>351</v>
      </c>
      <c r="C132" s="173">
        <v>6130</v>
      </c>
      <c r="D132" s="203" t="s">
        <v>355</v>
      </c>
    </row>
    <row r="133" spans="1:4" ht="12.75" customHeight="1" x14ac:dyDescent="0.2">
      <c r="A133" s="164"/>
      <c r="B133" s="197"/>
      <c r="C133" s="198"/>
      <c r="D133" s="198"/>
    </row>
    <row r="134" spans="1:4" ht="15.75" customHeight="1" x14ac:dyDescent="0.2">
      <c r="A134" s="169" t="s">
        <v>162</v>
      </c>
      <c r="B134" s="166"/>
      <c r="C134" s="170"/>
      <c r="D134" s="170"/>
    </row>
    <row r="135" spans="1:4" ht="12.75" customHeight="1" x14ac:dyDescent="0.2">
      <c r="A135" s="164" t="s">
        <v>96</v>
      </c>
      <c r="B135" s="171" t="s">
        <v>163</v>
      </c>
      <c r="C135" s="330" t="s">
        <v>263</v>
      </c>
      <c r="D135" s="330"/>
    </row>
    <row r="136" spans="1:4" ht="12.75" customHeight="1" x14ac:dyDescent="0.2">
      <c r="A136" s="164"/>
      <c r="B136" s="172" t="s">
        <v>351</v>
      </c>
      <c r="C136" s="173">
        <v>6121</v>
      </c>
      <c r="D136" s="178" t="s">
        <v>393</v>
      </c>
    </row>
    <row r="137" spans="1:4" ht="12.75" customHeight="1" x14ac:dyDescent="0.2">
      <c r="A137" s="164"/>
      <c r="B137" s="197"/>
      <c r="C137" s="198"/>
      <c r="D137" s="198"/>
    </row>
    <row r="138" spans="1:4" ht="15.75" customHeight="1" x14ac:dyDescent="0.2">
      <c r="A138" s="169" t="s">
        <v>165</v>
      </c>
      <c r="B138" s="166"/>
      <c r="C138" s="170"/>
      <c r="D138" s="170"/>
    </row>
    <row r="139" spans="1:4" ht="15.75" customHeight="1" x14ac:dyDescent="0.2">
      <c r="A139" s="164" t="s">
        <v>96</v>
      </c>
      <c r="B139" s="171" t="s">
        <v>268</v>
      </c>
      <c r="C139" s="330" t="s">
        <v>166</v>
      </c>
      <c r="D139" s="330"/>
    </row>
    <row r="140" spans="1:4" s="271" customFormat="1" ht="12.75" customHeight="1" x14ac:dyDescent="0.2">
      <c r="A140" s="192"/>
      <c r="B140" s="269" t="s">
        <v>351</v>
      </c>
      <c r="C140" s="270">
        <v>6122</v>
      </c>
      <c r="D140" s="202" t="s">
        <v>399</v>
      </c>
    </row>
    <row r="141" spans="1:4" ht="12.75" customHeight="1" x14ac:dyDescent="0.2">
      <c r="A141" s="164"/>
      <c r="B141" s="197"/>
      <c r="C141" s="198"/>
      <c r="D141" s="198"/>
    </row>
    <row r="142" spans="1:4" ht="15.75" customHeight="1" x14ac:dyDescent="0.2">
      <c r="A142" s="169" t="s">
        <v>275</v>
      </c>
      <c r="B142" s="182"/>
      <c r="C142" s="195"/>
      <c r="D142" s="195"/>
    </row>
    <row r="143" spans="1:4" ht="12.75" customHeight="1" x14ac:dyDescent="0.2">
      <c r="A143" s="193"/>
      <c r="B143" s="196" t="s">
        <v>351</v>
      </c>
      <c r="C143" s="175" t="s">
        <v>329</v>
      </c>
      <c r="D143" s="188" t="s">
        <v>278</v>
      </c>
    </row>
    <row r="144" spans="1:4" ht="12.75" customHeight="1" x14ac:dyDescent="0.2">
      <c r="A144" s="164"/>
      <c r="B144" s="172"/>
      <c r="C144" s="164"/>
      <c r="D144" s="189"/>
    </row>
    <row r="145" spans="1:6" ht="6.75" customHeight="1" x14ac:dyDescent="0.2">
      <c r="A145" s="164"/>
      <c r="B145" s="172"/>
      <c r="C145" s="164"/>
      <c r="D145" s="189"/>
    </row>
    <row r="146" spans="1:6" ht="25.5" customHeight="1" x14ac:dyDescent="0.2">
      <c r="A146" s="333" t="s">
        <v>83</v>
      </c>
      <c r="B146" s="333"/>
      <c r="C146" s="333"/>
      <c r="D146" s="333"/>
    </row>
    <row r="147" spans="1:6" ht="12.75" customHeight="1" x14ac:dyDescent="0.2">
      <c r="A147" s="164"/>
      <c r="B147" s="172" t="s">
        <v>351</v>
      </c>
      <c r="C147" s="164">
        <v>8124</v>
      </c>
      <c r="D147" s="188" t="s">
        <v>279</v>
      </c>
    </row>
    <row r="149" spans="1:6" ht="15.95" customHeight="1" x14ac:dyDescent="0.2">
      <c r="A149" s="299" t="s">
        <v>22</v>
      </c>
      <c r="B149" s="299"/>
      <c r="C149" s="299"/>
      <c r="D149" s="299"/>
      <c r="E149" s="43"/>
      <c r="F149" s="46"/>
    </row>
  </sheetData>
  <sheetProtection selectLockedCells="1" selectUnlockedCells="1"/>
  <mergeCells count="55">
    <mergeCell ref="C139:D139"/>
    <mergeCell ref="C131:D131"/>
    <mergeCell ref="A146:D146"/>
    <mergeCell ref="A149:D149"/>
    <mergeCell ref="C113:D113"/>
    <mergeCell ref="C121:D121"/>
    <mergeCell ref="C125:D125"/>
    <mergeCell ref="C129:D129"/>
    <mergeCell ref="C135:D135"/>
    <mergeCell ref="C117:D117"/>
    <mergeCell ref="C105:D105"/>
    <mergeCell ref="C109:D109"/>
    <mergeCell ref="C76:D76"/>
    <mergeCell ref="C77:D77"/>
    <mergeCell ref="C78:D78"/>
    <mergeCell ref="C81:D81"/>
    <mergeCell ref="C84:D84"/>
    <mergeCell ref="C85:D85"/>
    <mergeCell ref="C86:D86"/>
    <mergeCell ref="C87:D87"/>
    <mergeCell ref="C90:D90"/>
    <mergeCell ref="C91:D91"/>
    <mergeCell ref="C75:D75"/>
    <mergeCell ref="C49:D49"/>
    <mergeCell ref="C53:D53"/>
    <mergeCell ref="C56:D56"/>
    <mergeCell ref="C57:D57"/>
    <mergeCell ref="C58:D58"/>
    <mergeCell ref="C59:D59"/>
    <mergeCell ref="C62:D62"/>
    <mergeCell ref="C65:D65"/>
    <mergeCell ref="C68:D68"/>
    <mergeCell ref="C71:D71"/>
    <mergeCell ref="C72:D72"/>
    <mergeCell ref="C38:D38"/>
    <mergeCell ref="C41:D41"/>
    <mergeCell ref="C44:D44"/>
    <mergeCell ref="C47:D47"/>
    <mergeCell ref="C48:D48"/>
    <mergeCell ref="C35:D35"/>
    <mergeCell ref="C15:D15"/>
    <mergeCell ref="C18:D18"/>
    <mergeCell ref="C19:D19"/>
    <mergeCell ref="C20:D20"/>
    <mergeCell ref="C23:D23"/>
    <mergeCell ref="C24:D24"/>
    <mergeCell ref="C27:D27"/>
    <mergeCell ref="C28:D28"/>
    <mergeCell ref="C31:D31"/>
    <mergeCell ref="C34:D34"/>
    <mergeCell ref="C4:D4"/>
    <mergeCell ref="C7:D7"/>
    <mergeCell ref="C10:D10"/>
    <mergeCell ref="C11:D11"/>
    <mergeCell ref="C14:D14"/>
  </mergeCells>
  <pageMargins left="0" right="0" top="1.1811023622047245" bottom="0.98425196850393704" header="0.51181102362204722" footer="0.51181102362204722"/>
  <pageSetup paperSize="9" orientation="portrait" r:id="rId1"/>
  <headerFooter>
    <oddHeader xml:space="preserve">&amp;L&amp;11MĚSTO Štíty 
&amp;9IČO : 00303453
DIČ : CZ00303453&amp;C&amp;"Arial,Tučné"&amp;14ROZPOČET SCHVÁLENÝ&amp;R&amp;"Arial,Tučné"&amp;A
</oddHeader>
    <oddFooter>&amp;C&amp;A&amp;R&amp;P</oddFooter>
    <evenHeader>&amp;L&amp;11MĚSTO Štíty 
&amp;9IČO : 00303453
DIČ : CZ00303453&amp;C&amp;"Arial,Tučné"&amp;14ROZPOČET&amp;R&amp;"Arial,Tučné"&amp;A
k rozpisu rozpočtu</evenHeader>
    <evenFooter>&amp;C&amp;A&amp;R&amp;P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Přehled o stavu rozp.2018</vt:lpstr>
      <vt:lpstr>PŘÍJMY 2018 - SCHVÁLENO</vt:lpstr>
      <vt:lpstr>PŘÍJMY 2018-komentář </vt:lpstr>
      <vt:lpstr>VÝDAJE 2018 - SCHVÁLENO</vt:lpstr>
      <vt:lpstr>VÝDAJE 2018 - komentář 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Pavlína Minářová</dc:creator>
  <cp:lastModifiedBy>intel</cp:lastModifiedBy>
  <cp:lastPrinted>2018-04-13T07:24:00Z</cp:lastPrinted>
  <dcterms:created xsi:type="dcterms:W3CDTF">2017-03-01T06:27:10Z</dcterms:created>
  <dcterms:modified xsi:type="dcterms:W3CDTF">2024-01-15T14:17:57Z</dcterms:modified>
</cp:coreProperties>
</file>