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6380" windowHeight="8190" firstSheet="10" activeTab="11"/>
  </bookViews>
  <sheets>
    <sheet name="Přehled o stavu rozp.2019-NÁVRH" sheetId="18" r:id="rId1"/>
    <sheet name="Přehled o stavu rozpočtu 2019" sheetId="8" r:id="rId2"/>
    <sheet name="Změny od návrhu" sheetId="16" r:id="rId3"/>
    <sheet name="Návrh rozpočtu - PŘÍJMY 2019" sheetId="2" r:id="rId4"/>
    <sheet name="Schválený rozpočet-PŘÍJMY 2019" sheetId="12" r:id="rId5"/>
    <sheet name="PŘÍJMY 2019-komentář ke sch.r. " sheetId="3" r:id="rId6"/>
    <sheet name="Návrh rozpočtu - VÝDAJE 2019" sheetId="9" r:id="rId7"/>
    <sheet name="Schválený rozpočet-VÝDAJE 2019" sheetId="17" r:id="rId8"/>
    <sheet name="VÝDAJE 2019-komentář ke sch.r." sheetId="10" r:id="rId9"/>
    <sheet name="Rozpis k návrhu - VÝDAJE 2019 " sheetId="7" r:id="rId10"/>
    <sheet name="Rozpis ke schvál.r.-VÝDAJE 2019" sheetId="14" r:id="rId11"/>
    <sheet name="VÝDAJE 2019-kompletní komentář " sheetId="4" r:id="rId12"/>
  </sheets>
  <definedNames>
    <definedName name="_xlnm.Print_Titles" localSheetId="5">'PŘÍJMY 2019-komentář ke sch.r. '!$1:$1</definedName>
    <definedName name="_xlnm.Print_Titles" localSheetId="9">'Rozpis k návrhu - VÝDAJE 2019 '!$1:$2</definedName>
    <definedName name="_xlnm.Print_Titles" localSheetId="10">'Rozpis ke schvál.r.-VÝDAJE 2019'!$1:$2</definedName>
    <definedName name="_xlnm.Print_Titles" localSheetId="11">'VÝDAJE 2019-kompletní komentář '!$1:$1</definedName>
  </definedNames>
  <calcPr calcId="145621"/>
  <fileRecoveryPr repairLoad="1"/>
</workbook>
</file>

<file path=xl/calcChain.xml><?xml version="1.0" encoding="utf-8"?>
<calcChain xmlns="http://schemas.openxmlformats.org/spreadsheetml/2006/main">
  <c r="C26" i="18" l="1"/>
  <c r="C28" i="18" s="1"/>
  <c r="C21" i="18"/>
  <c r="C32" i="18"/>
  <c r="E14" i="18"/>
  <c r="E9" i="18"/>
  <c r="E5" i="18"/>
  <c r="C20" i="18"/>
  <c r="C22" i="18" s="1"/>
  <c r="E56" i="17"/>
  <c r="D56" i="17"/>
  <c r="C56" i="17"/>
  <c r="H49" i="17"/>
  <c r="E49" i="17"/>
  <c r="D58" i="17" s="1"/>
  <c r="D49" i="17"/>
  <c r="C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M12" i="16"/>
  <c r="O11" i="16"/>
  <c r="O12" i="16"/>
  <c r="O13" i="16"/>
  <c r="O10" i="16"/>
  <c r="O14" i="16" s="1"/>
  <c r="M11" i="16"/>
  <c r="M13" i="16"/>
  <c r="I11" i="16"/>
  <c r="I12" i="16"/>
  <c r="I13" i="16"/>
  <c r="I10" i="16"/>
  <c r="M10" i="16"/>
  <c r="J5" i="16"/>
  <c r="J6" i="16" s="1"/>
  <c r="F405" i="14"/>
  <c r="E405" i="14"/>
  <c r="D405" i="14"/>
  <c r="F396" i="14"/>
  <c r="E396" i="14"/>
  <c r="D396" i="14"/>
  <c r="F393" i="14"/>
  <c r="E393" i="14"/>
  <c r="D393" i="14"/>
  <c r="F391" i="14"/>
  <c r="E391" i="14"/>
  <c r="D391" i="14"/>
  <c r="F388" i="14"/>
  <c r="E388" i="14"/>
  <c r="D388" i="14"/>
  <c r="F385" i="14"/>
  <c r="E385" i="14"/>
  <c r="D385" i="14"/>
  <c r="F383" i="14"/>
  <c r="E383" i="14"/>
  <c r="D383" i="14"/>
  <c r="F379" i="14"/>
  <c r="E379" i="14"/>
  <c r="D379" i="14"/>
  <c r="F368" i="14"/>
  <c r="E368" i="14"/>
  <c r="D368" i="14"/>
  <c r="F332" i="14"/>
  <c r="E332" i="14"/>
  <c r="D332" i="14"/>
  <c r="F323" i="14"/>
  <c r="E323" i="14"/>
  <c r="D323" i="14"/>
  <c r="F312" i="14"/>
  <c r="E312" i="14"/>
  <c r="D312" i="14"/>
  <c r="F307" i="14"/>
  <c r="E307" i="14"/>
  <c r="D307" i="14"/>
  <c r="F302" i="14"/>
  <c r="E302" i="14"/>
  <c r="D302" i="14"/>
  <c r="F280" i="14"/>
  <c r="E280" i="14"/>
  <c r="D280" i="14"/>
  <c r="F276" i="14"/>
  <c r="E276" i="14"/>
  <c r="D276" i="14"/>
  <c r="F274" i="14"/>
  <c r="E274" i="14"/>
  <c r="D274" i="14"/>
  <c r="F271" i="14"/>
  <c r="E271" i="14"/>
  <c r="D271" i="14"/>
  <c r="F259" i="14"/>
  <c r="E259" i="14"/>
  <c r="D259" i="14"/>
  <c r="F256" i="14"/>
  <c r="E256" i="14"/>
  <c r="D256" i="14"/>
  <c r="F254" i="14"/>
  <c r="E254" i="14"/>
  <c r="D254" i="14"/>
  <c r="F244" i="14"/>
  <c r="E244" i="14"/>
  <c r="D244" i="14"/>
  <c r="F242" i="14"/>
  <c r="E242" i="14"/>
  <c r="D242" i="14"/>
  <c r="F234" i="14"/>
  <c r="E234" i="14"/>
  <c r="D234" i="14"/>
  <c r="F210" i="14"/>
  <c r="E210" i="14"/>
  <c r="D210" i="14"/>
  <c r="F208" i="14"/>
  <c r="E208" i="14"/>
  <c r="D208" i="14"/>
  <c r="F206" i="14"/>
  <c r="E206" i="14"/>
  <c r="D206" i="14"/>
  <c r="F200" i="14"/>
  <c r="E200" i="14"/>
  <c r="D200" i="14"/>
  <c r="F193" i="14"/>
  <c r="E193" i="14"/>
  <c r="D193" i="14"/>
  <c r="F183" i="14"/>
  <c r="E183" i="14"/>
  <c r="D183" i="14"/>
  <c r="F167" i="14"/>
  <c r="E167" i="14"/>
  <c r="D167" i="14"/>
  <c r="F150" i="14"/>
  <c r="E150" i="14"/>
  <c r="D150" i="14"/>
  <c r="F146" i="14"/>
  <c r="E146" i="14"/>
  <c r="D146" i="14"/>
  <c r="F129" i="14"/>
  <c r="E129" i="14"/>
  <c r="D129" i="14"/>
  <c r="F124" i="14"/>
  <c r="E124" i="14"/>
  <c r="D124" i="14"/>
  <c r="F119" i="14"/>
  <c r="E119" i="14"/>
  <c r="D119" i="14"/>
  <c r="F115" i="14"/>
  <c r="E115" i="14"/>
  <c r="D115" i="14"/>
  <c r="F97" i="14"/>
  <c r="E97" i="14"/>
  <c r="D97" i="14"/>
  <c r="F77" i="14"/>
  <c r="E77" i="14"/>
  <c r="D77" i="14"/>
  <c r="F74" i="14"/>
  <c r="E74" i="14"/>
  <c r="D74" i="14"/>
  <c r="F71" i="14"/>
  <c r="E71" i="14"/>
  <c r="D71" i="14"/>
  <c r="F69" i="14"/>
  <c r="E69" i="14"/>
  <c r="D69" i="14"/>
  <c r="F52" i="14"/>
  <c r="E52" i="14"/>
  <c r="D52" i="14"/>
  <c r="F32" i="14"/>
  <c r="E32" i="14"/>
  <c r="D32" i="14"/>
  <c r="F30" i="14"/>
  <c r="E30" i="14"/>
  <c r="D30" i="14"/>
  <c r="F23" i="14"/>
  <c r="E23" i="14"/>
  <c r="D23" i="14"/>
  <c r="F8" i="14"/>
  <c r="F397" i="14" s="1"/>
  <c r="E407" i="14" s="1"/>
  <c r="E8" i="14"/>
  <c r="E397" i="14" s="1"/>
  <c r="D8" i="14"/>
  <c r="F118" i="12"/>
  <c r="E118" i="12"/>
  <c r="D118" i="12"/>
  <c r="F109" i="12"/>
  <c r="E109" i="12"/>
  <c r="D109" i="12"/>
  <c r="D110" i="12" s="1"/>
  <c r="F107" i="12"/>
  <c r="E107" i="12"/>
  <c r="D107" i="12"/>
  <c r="F104" i="12"/>
  <c r="F110" i="12" s="1"/>
  <c r="E120" i="12" s="1"/>
  <c r="E104" i="12"/>
  <c r="D104" i="12"/>
  <c r="F102" i="12"/>
  <c r="E102" i="12"/>
  <c r="D102" i="12"/>
  <c r="F100" i="12"/>
  <c r="E100" i="12"/>
  <c r="D100" i="12"/>
  <c r="F96" i="12"/>
  <c r="E96" i="12"/>
  <c r="D96" i="12"/>
  <c r="F92" i="12"/>
  <c r="E92" i="12"/>
  <c r="D92" i="12"/>
  <c r="F90" i="12"/>
  <c r="E90" i="12"/>
  <c r="D90" i="12"/>
  <c r="F88" i="12"/>
  <c r="E88" i="12"/>
  <c r="D88" i="12"/>
  <c r="F85" i="12"/>
  <c r="E85" i="12"/>
  <c r="D85" i="12"/>
  <c r="F82" i="12"/>
  <c r="E82" i="12"/>
  <c r="D82" i="12"/>
  <c r="F74" i="12"/>
  <c r="E74" i="12"/>
  <c r="D74" i="12"/>
  <c r="F72" i="12"/>
  <c r="E72" i="12"/>
  <c r="D72" i="12"/>
  <c r="F70" i="12"/>
  <c r="E70" i="12"/>
  <c r="D70" i="12"/>
  <c r="F66" i="12"/>
  <c r="E66" i="12"/>
  <c r="D66" i="12"/>
  <c r="F62" i="12"/>
  <c r="E62" i="12"/>
  <c r="E110" i="12" s="1"/>
  <c r="D62" i="12"/>
  <c r="F58" i="12"/>
  <c r="E58" i="12"/>
  <c r="D58" i="12"/>
  <c r="F51" i="12"/>
  <c r="E51" i="12"/>
  <c r="D51" i="12"/>
  <c r="F45" i="12"/>
  <c r="E45" i="12"/>
  <c r="D45" i="12"/>
  <c r="F43" i="12"/>
  <c r="E43" i="12"/>
  <c r="D43" i="12"/>
  <c r="F41" i="12"/>
  <c r="E41" i="12"/>
  <c r="D41" i="12"/>
  <c r="F37" i="12"/>
  <c r="E37" i="12"/>
  <c r="D37" i="12"/>
  <c r="F35" i="12"/>
  <c r="E35" i="12"/>
  <c r="D35" i="12"/>
  <c r="F31" i="12"/>
  <c r="E31" i="12"/>
  <c r="D31" i="12"/>
  <c r="F27" i="12"/>
  <c r="E27" i="12"/>
  <c r="D27" i="12"/>
  <c r="E14" i="8"/>
  <c r="C21" i="8"/>
  <c r="A552" i="4"/>
  <c r="A544" i="4"/>
  <c r="A580" i="4"/>
  <c r="E9" i="8"/>
  <c r="E5" i="8"/>
  <c r="C20" i="8"/>
  <c r="C31" i="8" s="1"/>
  <c r="C33" i="8" s="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3" i="9"/>
  <c r="G49" i="9" s="1"/>
  <c r="H49" i="9"/>
  <c r="E56" i="9"/>
  <c r="D56" i="9"/>
  <c r="C56" i="9"/>
  <c r="C26" i="8"/>
  <c r="F399" i="7"/>
  <c r="E399" i="7"/>
  <c r="D399" i="7"/>
  <c r="F391" i="7"/>
  <c r="E391" i="7"/>
  <c r="D391" i="7"/>
  <c r="F388" i="7"/>
  <c r="E388" i="7"/>
  <c r="D388" i="7"/>
  <c r="F386" i="7"/>
  <c r="E386" i="7"/>
  <c r="D386" i="7"/>
  <c r="F383" i="7"/>
  <c r="E383" i="7"/>
  <c r="D383" i="7"/>
  <c r="F380" i="7"/>
  <c r="E380" i="7"/>
  <c r="D380" i="7"/>
  <c r="F378" i="7"/>
  <c r="E378" i="7"/>
  <c r="D378" i="7"/>
  <c r="F374" i="7"/>
  <c r="E374" i="7"/>
  <c r="D374" i="7"/>
  <c r="F363" i="7"/>
  <c r="E363" i="7"/>
  <c r="D363" i="7"/>
  <c r="F327" i="7"/>
  <c r="E327" i="7"/>
  <c r="D327" i="7"/>
  <c r="F318" i="7"/>
  <c r="E318" i="7"/>
  <c r="D318" i="7"/>
  <c r="F307" i="7"/>
  <c r="E307" i="7"/>
  <c r="D307" i="7"/>
  <c r="F302" i="7"/>
  <c r="E302" i="7"/>
  <c r="D302" i="7"/>
  <c r="F297" i="7"/>
  <c r="E297" i="7"/>
  <c r="D297" i="7"/>
  <c r="F276" i="7"/>
  <c r="E276" i="7"/>
  <c r="D276" i="7"/>
  <c r="F272" i="7"/>
  <c r="E272" i="7"/>
  <c r="D272" i="7"/>
  <c r="F270" i="7"/>
  <c r="E270" i="7"/>
  <c r="D270" i="7"/>
  <c r="F267" i="7"/>
  <c r="E267" i="7"/>
  <c r="D267" i="7"/>
  <c r="F255" i="7"/>
  <c r="E255" i="7"/>
  <c r="D255" i="7"/>
  <c r="F252" i="7"/>
  <c r="E252" i="7"/>
  <c r="D252" i="7"/>
  <c r="F250" i="7"/>
  <c r="E250" i="7"/>
  <c r="D250" i="7"/>
  <c r="F240" i="7"/>
  <c r="E240" i="7"/>
  <c r="D240" i="7"/>
  <c r="F238" i="7"/>
  <c r="E238" i="7"/>
  <c r="D238" i="7"/>
  <c r="F230" i="7"/>
  <c r="E230" i="7"/>
  <c r="D230" i="7"/>
  <c r="F206" i="7"/>
  <c r="E206" i="7"/>
  <c r="D206" i="7"/>
  <c r="F204" i="7"/>
  <c r="E204" i="7"/>
  <c r="D204" i="7"/>
  <c r="F202" i="7"/>
  <c r="E202" i="7"/>
  <c r="D202" i="7"/>
  <c r="F196" i="7"/>
  <c r="E196" i="7"/>
  <c r="D196" i="7"/>
  <c r="F189" i="7"/>
  <c r="E189" i="7"/>
  <c r="D189" i="7"/>
  <c r="F179" i="7"/>
  <c r="E179" i="7"/>
  <c r="D179" i="7"/>
  <c r="F163" i="7"/>
  <c r="E163" i="7"/>
  <c r="D163" i="7"/>
  <c r="F148" i="7"/>
  <c r="E148" i="7"/>
  <c r="D148" i="7"/>
  <c r="F144" i="7"/>
  <c r="E144" i="7"/>
  <c r="D144" i="7"/>
  <c r="F127" i="7"/>
  <c r="E127" i="7"/>
  <c r="D127" i="7"/>
  <c r="F122" i="7"/>
  <c r="E122" i="7"/>
  <c r="D122" i="7"/>
  <c r="F117" i="7"/>
  <c r="E117" i="7"/>
  <c r="D117" i="7"/>
  <c r="F113" i="7"/>
  <c r="E113" i="7"/>
  <c r="D113" i="7"/>
  <c r="F95" i="7"/>
  <c r="E95" i="7"/>
  <c r="D95" i="7"/>
  <c r="F75" i="7"/>
  <c r="E75" i="7"/>
  <c r="D75" i="7"/>
  <c r="F72" i="7"/>
  <c r="E72" i="7"/>
  <c r="D72" i="7"/>
  <c r="F69" i="7"/>
  <c r="E69" i="7"/>
  <c r="D69" i="7"/>
  <c r="F67" i="7"/>
  <c r="E67" i="7"/>
  <c r="D67" i="7"/>
  <c r="F50" i="7"/>
  <c r="E50" i="7"/>
  <c r="D50" i="7"/>
  <c r="F31" i="7"/>
  <c r="E31" i="7"/>
  <c r="D31" i="7"/>
  <c r="F29" i="7"/>
  <c r="E29" i="7"/>
  <c r="D29" i="7"/>
  <c r="F22" i="7"/>
  <c r="E22" i="7"/>
  <c r="D22" i="7"/>
  <c r="F7" i="7"/>
  <c r="E7" i="7"/>
  <c r="D7" i="7"/>
  <c r="D392" i="7" s="1"/>
  <c r="F118" i="2"/>
  <c r="E118" i="2"/>
  <c r="D118" i="2"/>
  <c r="E109" i="2"/>
  <c r="F109" i="2"/>
  <c r="D109" i="2"/>
  <c r="E107" i="2"/>
  <c r="F107" i="2"/>
  <c r="D107" i="2"/>
  <c r="E104" i="2"/>
  <c r="F104" i="2"/>
  <c r="D104" i="2"/>
  <c r="E102" i="2"/>
  <c r="F102" i="2"/>
  <c r="D102" i="2"/>
  <c r="E100" i="2"/>
  <c r="F100" i="2"/>
  <c r="D100" i="2"/>
  <c r="E96" i="2"/>
  <c r="F96" i="2"/>
  <c r="D96" i="2"/>
  <c r="E92" i="2"/>
  <c r="F92" i="2"/>
  <c r="D92" i="2"/>
  <c r="E90" i="2"/>
  <c r="E110" i="2" s="1"/>
  <c r="F90" i="2"/>
  <c r="D90" i="2"/>
  <c r="E88" i="2"/>
  <c r="F88" i="2"/>
  <c r="D88" i="2"/>
  <c r="E85" i="2"/>
  <c r="F85" i="2"/>
  <c r="D85" i="2"/>
  <c r="E82" i="2"/>
  <c r="F82" i="2"/>
  <c r="D82" i="2"/>
  <c r="E74" i="2"/>
  <c r="F74" i="2"/>
  <c r="D74" i="2"/>
  <c r="E72" i="2"/>
  <c r="F72" i="2"/>
  <c r="D72" i="2"/>
  <c r="E70" i="2"/>
  <c r="F70" i="2"/>
  <c r="D70" i="2"/>
  <c r="D110" i="2" s="1"/>
  <c r="E66" i="2"/>
  <c r="F66" i="2"/>
  <c r="D66" i="2"/>
  <c r="E62" i="2"/>
  <c r="F62" i="2"/>
  <c r="D62" i="2"/>
  <c r="E58" i="2"/>
  <c r="F58" i="2"/>
  <c r="D58" i="2"/>
  <c r="E51" i="2"/>
  <c r="F51" i="2"/>
  <c r="F110" i="2"/>
  <c r="E120" i="2" s="1"/>
  <c r="D51" i="2"/>
  <c r="E45" i="2"/>
  <c r="F45" i="2"/>
  <c r="D45" i="2"/>
  <c r="E43" i="2"/>
  <c r="F43" i="2"/>
  <c r="D43" i="2"/>
  <c r="E41" i="2"/>
  <c r="F41" i="2"/>
  <c r="D41" i="2"/>
  <c r="E37" i="2"/>
  <c r="F37" i="2"/>
  <c r="D37" i="2"/>
  <c r="E35" i="2"/>
  <c r="F35" i="2"/>
  <c r="D35" i="2"/>
  <c r="E31" i="2"/>
  <c r="F31" i="2"/>
  <c r="D31" i="2"/>
  <c r="E27" i="2"/>
  <c r="F27" i="2"/>
  <c r="D27" i="2"/>
  <c r="E392" i="7"/>
  <c r="F392" i="7"/>
  <c r="E401" i="7" s="1"/>
  <c r="D49" i="9"/>
  <c r="E49" i="9"/>
  <c r="D58" i="9" s="1"/>
  <c r="C49" i="9"/>
  <c r="C32" i="8"/>
  <c r="C28" i="8"/>
  <c r="C22" i="8"/>
  <c r="D397" i="14"/>
  <c r="G49" i="17"/>
  <c r="C31" i="18" l="1"/>
  <c r="C33" i="18" s="1"/>
</calcChain>
</file>

<file path=xl/sharedStrings.xml><?xml version="1.0" encoding="utf-8"?>
<sst xmlns="http://schemas.openxmlformats.org/spreadsheetml/2006/main" count="4784" uniqueCount="939">
  <si>
    <t>I. ROZPOČTOVÉ PŘÍJMY</t>
  </si>
  <si>
    <t>Paragraf</t>
  </si>
  <si>
    <t>Položka</t>
  </si>
  <si>
    <t>Text</t>
  </si>
  <si>
    <t>0000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</si>
  <si>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</si>
  <si>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</si>
  <si>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</si>
  <si>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</si>
  <si>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</si>
  <si>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</si>
  <si>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</si>
  <si>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</si>
  <si>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</si>
  <si>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</si>
  <si>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</si>
  <si>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</si>
  <si>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1334</t>
  </si>
  <si>
    <t>Odvody za odnětí půdy ze zemědělského půdního fond</t>
  </si>
  <si>
    <t>1340</t>
  </si>
  <si>
    <t>Poplatek za provoz, shrom.,.. a odstr. kom. odpadu</t>
  </si>
  <si>
    <t>1341</t>
  </si>
  <si>
    <t>Poplatek ze psů</t>
  </si>
  <si>
    <t>1342</t>
  </si>
  <si>
    <t>Poplatek za lázeňský nebo rekreační pobyt</t>
  </si>
  <si>
    <t>1343</t>
  </si>
  <si>
    <t>Poplatek za užívání veřejného prostranství</t>
  </si>
  <si>
    <t>1344</t>
  </si>
  <si>
    <t>Poplatek ze vstupného</t>
  </si>
  <si>
    <t>1345</t>
  </si>
  <si>
    <t>Poplatek z ubytovací kapacity</t>
  </si>
  <si>
    <t>1356</t>
  </si>
  <si>
    <t>Příjmy úhrad za dobývání nerostů a popl.za geol.pr</t>
  </si>
  <si>
    <t>1361</t>
  </si>
  <si>
    <t>Správní poplatky</t>
  </si>
  <si>
    <t>1381</t>
  </si>
  <si>
    <t>Daň z hazardních her</t>
  </si>
  <si>
    <t>1382</t>
  </si>
  <si>
    <t>Zrušený odvod z loterií a pod.her kromě výh.hr.př.</t>
  </si>
  <si>
    <t>1383</t>
  </si>
  <si>
    <t>Zrušený odvod z výherních hracích přístrojů</t>
  </si>
  <si>
    <t>1511</t>
  </si>
  <si>
    <t>Daň z nemovitých věcí</t>
  </si>
  <si>
    <t>4111</t>
  </si>
  <si>
    <t>Neinvestiční přijaté transf.z všeob.pokl.správy SR</t>
  </si>
  <si>
    <t>4112</t>
  </si>
  <si>
    <t>Neinv.př.transfery ze SR v rámci souhr.dot.vztahu</t>
  </si>
  <si>
    <t>4116</t>
  </si>
  <si>
    <t>Ostatní neinv.přijaté transfery ze st. rozpočtu</t>
  </si>
  <si>
    <t>4121</t>
  </si>
  <si>
    <t>Neinvestiční přijaté transfery od obcí</t>
  </si>
  <si>
    <t>4122</t>
  </si>
  <si>
    <t>Neinvestiční přijaté transfery od krajů</t>
  </si>
  <si>
    <t>Bez ODPA</t>
  </si>
  <si>
    <t>1032</t>
  </si>
  <si>
    <t>2111</t>
  </si>
  <si>
    <t>Příjmy z poskytování služeb a výrobků</t>
  </si>
  <si>
    <t>2131</t>
  </si>
  <si>
    <t>Příjmy z pronájmu pozemků</t>
  </si>
  <si>
    <t>2212</t>
  </si>
  <si>
    <t>Sankční platby přijaté od jiných subjektů</t>
  </si>
  <si>
    <t>Podpora ostatních produkčních činností</t>
  </si>
  <si>
    <t>2143</t>
  </si>
  <si>
    <t>2112</t>
  </si>
  <si>
    <t>Příjmy z prod. zboží (již nakoup. za úč. prodeje)</t>
  </si>
  <si>
    <t>2329</t>
  </si>
  <si>
    <t>Ostatní nedaňové příjmy jinde nezařazené</t>
  </si>
  <si>
    <t>Cestovní ruch</t>
  </si>
  <si>
    <t>2119</t>
  </si>
  <si>
    <t>Ostatní příjmy z vlastní činnosti</t>
  </si>
  <si>
    <t>Silnice</t>
  </si>
  <si>
    <t>2310</t>
  </si>
  <si>
    <t>2324</t>
  </si>
  <si>
    <t>Přijaté nekapitálové příspěvky a náhrady</t>
  </si>
  <si>
    <t>Pitná voda</t>
  </si>
  <si>
    <t>2321</t>
  </si>
  <si>
    <t>Odvádění a čištění odpadních vod a nakl.s kaly</t>
  </si>
  <si>
    <t>3119</t>
  </si>
  <si>
    <t>2229</t>
  </si>
  <si>
    <t>Ostatní přijaté vratky transferů</t>
  </si>
  <si>
    <t>Ostatní záležitosti základního vzdělání</t>
  </si>
  <si>
    <t>3314</t>
  </si>
  <si>
    <t>Činnosti knihovnické</t>
  </si>
  <si>
    <t>3319</t>
  </si>
  <si>
    <t>2132</t>
  </si>
  <si>
    <t>Přijmy z pronájmu ost. nem. věcí a jejich částí</t>
  </si>
  <si>
    <t>2133</t>
  </si>
  <si>
    <t>Příjmy z pronájmu movitých věcí</t>
  </si>
  <si>
    <t>Přijaté neinvestiční dary</t>
  </si>
  <si>
    <t>Ostatní záležitosti kultury</t>
  </si>
  <si>
    <t>3539</t>
  </si>
  <si>
    <t>Ostatní zdravotnická zaříz.a služby pro zdravot.</t>
  </si>
  <si>
    <t>3612</t>
  </si>
  <si>
    <t>Bytové hospodářství</t>
  </si>
  <si>
    <t>3613</t>
  </si>
  <si>
    <t>Nebytové hospodářství</t>
  </si>
  <si>
    <t>3632</t>
  </si>
  <si>
    <t>Pohřebnictví</t>
  </si>
  <si>
    <t>3633</t>
  </si>
  <si>
    <t>Výstavba a údržba místních inženýrských sítí</t>
  </si>
  <si>
    <t>3639</t>
  </si>
  <si>
    <t>3111</t>
  </si>
  <si>
    <t>Příjmy z prodeje pozemků</t>
  </si>
  <si>
    <t>Komunální služby a územní rozvoj j.n.</t>
  </si>
  <si>
    <t>3722</t>
  </si>
  <si>
    <t>Sběr a svoz komunálních odpadů</t>
  </si>
  <si>
    <t>3724</t>
  </si>
  <si>
    <t>Využívání a zneškodňování nebezpečných odpadů</t>
  </si>
  <si>
    <t>3725</t>
  </si>
  <si>
    <t>Využívání a zneškodňování komun.odpadů</t>
  </si>
  <si>
    <t>3729</t>
  </si>
  <si>
    <t>Ostatní nakládání s odpady</t>
  </si>
  <si>
    <t>5512</t>
  </si>
  <si>
    <t>2322</t>
  </si>
  <si>
    <t>Přijaté pojistné náhrady</t>
  </si>
  <si>
    <t>Požární ochrana - dobrovolná část</t>
  </si>
  <si>
    <t>6171</t>
  </si>
  <si>
    <t>3113</t>
  </si>
  <si>
    <t>Příjmy z prodeje ostatního hmotného dlouhodob.maje</t>
  </si>
  <si>
    <t>Činnost místní správy</t>
  </si>
  <si>
    <t>6310</t>
  </si>
  <si>
    <t>2141</t>
  </si>
  <si>
    <t>Příjmy z úroků (část)</t>
  </si>
  <si>
    <t>Obecné příjmy a výdaje z finančních operací</t>
  </si>
  <si>
    <t>6320</t>
  </si>
  <si>
    <t>Pojištění funkčně nespecifikované</t>
  </si>
  <si>
    <t>6330</t>
  </si>
  <si>
    <t>4134</t>
  </si>
  <si>
    <t>Převody z rozpočtových účtů</t>
  </si>
  <si>
    <t>4139</t>
  </si>
  <si>
    <t>Ostatní převody z vlastních fondů</t>
  </si>
  <si>
    <t>Převody vlastním fondům v rozpočtech územní úrovně</t>
  </si>
  <si>
    <t>6409</t>
  </si>
  <si>
    <t>Ostatní činnosti j.n.</t>
  </si>
  <si>
    <t>ROZPOČTOVÉ PŘÍJMY CELKEM</t>
  </si>
  <si>
    <t>II. ROZPOČTOVÉ VÝDAJE</t>
  </si>
  <si>
    <t>5139</t>
  </si>
  <si>
    <t>Nákup materiálu j.n.</t>
  </si>
  <si>
    <t>5169</t>
  </si>
  <si>
    <t>Nákup ostatních služeb</t>
  </si>
  <si>
    <t>5171</t>
  </si>
  <si>
    <t>Opravy a udržování</t>
  </si>
  <si>
    <t>6119</t>
  </si>
  <si>
    <t>Ostatní nákupy dlouhodobého nehmotného majetku</t>
  </si>
  <si>
    <t>5021</t>
  </si>
  <si>
    <t>Ostatní osobní výdaje</t>
  </si>
  <si>
    <t>5137</t>
  </si>
  <si>
    <t>Drobný hmotný dlouhodobý majetek</t>
  </si>
  <si>
    <t>5138</t>
  </si>
  <si>
    <t>Nákup zboží (za účelem dalšího prodeje)</t>
  </si>
  <si>
    <t>5161</t>
  </si>
  <si>
    <t>Poštovní služby</t>
  </si>
  <si>
    <t>5162</t>
  </si>
  <si>
    <t>Služby elektronických komunikací</t>
  </si>
  <si>
    <t>5167</t>
  </si>
  <si>
    <t>Služby školení a vzdělávání</t>
  </si>
  <si>
    <t>5173</t>
  </si>
  <si>
    <t>Cestovné (tuzemské i zahraniční)</t>
  </si>
  <si>
    <t>5175</t>
  </si>
  <si>
    <t>Pohoštění</t>
  </si>
  <si>
    <t>5194</t>
  </si>
  <si>
    <t>Věcné dary</t>
  </si>
  <si>
    <t>5229</t>
  </si>
  <si>
    <t>Ostatní neinv.transfery nezisk.a podob.organizacím</t>
  </si>
  <si>
    <t>5909</t>
  </si>
  <si>
    <t>Ostatní neinvestiční výdaje j.n.</t>
  </si>
  <si>
    <t>5156</t>
  </si>
  <si>
    <t>Pohonné hmoty a maziva</t>
  </si>
  <si>
    <t>5164</t>
  </si>
  <si>
    <t>Nájemné</t>
  </si>
  <si>
    <t>6121</t>
  </si>
  <si>
    <t>Budovy, haly a stavby</t>
  </si>
  <si>
    <t>2292</t>
  </si>
  <si>
    <t>5193</t>
  </si>
  <si>
    <t>Výdaje na dopravní územní obslužnost</t>
  </si>
  <si>
    <t>Dopravní obslužnost veřejnými službami</t>
  </si>
  <si>
    <t>5011</t>
  </si>
  <si>
    <t>Platy zaměst. v pr.poměru vyjma zaměst. na služ.m.</t>
  </si>
  <si>
    <t>5031</t>
  </si>
  <si>
    <t>Povinné poj.na soc.zab.a přísp.na st.pol.zaměstnan</t>
  </si>
  <si>
    <t>5032</t>
  </si>
  <si>
    <t>Povinné poj.na veřejné zdravotní pojištění</t>
  </si>
  <si>
    <t>5154</t>
  </si>
  <si>
    <t>Elektrická energie</t>
  </si>
  <si>
    <t>5166</t>
  </si>
  <si>
    <t>Konzultační, poradenské a právní služby</t>
  </si>
  <si>
    <t>5168</t>
  </si>
  <si>
    <t>Zpracování dat a služby souv. s inf. a kom.technol</t>
  </si>
  <si>
    <t>5192</t>
  </si>
  <si>
    <t>Poskytnuté náhrady</t>
  </si>
  <si>
    <t>5365</t>
  </si>
  <si>
    <t>Platby daní a poplatků krajům, obcím a st.fondům</t>
  </si>
  <si>
    <t>6122</t>
  </si>
  <si>
    <t>Stroje, přístroje a zařízení</t>
  </si>
  <si>
    <t>Mateřské školy</t>
  </si>
  <si>
    <t>Základní školy</t>
  </si>
  <si>
    <t>5331</t>
  </si>
  <si>
    <t>Neinvestiční příspěvky zřízeným příspěvkovým organ</t>
  </si>
  <si>
    <t>5336</t>
  </si>
  <si>
    <t>Neinvest.transfery zřízeným příspěvkovým organizac</t>
  </si>
  <si>
    <t>5136</t>
  </si>
  <si>
    <t>Knihy, učební pomůcky a tisk</t>
  </si>
  <si>
    <t>5151</t>
  </si>
  <si>
    <t>Studená voda</t>
  </si>
  <si>
    <t>5153</t>
  </si>
  <si>
    <t>Plyn</t>
  </si>
  <si>
    <t>5172</t>
  </si>
  <si>
    <t>Programové vybavení</t>
  </si>
  <si>
    <t>5041</t>
  </si>
  <si>
    <t>Odměny za užití duševního vlastnictví</t>
  </si>
  <si>
    <t>5155</t>
  </si>
  <si>
    <t>Pevná paliva</t>
  </si>
  <si>
    <t>3326</t>
  </si>
  <si>
    <t>Pořízení,zachování a obnova hodnot nár hist.povědo</t>
  </si>
  <si>
    <t>3329</t>
  </si>
  <si>
    <t>Ostatní zál.ochrany památek a péče o kult.dědictví</t>
  </si>
  <si>
    <t>3399</t>
  </si>
  <si>
    <t>Ostatní záležitosti kultury,církví a sděl.prostř.</t>
  </si>
  <si>
    <t>3419</t>
  </si>
  <si>
    <t>5222</t>
  </si>
  <si>
    <t>Neinvestiční transfery spolkům</t>
  </si>
  <si>
    <t>Ostatní tělovýchovná činnost</t>
  </si>
  <si>
    <t>3421</t>
  </si>
  <si>
    <t>5219</t>
  </si>
  <si>
    <t>Ostatní neinv. transfery podnikatelským subjektům</t>
  </si>
  <si>
    <t>6322</t>
  </si>
  <si>
    <t>Investiční transfery spolkům</t>
  </si>
  <si>
    <t>Využití volného času dětí a mládeže</t>
  </si>
  <si>
    <t>3631</t>
  </si>
  <si>
    <t>Veřejné osvětlení</t>
  </si>
  <si>
    <t>3635</t>
  </si>
  <si>
    <t>Územní plánování</t>
  </si>
  <si>
    <t>5132</t>
  </si>
  <si>
    <t>Ochranné pomůcky</t>
  </si>
  <si>
    <t>5362</t>
  </si>
  <si>
    <t>Platby daní a poplatků státnímu rozpočtu</t>
  </si>
  <si>
    <t>5424</t>
  </si>
  <si>
    <t>Náhrady mezd v době nemoci</t>
  </si>
  <si>
    <t>6130</t>
  </si>
  <si>
    <t>Pozemky</t>
  </si>
  <si>
    <t>3719</t>
  </si>
  <si>
    <t>5163</t>
  </si>
  <si>
    <t>Služby peněžních ústavů</t>
  </si>
  <si>
    <t>Ostatní činnosti k ochraně ovzduší</t>
  </si>
  <si>
    <t>3721</t>
  </si>
  <si>
    <t>Sběr a svoz nebezpečných odpadů</t>
  </si>
  <si>
    <t>3745</t>
  </si>
  <si>
    <t>Péče o vzhled obcí a veřejnou zeleň</t>
  </si>
  <si>
    <t>3900</t>
  </si>
  <si>
    <t>5223</t>
  </si>
  <si>
    <t>Neinv.transfery církvím a naboženským společnostem</t>
  </si>
  <si>
    <t>Ost. činnosti souvis. se službami pro obyvatelstvo</t>
  </si>
  <si>
    <t>Ostatní záležitosti ochrany obyvatelstva</t>
  </si>
  <si>
    <t>5019</t>
  </si>
  <si>
    <t>Ostatní platy</t>
  </si>
  <si>
    <t>5039</t>
  </si>
  <si>
    <t>Ostatní povinné pojistné placené zaměstnavatelem</t>
  </si>
  <si>
    <t>6123</t>
  </si>
  <si>
    <t>Dopravní prostředky</t>
  </si>
  <si>
    <t>5519</t>
  </si>
  <si>
    <t>Ostatní záležitosti požární ochrany</t>
  </si>
  <si>
    <t>6112</t>
  </si>
  <si>
    <t>5023</t>
  </si>
  <si>
    <t>Odměny členů zastupitelstva obcí a krajů</t>
  </si>
  <si>
    <t>Zastupitelstva obcí</t>
  </si>
  <si>
    <t>6115</t>
  </si>
  <si>
    <t>Volby do zastupitelstev územních samosprávných cel</t>
  </si>
  <si>
    <t>6118</t>
  </si>
  <si>
    <t>Volba prezidenta republiky</t>
  </si>
  <si>
    <t>5038</t>
  </si>
  <si>
    <t>Povinné pojistné na úrazové pojištění</t>
  </si>
  <si>
    <t>5133</t>
  </si>
  <si>
    <t>Léky a zdravotnický materiál</t>
  </si>
  <si>
    <t>5191</t>
  </si>
  <si>
    <t>Zaplacené sankce</t>
  </si>
  <si>
    <t>5221</t>
  </si>
  <si>
    <t>Neinvestiční transf.obecně prospěšným společnostem</t>
  </si>
  <si>
    <t>5321</t>
  </si>
  <si>
    <t>Neinvestiční transfery obcím</t>
  </si>
  <si>
    <t>5329</t>
  </si>
  <si>
    <t>Ostatní neinv.transfery veř.rozp.územní úrovně</t>
  </si>
  <si>
    <t>5361</t>
  </si>
  <si>
    <t>Nákup kolků</t>
  </si>
  <si>
    <t>5499</t>
  </si>
  <si>
    <t>Ostatní neinvestiční transfery obyvatelstvu</t>
  </si>
  <si>
    <t>6223</t>
  </si>
  <si>
    <t>5142</t>
  </si>
  <si>
    <t>Kursové rozdíly ve výdajích</t>
  </si>
  <si>
    <t>5179</t>
  </si>
  <si>
    <t>Ostatní nákupy j.n.</t>
  </si>
  <si>
    <t>Mezinárodní spolupráce (jinde nezařazená)</t>
  </si>
  <si>
    <t>5141</t>
  </si>
  <si>
    <t>Úroky vlastní</t>
  </si>
  <si>
    <t>5342</t>
  </si>
  <si>
    <t>Převody FKSP a sociálnímu fondu obcí a krajů</t>
  </si>
  <si>
    <t>5345</t>
  </si>
  <si>
    <t>Převody vlastním rozpočtovým účtům</t>
  </si>
  <si>
    <t>6399</t>
  </si>
  <si>
    <t>Ostatní finanční operace</t>
  </si>
  <si>
    <t>6402</t>
  </si>
  <si>
    <t>5364</t>
  </si>
  <si>
    <t>Vratky transferů poskytnutých z veř. rozpočtů ÚÚ</t>
  </si>
  <si>
    <t>Finanční vypořádání minulých let</t>
  </si>
  <si>
    <t>6909</t>
  </si>
  <si>
    <t>Ostatní kapitálové výdaje j.n.</t>
  </si>
  <si>
    <t>ROZPOČTOVÉ VÝDAJE CELKEM</t>
  </si>
  <si>
    <t>8115</t>
  </si>
  <si>
    <t>8123</t>
  </si>
  <si>
    <t>8124</t>
  </si>
  <si>
    <t>8901</t>
  </si>
  <si>
    <t>Úpravený rozpočet 2018</t>
  </si>
  <si>
    <t>Stav k 31.12.2018 (skutečnost)</t>
  </si>
  <si>
    <t>ROZPOČET na ROK 2019</t>
  </si>
  <si>
    <t xml:space="preserve">PŘÍJMY </t>
  </si>
  <si>
    <t>Příjmy</t>
  </si>
  <si>
    <r>
      <t xml:space="preserve">běžné                      </t>
    </r>
    <r>
      <rPr>
        <b/>
        <sz val="13"/>
        <color indexed="8"/>
        <rFont val="Times New Roman"/>
        <family val="1"/>
        <charset val="238"/>
      </rPr>
      <t>daňové</t>
    </r>
    <r>
      <rPr>
        <sz val="13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(položky 1xxx)        </t>
    </r>
    <r>
      <rPr>
        <sz val="13"/>
        <color indexed="8"/>
        <rFont val="Times New Roman"/>
        <family val="1"/>
        <charset val="238"/>
      </rPr>
      <t xml:space="preserve">             </t>
    </r>
  </si>
  <si>
    <r>
      <t xml:space="preserve">                               </t>
    </r>
    <r>
      <rPr>
        <b/>
        <sz val="13"/>
        <color indexed="8"/>
        <rFont val="Times New Roman"/>
        <family val="1"/>
        <charset val="238"/>
      </rPr>
      <t xml:space="preserve"> nedaňové</t>
    </r>
    <r>
      <rPr>
        <sz val="13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(položky 2xxx)   </t>
    </r>
    <r>
      <rPr>
        <sz val="13"/>
        <color indexed="8"/>
        <rFont val="Times New Roman"/>
        <family val="1"/>
        <charset val="238"/>
      </rPr>
      <t xml:space="preserve">  </t>
    </r>
  </si>
  <si>
    <r>
      <t xml:space="preserve">kapitálové </t>
    </r>
    <r>
      <rPr>
        <sz val="10"/>
        <color indexed="8"/>
        <rFont val="Times New Roman"/>
        <family val="1"/>
        <charset val="238"/>
      </rPr>
      <t>(položky  3xxx)</t>
    </r>
  </si>
  <si>
    <r>
      <t>přijaté transfery</t>
    </r>
    <r>
      <rPr>
        <sz val="13"/>
        <color indexed="8"/>
        <rFont val="Times New Roman"/>
        <family val="1"/>
        <charset val="238"/>
      </rPr>
      <t xml:space="preserve">               dotace a příspěvky                neinvestiční </t>
    </r>
    <r>
      <rPr>
        <sz val="10"/>
        <color indexed="8"/>
        <rFont val="Times New Roman"/>
        <family val="1"/>
        <charset val="238"/>
      </rPr>
      <t>(položky 41xx)</t>
    </r>
  </si>
  <si>
    <r>
      <t xml:space="preserve">                                                                                             </t>
    </r>
    <r>
      <rPr>
        <sz val="13"/>
        <color indexed="8"/>
        <rFont val="Times New Roman"/>
        <family val="1"/>
        <charset val="238"/>
      </rPr>
      <t>investiční</t>
    </r>
    <r>
      <rPr>
        <sz val="12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 xml:space="preserve">(položky 42xx)       </t>
    </r>
    <r>
      <rPr>
        <sz val="12"/>
        <color indexed="8"/>
        <rFont val="Times New Roman"/>
        <family val="1"/>
        <charset val="238"/>
      </rPr>
      <t xml:space="preserve">                                </t>
    </r>
  </si>
  <si>
    <r>
      <t xml:space="preserve">Daňové příjmy </t>
    </r>
    <r>
      <rPr>
        <sz val="10"/>
        <color indexed="8"/>
        <rFont val="Times New Roman"/>
        <family val="1"/>
        <charset val="238"/>
      </rPr>
      <t xml:space="preserve">= jedná se o příjmy z daní a poplatků. </t>
    </r>
  </si>
  <si>
    <t>§</t>
  </si>
  <si>
    <t>Daně</t>
  </si>
  <si>
    <r>
      <t xml:space="preserve">• </t>
    </r>
    <r>
      <rPr>
        <sz val="7"/>
        <color indexed="8"/>
        <rFont val="Times New Roman"/>
        <family val="1"/>
        <charset val="238"/>
      </rPr>
      <t xml:space="preserve">  pol.</t>
    </r>
  </si>
  <si>
    <t>Daň z příjmů fyzických osob placená plátci (předčíslí 2612, 4634).</t>
  </si>
  <si>
    <t>Daň z příjmů fyzických osob placená poplatníky (předčíslí 1652, 1628).</t>
  </si>
  <si>
    <t>Daň z příjmů fyzických osob vybíraná srážkou (předčíslí 1660).</t>
  </si>
  <si>
    <t>Daň z příjmů právnických osob (předčíslí 641).</t>
  </si>
  <si>
    <r>
      <t xml:space="preserve">• </t>
    </r>
    <r>
      <rPr>
        <strike/>
        <sz val="7"/>
        <color indexed="8"/>
        <rFont val="Times New Roman"/>
        <family val="1"/>
        <charset val="238"/>
      </rPr>
      <t xml:space="preserve">  pol.</t>
    </r>
  </si>
  <si>
    <t>Daň z přidané hodnoty (předčíslí 1679).</t>
  </si>
  <si>
    <t>Daň z nemovitých věcí (předčíslí 633).</t>
  </si>
  <si>
    <t>Daně a poplatky z vybraných činností a služeb</t>
  </si>
  <si>
    <t xml:space="preserve">Poplatek za provoz systému shromažď., sběru, přepr., třídění, využ. a odstaň.komunálních odpadů = místní poplatek za komunální odpad. </t>
  </si>
  <si>
    <t>Poplatek ze psů.</t>
  </si>
  <si>
    <t>Poplatek za lázeňský nebo rekreační pobyt.</t>
  </si>
  <si>
    <t>Poplatek za užívání veřejného prostranství.</t>
  </si>
  <si>
    <t>Poplatek ze vstupného.</t>
  </si>
  <si>
    <t>Poplatek z ubytovací kapacity.</t>
  </si>
  <si>
    <t>Daň z hazardních her (předčíslí 9814, 9822) - od 01.01.2017 nahrazuje obě zrušené položky 1351 a 1355 - daň z hazardních her podle nového zákona č. 187/2016, o dani z hazardních her.</t>
  </si>
  <si>
    <t>Zrušený odvod z loterií a podobných her kromě z VHP (předčíslí 3690) - dobíhající příjmy z účtu s předč. 3690.</t>
  </si>
  <si>
    <t>Zrušený odvod z výherních hracích přístrojů (předčíslí 3682) - dobíhající příjmy z účtu s předčíslím 3682.</t>
  </si>
  <si>
    <r>
      <t xml:space="preserve">Správní poplatky </t>
    </r>
    <r>
      <rPr>
        <sz val="10"/>
        <color indexed="8"/>
        <rFont val="Times New Roman"/>
        <family val="1"/>
        <charset val="238"/>
      </rPr>
      <t>- poplatky stanovené zákonem o správních poplatcích za správní úkony a správní řízení, jehož výsledkem jsou vydaná povolení, rozhodnutí apod. - např.  některé výkony matriky - např. ověřování podpisů, evidence obyvatel - změna TP, projekt Czech POINT - výpisy z rejstříku trestů, katastru nemovitostí, obchodního a živnostenského rejstříku.</t>
    </r>
  </si>
  <si>
    <r>
      <t xml:space="preserve">Nedaňové příjmy </t>
    </r>
    <r>
      <rPr>
        <b/>
        <sz val="10"/>
        <color indexed="8"/>
        <rFont val="Times New Roman"/>
        <family val="1"/>
        <charset val="238"/>
      </rPr>
      <t>=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zahrnují především příjmy z poskytování služeb, nájemné atd. - viz rozpis na jednotlivých § rozp.skladby.</t>
    </r>
  </si>
  <si>
    <r>
      <t>Kapitálové příjmy</t>
    </r>
    <r>
      <rPr>
        <sz val="10"/>
        <color indexed="8"/>
        <rFont val="Times New Roman"/>
        <family val="1"/>
        <charset val="238"/>
      </rPr>
      <t xml:space="preserve"> = jedná se zejména o příjmy související s prodejem dlouhodobého majetku - především § 3639.</t>
    </r>
  </si>
  <si>
    <t>Přijaté transfery - dotace a příspěvky</t>
  </si>
  <si>
    <t xml:space="preserve">Poznámka : </t>
  </si>
  <si>
    <t>Lesní hospodářství</t>
  </si>
  <si>
    <t>Podpora ostatních produkčních činností = (LES)</t>
  </si>
  <si>
    <t>Vnitřní obchod, služby a cestovní ruch</t>
  </si>
  <si>
    <t>Cestovní ruch = (TURISTICKÉ A INFORMAČNÍ CENTRUM Štíty)</t>
  </si>
  <si>
    <t>TIC Štíty - za služby - kopírování, skenování a tisk, předprodej vstupenek - zprostředkovaný prodej 8% provize.</t>
  </si>
  <si>
    <t xml:space="preserve">TIC Štíty - prodej zboží - např. prodej kartografického zboží, prodej pohlednic, prodej knih, prodej suvenýrů a reklamních předmětů, prodej poštovních známek. </t>
  </si>
  <si>
    <t xml:space="preserve">Poznámka  - pozor : prodej vstupenek na akce pořádané Městem Štíty jsou zařazeny na § 3319. </t>
  </si>
  <si>
    <t>Vodní hospodářství</t>
  </si>
  <si>
    <t>Pitná voda = (VEŘEJNÉ VODOVODY, zdroje pitné vody, VODOJEM)</t>
  </si>
  <si>
    <t>Příjmy související se zásobováním pitnou vodou - VODNÉ.</t>
  </si>
  <si>
    <t>Odvádění a čištění odpadních vod a nakládání s kaly = (KANALIZACE a ČOV)</t>
  </si>
  <si>
    <t>Příjmy za odvádění odpadních vod - STOČNÉ.</t>
  </si>
  <si>
    <t>Kultura</t>
  </si>
  <si>
    <t>Činnosti knihovnické (KNIHOVNY)</t>
  </si>
  <si>
    <r>
      <t xml:space="preserve">• </t>
    </r>
    <r>
      <rPr>
        <sz val="7"/>
        <rFont val="Times New Roman"/>
        <family val="1"/>
        <charset val="238"/>
      </rPr>
      <t xml:space="preserve">  pol.</t>
    </r>
  </si>
  <si>
    <t>Ostatní záležitosti kultury = (KULTURNÍ DOMY A KULTURNÍ AKCE)</t>
  </si>
  <si>
    <t>KD - příjmy za služby související s pronájmem - např. vodné, stočné, el.energie, topení.</t>
  </si>
  <si>
    <t>KD - tržby z prodeje zboží na kulturních akcích pořádaných MĚSTEM Štíty.</t>
  </si>
  <si>
    <t>KD - příjmy z pronájmu. Poznámka : vč. příjmů z pronájmu společenské místnosti v Crhově.</t>
  </si>
  <si>
    <t>KD - příjmy z pronájmu movitých věcí - zapůjčení nádobí apod.</t>
  </si>
  <si>
    <t>KD - náhrady za rozbité nádobí a za poškozené vybavení v KD.</t>
  </si>
  <si>
    <t>Zdravotnictví</t>
  </si>
  <si>
    <t>Ostatní zdravotnická zaříz.a služby pro zdravot. = (ZDRAVOTNÍ STŘEDISKO)</t>
  </si>
  <si>
    <t>Bytové hospodářství = (pronajímané BYTY)</t>
  </si>
  <si>
    <t>Nebytové hospodářství = (pronajímané NEBYTOVÉ PROSTORY)</t>
  </si>
  <si>
    <t>Komunální služby a územní rozvoj</t>
  </si>
  <si>
    <t>Pohřebnictví = (HŘBITOVY)</t>
  </si>
  <si>
    <t>Komunální služby a územní rozvoj j.n. = (TECHNICKÉ SLUŽBY MĚSTA Štíty a MAJETEK OBCE)</t>
  </si>
  <si>
    <t>Příjmy z poskytovaných služeb - Technické služby obce - MH (místní hospodářství) - služby pro odběratele.</t>
  </si>
  <si>
    <t>Příjmy z pronájmu pozemků.</t>
  </si>
  <si>
    <t>Příjmy z pronájmu ostatních nemovitostí a jejich částí - jiných než zařazených na § 3319, § 3539, § 3612,  § 3613, § 6171 - např. Řáholec, chata Pastviny.</t>
  </si>
  <si>
    <t>Příjmy z pronájmu movitých věcí MH - např. zapůjčení laviček, stolů, lešení, nářadí.</t>
  </si>
  <si>
    <t>Příjmy z prodeje pozemků.</t>
  </si>
  <si>
    <t>Odpadové hospodářství</t>
  </si>
  <si>
    <t xml:space="preserve">Sběr a svoz komunálních odpadů </t>
  </si>
  <si>
    <t>Příjmy z prodeje tašek na odpad a popelnic.</t>
  </si>
  <si>
    <t>Ostatní příjmy za odpady - prodej kovového odpadu.</t>
  </si>
  <si>
    <t>Požární ochrana</t>
  </si>
  <si>
    <t>Požární ochrana “ dobrovolná část = (JSDH Štíty)</t>
  </si>
  <si>
    <t>Všeobecná veřejná správa a služby</t>
  </si>
  <si>
    <t>Činnost místní správy = (MĚSTSKÝ ÚŘAD Štíty a SPRÁVNÍ ČINNOST OBCE)</t>
  </si>
  <si>
    <t>Příjmy související s poskytování služeb - např. poplatky za kopírování, za fax, za hlášení místního rozhlasu, poplatek za veřejné WC.</t>
  </si>
  <si>
    <t xml:space="preserve">Režijní poplatky - při prodeji pozemků za vystavení smlouvy. </t>
  </si>
  <si>
    <t>Štítecký list - inzerce.</t>
  </si>
  <si>
    <t>Finanční operace</t>
  </si>
  <si>
    <t>Tvorba sociálního fondu - převod prostředků ze základního běžného účtu 231 na účet 236 = SF, ve výdajích je stejná částka rozpočtována na 6330-5342 (120.000,- Kč).</t>
  </si>
  <si>
    <t>FINANCOVÁNÍ</t>
  </si>
  <si>
    <t>Změna stavu krátkodobých prostředků na bankovních účtech - zapojení vlastních finačních prostředků - ZBÚ.</t>
  </si>
  <si>
    <t>Zpracovala : Pavlína Minářová</t>
  </si>
  <si>
    <t>Ostatní přijaté dotace budou rozpočtovány rozpočtovým opatřením v průběhu roku 2019, poté co bude známa jejich výše - např. na základě rozpočtového opatření KrÚ Olomouc - v případě dotace z rozpočtu Olomouckého kraje, apod.</t>
  </si>
  <si>
    <r>
      <t xml:space="preserve">Ostatní nedaňové příjmy jinde nezařazené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TIC - prodej vstupenek (zprostředkování) = Tržba za vstupné 12/2018.</t>
    </r>
  </si>
  <si>
    <r>
      <t xml:space="preserve">Přijaté neinvestiční dary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 finanční dary na akci "Setkání na pomezí Čech a Moravy".</t>
    </r>
  </si>
  <si>
    <r>
      <t xml:space="preserve">Ostatní příjmy z vlastní činnosti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238"/>
      </rPr>
      <t xml:space="preserve"> rok 2019 - AKTIVACE - práce provedené pracovníky MH pro Město Štíty.</t>
    </r>
  </si>
  <si>
    <t>Příjmy za odpady - podnikatelský odpad 2019.</t>
  </si>
  <si>
    <t>VÝDAJE</t>
  </si>
  <si>
    <t>Výdaje</t>
  </si>
  <si>
    <t xml:space="preserve">Například: </t>
  </si>
  <si>
    <t>•</t>
  </si>
  <si>
    <t xml:space="preserve">Oprava a údržba lesních cest - např. zemní práce, opravy komunikací - výtluky. </t>
  </si>
  <si>
    <t>Cestovní ruch = (TURISTICKÉ A INFORMAČNÍ CENTRUM Štíty a MEIS = EUROPE DIRECT)</t>
  </si>
  <si>
    <t>TIC - nákup spotřebního materiálu.</t>
  </si>
  <si>
    <t xml:space="preserve">TIC - nákup materiálu na reprezentaci - např. nákup propagačních materiálů vč. vyhotovení propag.materiálů  a tisk letáků. </t>
  </si>
  <si>
    <t>TIC - poštovné.</t>
  </si>
  <si>
    <t>TIC - opravy a údržba - zejména techniky.</t>
  </si>
  <si>
    <t>TIC - pohoštění.</t>
  </si>
  <si>
    <t>TIC - věcné dary - odměny do soutěží.</t>
  </si>
  <si>
    <t>Doprava</t>
  </si>
  <si>
    <t>Silnice = (KOMUNIKACE včetně jejich součástí - CHODNÍKY, AUTOBUSOVÉ ZASTÁVKY)</t>
  </si>
  <si>
    <t>Dopravní obslužnost = (AUTOBUSOVÁ DOPRAVA)</t>
  </si>
  <si>
    <t>Výdaje na zajištění dopravní (autobusové) obslužnosti - Olomoucký kraj (2 023 x 70 = 141.610,- Kč).</t>
  </si>
  <si>
    <t>Mzdové výdaje - zdravotní pojištění - za zaměstnance vodního hospodářství.</t>
  </si>
  <si>
    <t>Elektrická energie - ČEZ - VS 4272886700 - čerpadlo u cihelny, vodojem Štíty.</t>
  </si>
  <si>
    <t>Služby školení a vzdělávání - vodní hospodářství - PITNÁ VODA.</t>
  </si>
  <si>
    <t>Zpracování dat a služby souv. s inf. a kom.technologiemi - KOCMAN envimonitoring s.r.o. - služby serveru - monitoring - pitná voda.</t>
  </si>
  <si>
    <t>Služby telekomunikací a radiokomunikací - dobíjení kreditu - HLÁSIČ PORUCH - PŘEČERPÁVACÍ STANICE ODPADNÍCH VOD.</t>
  </si>
  <si>
    <t>Poradenská činnost v oblasti životního prostředí - ČOV - Ing. Jaroslav Benk.</t>
  </si>
  <si>
    <t>Služby školení a vzdělávání - vodní hospodářství - KANALIZACE a ČOV.</t>
  </si>
  <si>
    <t>Služby - např. rozbory kaly, revize ČOV, čištění kanalizace, práce provedené fekálem, atd.</t>
  </si>
  <si>
    <t>Vzdělávání</t>
  </si>
  <si>
    <t>Mateřské školy = (MŠ Štíty)</t>
  </si>
  <si>
    <t>Činnosti knihovnické = (KNIHOVNY)</t>
  </si>
  <si>
    <t>Mzdové výdaje - platy knihovnice + uklízečky v knihovně ve Štítech - včetně odměn.</t>
  </si>
  <si>
    <t>Mzdové výdaje - dohody mimo pracovní poměr - DPP - knihovna v Crhově vč. zástupu v knihovně Štíty.</t>
  </si>
  <si>
    <t>Mzdové výdaje - sociální pojištění - za zaměstnance knihovny Štíty - knihovnice + uklízečka.</t>
  </si>
  <si>
    <t>Školení - knihovnice.</t>
  </si>
  <si>
    <t>Služby - regionální činnost knihovny - např. rozvoz knih;  služby MH - knihovna, renovace toneru atd.</t>
  </si>
  <si>
    <t>Cestovné - knihovnice.</t>
  </si>
  <si>
    <t>Mzdové výdaje - odměny - dohody mimo pracovní poměr - správci KD, úklid KD, kronika, zvukař na kulturní akce, moderátorka kulturních akcí.</t>
  </si>
  <si>
    <t>Nákup materiálu - drobný materiál do kulturních domů, drobný materiál pro kronikáře, materiál na opravy a údržbu KD, materiál potřebný na zajištění kulturních akcí apod. vč. tisku letáků, plakátů.</t>
  </si>
  <si>
    <t>Studená voda - kulturní domy.</t>
  </si>
  <si>
    <t>Elektrická energie - kulturní domy.</t>
  </si>
  <si>
    <t>Pevná paliva - kulturní domy.</t>
  </si>
  <si>
    <t>Pohoštění související s kulturními akcemi - náklady na reprezentaci.</t>
  </si>
  <si>
    <t>Ochrana památek a péče o kulturní dědictví a národní a historické povědomí</t>
  </si>
  <si>
    <t>Nákup materiálu - materiál na opravy hodnot (památek) místního významu.</t>
  </si>
  <si>
    <t>Činnost sboru pro občanské záležitosti</t>
  </si>
  <si>
    <t>Mzdové výdaje - odměny SPOZ.</t>
  </si>
  <si>
    <t xml:space="preserve">Nákup materiálu - SPOZ - spotřební materiál - např. pamětní knihy, fixy, pozvánky na vítání občánků apod. </t>
  </si>
  <si>
    <t>Věcné dary - činnost SPOZ (sbor pro občanské záležitosti)  - vítání nových občánků, dary k životním výročím.</t>
  </si>
  <si>
    <t>Tělovýchova a zájmová činnost</t>
  </si>
  <si>
    <t>Materiál - nákup materiálu na zajištění sportovních akcí a závodů vč. tisku letáků a plakátů; materiál na péči o sportoviště -  např. písek, atd. a materiál na opravy.</t>
  </si>
  <si>
    <t>Studená voda - sokolovna.</t>
  </si>
  <si>
    <t>Plyn - hřiště.</t>
  </si>
  <si>
    <t>Elektrická energie - hřiště.</t>
  </si>
  <si>
    <t>Pevná paliva - sokolovna.</t>
  </si>
  <si>
    <t>Pohoštění - sportovní akce.</t>
  </si>
  <si>
    <t>Věcné dary - TJ Sokol Štíty, sportovní akce.</t>
  </si>
  <si>
    <t>TJ SOKOL Štíty, spolek - dotace na činnost 420.000,- Kč.</t>
  </si>
  <si>
    <t>Využití volného času dětí a mládeže = (dotace na volnočasové aktivity dětí a mládeže - poskytovatel Město Štíty)</t>
  </si>
  <si>
    <t>Mzdové výdaje - zdravotní středisko - plat zaměstnance za úklid - včetně odměn.</t>
  </si>
  <si>
    <t>Mzdové výdaje - sociální pojištění - za zaměstnance na zdravotním středisku.</t>
  </si>
  <si>
    <t>Mzdové výdaje - zdravotní pojištění - za zaměstnance na zdravotním středisku.</t>
  </si>
  <si>
    <t>Studená voda - zdravotní středisko.</t>
  </si>
  <si>
    <t>Plyn - zdravotní středisko.</t>
  </si>
  <si>
    <t>Elektrická energie - zdravotní středisko.</t>
  </si>
  <si>
    <t>Služby - obědy.</t>
  </si>
  <si>
    <t>Služby - revize - komínů, výtahů, hromosvodů, úklidové práce - ALFA-BETA servis atd.</t>
  </si>
  <si>
    <t>Ostatní neinvestiční výdaje j.n. - vratky přeplatků z vyúčtování služeb (odhad) - ZDRAVOTNÍ STŘEDISKO.</t>
  </si>
  <si>
    <t>Mzdové výdaje - plat zaměstnance BH - včetně odměn.</t>
  </si>
  <si>
    <t>Mzdové výdaje - sociální pojištění - za zaměstnance BH.</t>
  </si>
  <si>
    <t>Mzdové výdaje - zdravotní pojištění - za zaměstnance BH.</t>
  </si>
  <si>
    <t>Nákup materiálu - zejména stavební materiál na opravy a údržbu bytů.</t>
  </si>
  <si>
    <t>Studená voda - byty.</t>
  </si>
  <si>
    <t>Plyn - byty.</t>
  </si>
  <si>
    <t>Elektrická energie - byty.</t>
  </si>
  <si>
    <t>Příspěvek do fondu oprav - č.p. 235 (4 x 2.619,- Kč = 10.476,- Kč)</t>
  </si>
  <si>
    <t>Bytové družstvo - úhrady dle nájemních smluv - úhrady za služby spojené s nájmem (13.106,- Kč x 12 měsíců = 157.272,- Kč).</t>
  </si>
  <si>
    <t>Ostatní neinvestiční výdaje j.n. -  vyúčtování služeb BH - vratky přeplatků  BH (předpoklad).</t>
  </si>
  <si>
    <t>Studená voda - nebytové prostory.</t>
  </si>
  <si>
    <t>Plyn - pronajímané nebytové prostory.</t>
  </si>
  <si>
    <t>Elektrická energie - pronajímané nebytové prostory.</t>
  </si>
  <si>
    <t>Nájemné - např. pronájem lešení v souv. s opravami nebytových prostor apod.</t>
  </si>
  <si>
    <t>Ostatní neinvestiční výdaje j.n. -  vyúčtování služeb NBH - vratky přeplatků  NBH (předpoklad).</t>
  </si>
  <si>
    <t>Veřejné osvětlení = (VEŘEJNÉ OSVĚTLENÍ)</t>
  </si>
  <si>
    <t>Elektrická energie - veřejné osvětlení.</t>
  </si>
  <si>
    <t>Nájemné - např. zapůjčení plošiny pro práci na VO.</t>
  </si>
  <si>
    <t>Služby - zejména služby pracovníků MH - VO.</t>
  </si>
  <si>
    <t>Opravy a udržování - veřejného osvětlení.</t>
  </si>
  <si>
    <t>Studená voda - hřbitovy.</t>
  </si>
  <si>
    <t>Výdaje na pohřby zesnulých, o které se nemá kdo postarat.</t>
  </si>
  <si>
    <t>Územní plánování = (ÚZEMNÍ PLÁN MĚSTA Štíty)</t>
  </si>
  <si>
    <t>Mzdové výdaje - platy zaměstnanců MH - včetně odměn.</t>
  </si>
  <si>
    <t>Mzdové výdaje - dohody mimo pracovní poměr.</t>
  </si>
  <si>
    <t>Mzdové výdaje - sociální pojištění - za zaměstnance MH.</t>
  </si>
  <si>
    <t>Mzdové výdaje - zdravotní pojištění - za zaměstnance MH.</t>
  </si>
  <si>
    <t>Ochranné pomůcky pro pracovníky MH -  např. pracovní rukavice, pracovní oděv a obuv.</t>
  </si>
  <si>
    <t>Studená voda - např. dílny, chata Pastviny.</t>
  </si>
  <si>
    <t>Plyn - MH dílny.</t>
  </si>
  <si>
    <t>Elektrická energie - např. dílny, sklad, garáže, budova školy - Crhov 100, chata Pastviny.</t>
  </si>
  <si>
    <t>Pohonné hmoty a maziva - stroje MH, auto MH.</t>
  </si>
  <si>
    <t>Služby telekomunikací a radiokomunikací - služební mobil pracovníka MH.</t>
  </si>
  <si>
    <t>Nájemné - např. Pozemkový fond, LINDE GAS, Würth, spol. s r.o. - ORSY systém (MH dílna).</t>
  </si>
  <si>
    <t>Školení  pracovníků MH.</t>
  </si>
  <si>
    <t>Služby - obědy pracovníků MH, lékařské prohlídky.</t>
  </si>
  <si>
    <t>Cestovné pracovníků MH.</t>
  </si>
  <si>
    <t>MH - kolky - prodej majetku - NEROZPOČTUJE SE - NA KONCI ROKU by měla být 0,- Kč.</t>
  </si>
  <si>
    <t>Daň silniční.</t>
  </si>
  <si>
    <t>Daň z převodu nemovitostí .</t>
  </si>
  <si>
    <t>Ostatní daně a poplatky, kromě DPH - např.správní poplatky - katastr.</t>
  </si>
  <si>
    <t>Ochrana ovzduší a klimatu</t>
  </si>
  <si>
    <t>Ostatní činnosti k ochraně ovzduší = (OCHRANA OVZDUŠÍ a BOKIMOBIL)</t>
  </si>
  <si>
    <t>Nákup materiálu - BOKIMOBIL.</t>
  </si>
  <si>
    <t>Pohonné hmoty a maziva - BOKIMOBIL.</t>
  </si>
  <si>
    <t>Služby peněžních ústavů - pojištění majetku - BOKIMOBIL.</t>
  </si>
  <si>
    <t>Poradenská činnost v oblasti životního prostředí - OVZDUŠÍ - Ing. Jaroslav Benk.</t>
  </si>
  <si>
    <t>Služby - práce pracovníků MH - BOKIMOBIL.</t>
  </si>
  <si>
    <t>Opravy a údržba - BOKIMOBIL.</t>
  </si>
  <si>
    <t>Nakládání s odpady</t>
  </si>
  <si>
    <t>Sběr a svoz nebezpečných odpadů = (NEBEZPEČNÝ ODPAD)</t>
  </si>
  <si>
    <t>NEBEZPEČNÝ ODPAD - zejména EKOLA České Libchavy - návoz.</t>
  </si>
  <si>
    <t>Sběr a svoz komunálních odpadů = (KOMUNÁLNÍ ODPAD)</t>
  </si>
  <si>
    <t>Drobný hmotný dlouhodobý majetek - např. kontejnery na tříděný odpad.</t>
  </si>
  <si>
    <t>Nákup zboží (za účelem dalšího prodeje) - popelnice.</t>
  </si>
  <si>
    <t>Nákup materiálu j.n. - materiál související s odpady - např. materiál na opravy, pytle na odpady apod.</t>
  </si>
  <si>
    <t>Nájemné - např. kontejnery na odpady, pronájem plochy např. v souvislosti s vážením odpadů apod.</t>
  </si>
  <si>
    <t>Poradenská činnost v oblasti životního prostředí - ODPADY - Ing. Jaroslav Benk.</t>
  </si>
  <si>
    <t xml:space="preserve">Školení - seminář : odpady. </t>
  </si>
  <si>
    <t>Zpracování dat a služby souv. s inf. a kom.technologií - servisní odborná podpora k programovým produktům - odpady.</t>
  </si>
  <si>
    <t>Opravy - např. kontejnerů.</t>
  </si>
  <si>
    <t>Využívání a zneškodňování nebezpečných odpadů = (NEBEZPEČNÝ ODPAD)</t>
  </si>
  <si>
    <t>Služby - TASY s.r.o. - ekologické využití pneum. - odpady - likvidace pneu (nebezpečný odpad).</t>
  </si>
  <si>
    <t>Ostatní nakládání s odpady = (SKLÁDKA)</t>
  </si>
  <si>
    <t>Nájem pozemku - zřízení sjezdu, nájezdu - skládka.</t>
  </si>
  <si>
    <t>Péče o vzhled obce a veřejnou zeleň, veřejně prospěšné práce</t>
  </si>
  <si>
    <t>Péče o vzhled obcí a veřejnou zeleň = (městské zelené plochy, VPP - veřejně prospěšné práce)</t>
  </si>
  <si>
    <t>Studená voda - fontány.</t>
  </si>
  <si>
    <t>Služby - obědy pracovníků VPP, lékařské prohlídky pracovníků VPP.</t>
  </si>
  <si>
    <t>Nákup ostatních služeb - např. sečení, úklid trávy, kácení stromů, prořezávky keřů, úklid veř.prostranství apod.</t>
  </si>
  <si>
    <t>Mzdové výdaje - náhrady mezd v době nemoci - náhrada DPN zaměstnanec VPP.</t>
  </si>
  <si>
    <t>Ostatní činnosti související se službami pro obavatelstvo</t>
  </si>
  <si>
    <t>Ostatní činnosti související se službami pro obyvatelstvo = (ostatní dotace - poskytovatel Město Štíty)</t>
  </si>
  <si>
    <t>Ochrana obyvatelstva</t>
  </si>
  <si>
    <t>Ostatní záležitosti ochrany obyvatelstva = (BOZP)</t>
  </si>
  <si>
    <t>BOZP - nákup materiálu - např. bezpečnostní značení apod.</t>
  </si>
  <si>
    <t>BOZP - školení.</t>
  </si>
  <si>
    <t>BOZP - různé služby - např. aktualizace osnov školení nebo Knihy úrazů apod.</t>
  </si>
  <si>
    <t>Požární ochrana - dobrovolná část = (JSDH Štíty, SDH Březná, SDH Heroltice, požární zbrojnice)</t>
  </si>
  <si>
    <t>Mzdové výdaje - refundace mezd - JSDH Štíty - za výjezd hasičů, odborná příprava.</t>
  </si>
  <si>
    <t>Mzdové výdaje - dohody - JSDH Štíty - odměny pro hasiče.</t>
  </si>
  <si>
    <t>Mzdové výdaje - refundace SP a ZP - JSDH Štíty - za výjezd hasičů, odborná příprava.</t>
  </si>
  <si>
    <t>Ocharanné pomůcky - pro JSDH Štíty.</t>
  </si>
  <si>
    <t>Předplatné časopisu 112 - odborný časopis požární ochrany.</t>
  </si>
  <si>
    <t>Nákup materiálu - materiál na opravu a údržbu hasičské techniky, požárních zbrojnic. Další materiál nutný pro činnost hasičů - např. hadice, apod.</t>
  </si>
  <si>
    <t>Elektrická energie ČEZ - požární zbrojnice Štíty, Crhov, Březná.</t>
  </si>
  <si>
    <t>Pohonné hmoty a maziva - požární auta, technika.</t>
  </si>
  <si>
    <t>Školení - členové JSDH Štíty.</t>
  </si>
  <si>
    <t>Zpracování dat a služby souv. s inf. a kom.technologiemi - Evidsoft s.r.o. - Program KPO 6 - AKTUALIZACE a hosting na 1 rok a FRP Services, s.r.o. - FIREPORT Komplet - provoz (14.520,- Kč).</t>
  </si>
  <si>
    <t>Cestovné - členové JSDH Štíty.</t>
  </si>
  <si>
    <t>Ostatní záležitosti požární ochrany = (PO nemající souvislost s HASIČI)</t>
  </si>
  <si>
    <t>Nákup materiálu - PO (není to pro hasiče) - materiál na opravu a údržbu hydrantů, výstražné tabulky apod.</t>
  </si>
  <si>
    <t>Školení PO - Jiří Seidl - odborná příprava a proškolení zaměstnanců.</t>
  </si>
  <si>
    <t>Opravy a udržování - např. opravy HP.</t>
  </si>
  <si>
    <t>Zastupitelstva obcí = (ZASTUPITELÉ a členové komisí a výborů)</t>
  </si>
  <si>
    <t>Mzdové výdaje - odměny členům výborů zastupitelstva a komisí rady - mimo odměn samotných zastupitelů.</t>
  </si>
  <si>
    <t>Mzdové výdaje - sociální pojištění.</t>
  </si>
  <si>
    <t>5xxx</t>
  </si>
  <si>
    <t>Mzdové výdaje - plat zaměstnanců MěÚ Štíty - včetně odměn.</t>
  </si>
  <si>
    <t>Mzdové výdaje - dohody - např. překlady, úklid, pomocné administrativní práce, apod.</t>
  </si>
  <si>
    <t>Mzdové výdaje - sociální pojištění - za zaměstnance MěÚ Šíty.</t>
  </si>
  <si>
    <t>Mzdové výdaje - zdravotní pojištění - za zaměstnance MěÚ Štíty.</t>
  </si>
  <si>
    <t>Mzdové výdaje - povinné pojistné na úrazové pojištění - za zaměstnance MěÚ Štíty.</t>
  </si>
  <si>
    <t>Vybavení lekárničky.</t>
  </si>
  <si>
    <t>Odborné knihy a tisk, různé metodické materiály, věstníky, finanční zpravodaje apod.</t>
  </si>
  <si>
    <t>Drobný hmotný dlouhodobý majetek - např. výpočetní technika, apod.</t>
  </si>
  <si>
    <t>Nákup materiálu - kancelářské potřeby, čistící prostředky, tonery, ostatní materiál - MěÚ Štíty.</t>
  </si>
  <si>
    <t>Nákup materiálu - VEDUTA - tisk Štíteckého listu.</t>
  </si>
  <si>
    <t>Studená voda - MěÚ Štíty.</t>
  </si>
  <si>
    <t>Plyn - MěÚ Štíty.</t>
  </si>
  <si>
    <t>Elektrická energie - MěÚ Štíty.</t>
  </si>
  <si>
    <t>Pohonné hmoty a maziva - auto Octavia.</t>
  </si>
  <si>
    <t>Služby pošt - zejména poštovné.</t>
  </si>
  <si>
    <t>Telefony - MěÚ Štíty, služební mobily.</t>
  </si>
  <si>
    <t>Právní služby - Mgr. Jan Urban, daňové poradenství - Ing. Dagmar Oravová.</t>
  </si>
  <si>
    <t>Školení a vzdělávání zaměstnanců MěÚ Štíty.</t>
  </si>
  <si>
    <t>Služby - obědy zaměstnanců MěÚ Štíty.</t>
  </si>
  <si>
    <t xml:space="preserve">Služby - rozhlasové a televizní poplatky, různé revize, STK - auta, útulek pro psy, pravidelné servisy - revize techniky (ne výpočetní, např. kopírky, tiskárny). </t>
  </si>
  <si>
    <t xml:space="preserve">Opravy a udržování - MěÚ Štíty. </t>
  </si>
  <si>
    <t>Programové vybavení - SW - správa.</t>
  </si>
  <si>
    <t>Cestovné (tuzemské i zahraniční).</t>
  </si>
  <si>
    <t>Pohoštění - správa.</t>
  </si>
  <si>
    <t>Provozní záloha vlastní pokladně - NEROZPOČTUJE SE NA KONCI ROKU VŽDY 0,- Kč.</t>
  </si>
  <si>
    <t>Věcné dary.</t>
  </si>
  <si>
    <t>Mzdové výdaje - náhrady mezd v době nemoci - náhrada DPN - správa.</t>
  </si>
  <si>
    <t>Výdaje hrazené ze sociálního fondu zaměstnancům.</t>
  </si>
  <si>
    <t>Mezinárodní spolupráce</t>
  </si>
  <si>
    <t>Mezinárodní spolupráce (jinde nezařazená) = (PARTNERSTVÍ Polsko, Itálie a Francie)</t>
  </si>
  <si>
    <t>*</t>
  </si>
  <si>
    <t>Nákup materiálu - materiál související s partnerstvím.</t>
  </si>
  <si>
    <t>Služby pošt - zejména poštovné - PARTNERSTVÍ.</t>
  </si>
  <si>
    <t>Nákup ostatních služeb - např. práce pracovníků MH - příprava na partnerství, přeprava osob, apod.</t>
  </si>
  <si>
    <t>Pohoštění - PARTNERSTVÍ.</t>
  </si>
  <si>
    <t>Věcné dary - PARTNERSTVÍ.</t>
  </si>
  <si>
    <t>Převody prostředků do sociálního fondu.</t>
  </si>
  <si>
    <t>Převody vlastním rozpočtovým účtům - převody z účtu ČNB, příp. ČSOB na ZBÚ u České spořitelny, a.s.</t>
  </si>
  <si>
    <t>Ostatní činnosti</t>
  </si>
  <si>
    <t>Ostatní neinvestiční výdaje j.n. - dočasně nezařazené neinvestiční výdaje - rezerva na neinvestiční výdaje.</t>
  </si>
  <si>
    <t>Ostatní kapitálové výdaje j.n. - dočasně nezařazené INVESTIČNÍ výdaje - rezerva na INVESTIČNÍ výdaje.</t>
  </si>
  <si>
    <t>Splátky úvěrů.</t>
  </si>
  <si>
    <t>Pořízení dlouhodobého nehmotného majetku = pořizovací cena nad 60 tis. Kč a doba použitelnosti 1 rok.</t>
  </si>
  <si>
    <t>Nákup software, technické zhodnocení software nad 60 tis. Kč - (položka 6111).</t>
  </si>
  <si>
    <t>Pořízení a technické zhodnocení územního plánu (Tzh - né změny - viz výklad RS) - (položka 6119).</t>
  </si>
  <si>
    <t>Pořízení dlouhodobého hmotného majetku = pořizovací cena nad 40 tis. Kč a doba použitelnosti 1 rok.</t>
  </si>
  <si>
    <t>Pořízení projektové dokumentace zpracované pro účely návrhu na vydání územního rozhodnutí k žádosti o stavební povolení a skutečného povolení stavby - (položka 6121).</t>
  </si>
  <si>
    <t>Pořízení budov, hal a staveb - včetně jejich technického zhodnocení - (položka 6121). Poznámka : od 1.1.2014 na položku 6121 patří i výdaje vynakládané na pořízení staveb s pozemky, na nichž stojí, tzn. pořízení pozemku i stavby na p. 6121.</t>
  </si>
  <si>
    <t xml:space="preserve">Úhrada za zřízení věcného břemene, pokud věcné břemeno vzniká v souvislosti s pořizováním jiného dlouhodobého majetku po dobu jeho pořizování - (položka 6121). </t>
  </si>
  <si>
    <t>Pořízení strojů, přístrojů a zařízení - včetně např. dopravného a montáže - (položka 6122).</t>
  </si>
  <si>
    <t>Pořízení dopravních prostředků - včetně nákupu transportních zařízení - (položka 6123).</t>
  </si>
  <si>
    <t>Pořízení výpočetní techniky - včetně příslušenství datových sítí - tj. součástí hardware je i software, který je nedílnou součástí vybavení počítače - (položka 6125).</t>
  </si>
  <si>
    <t>Sadební materiál, materiál na opravu a údržbu lesních cest atd.</t>
  </si>
  <si>
    <t>Práce v lese - pěstební práce - výsadba stromků, ožínání, prořezávky, úklid klestu, oplocenky, kácení, stahování dřeva atd.</t>
  </si>
  <si>
    <t>Služby - např. přepravné materiálu a manipulace s materiálem určeným na opravu lesních cest a další služby vykonané v souvislosti s lesy, poplatek  - certifikace lesů systémem PEFC.</t>
  </si>
  <si>
    <t>Ing. Roman Bureš - mandátní smlouva - za výkon funkce odborného lesního hospodáře.</t>
  </si>
  <si>
    <t>TIC - telefon.</t>
  </si>
  <si>
    <t>TIC - služby školení a vzdělávání.</t>
  </si>
  <si>
    <t>TIC - cestovné.</t>
  </si>
  <si>
    <t>KOMUNIKACE - nájemné - např. pronájem pily - komunikace - chodníky.</t>
  </si>
  <si>
    <t>Mzdové výdaje - plat zaměstnance vodního hospodářství - včetně odměn.</t>
  </si>
  <si>
    <t>Mzdové výdaje - sociální pojištění - za zaměstnance vodního hospodářství.</t>
  </si>
  <si>
    <t>Pohonné hmoty a maziva.</t>
  </si>
  <si>
    <t>Nájemné - Lesy České republiky, s.p. - pronájem pozemku (studny).</t>
  </si>
  <si>
    <t>Opravy a udržování - např. potrubí, vodoměrů, vodojemu,vodovodních řádů.</t>
  </si>
  <si>
    <t>Poskytnuté neinvestiční příspěvky a náhrady (část) - soudní poplatky - žaloby (dluh - voda).</t>
  </si>
  <si>
    <t>Ostatní neinvestiční výdaje j.n. - vyúčtování vodného - vratky přeplatků (předpoklad).</t>
  </si>
  <si>
    <t>Odvádění a čištění odpadních vod a nakl.s kaly = (ČOV, kanalizace, septiky)</t>
  </si>
  <si>
    <t>Mzdové výdaje - plat zaměstnance (ČOV, kanalizace) - včetně odměn.</t>
  </si>
  <si>
    <t>Mzdové výdaje - sociální pojištění - za zaměstnance (ČOV, kanalizace).</t>
  </si>
  <si>
    <t>Mzdové výdaje - zdravotní pojištění - za zaměstnance (ČOV, kanalizace).</t>
  </si>
  <si>
    <t xml:space="preserve">Nákup materiálu - filtrační tkanina, flokulant, náhradní díly na čerpadla, materiál na opravy a údržbu kanalizace a ČOV apod. </t>
  </si>
  <si>
    <t>PHM - ČOV - centrála.</t>
  </si>
  <si>
    <t xml:space="preserve">Opravy a udržování - ČOV a kanalizace.  </t>
  </si>
  <si>
    <t>Základní školy = (ZŠ Štíty)</t>
  </si>
  <si>
    <t>Ostatní záležitosti základního vzdělávání = (Základní škola a Mateřská škola Štíty)</t>
  </si>
  <si>
    <t>Nákup zejména spotřebního materiálu pro knihovny.</t>
  </si>
  <si>
    <t>Studená voda - knihovny.</t>
  </si>
  <si>
    <t>Plyn - knihovna.</t>
  </si>
  <si>
    <t>Elektrická energie - knihovny.</t>
  </si>
  <si>
    <t>Poštovné.</t>
  </si>
  <si>
    <t>Telefony - knihovna - mobil.</t>
  </si>
  <si>
    <t>Pohoštění - setkání knihovníků.</t>
  </si>
  <si>
    <t>Provozní záloha pro knihovnu Štíty = 500,- Kč - NEROZPOČTUJE SE NA KONCI ROKU VŽDY 0,- Kč.</t>
  </si>
  <si>
    <t>Věcné dary - knihovna - odměny za různé soutěže.</t>
  </si>
  <si>
    <t>Nákup zboží určeného k prodeji při kulturních akcích pořádaných MĚSTEM Štíty.</t>
  </si>
  <si>
    <t>Nákup ostatních služeb - např. drobné služby provedené pracovníky MH - hodnoty místního významu, jeřábnické práce a přepravné, restaurátorský průzkum, ladění varhan apod.</t>
  </si>
  <si>
    <t>Ostatní záležitosti kultury,církví a sděl.prostř. = (SPOZ)</t>
  </si>
  <si>
    <t>Pohoštění - SPOZ - občerstvení např. při vítání nových občánků.</t>
  </si>
  <si>
    <t>Ostatní neinv.přijaté transfery ze st. rozpočtu - dotace od Úřadu práce na veřejně prospěšné práce - do rozpočtu je zahrnuta částka ve výši 15.000,- Kč (VPP za 12/2018 - ÚP Olomouc - SUA-JZ-8/2018).</t>
  </si>
  <si>
    <t>Neinvestiční přijaté transfery ze státního rozpočtu v rámci souhrnného dotačního vztahu / celkem 820.000,- Kč. Součástí příspěvku na výkon státní správy je příspěvek na opatrovnictví ve výši 116.000,- Kč. Poznámka : dotační titul vymezený zákonem o státním rozpočtu.</t>
  </si>
  <si>
    <t>Neinvestiční přijaté transfery od obcí - příspěvky na knihy do knihoven  - 17.500,- Kč (rok 2019).</t>
  </si>
  <si>
    <t>Příjmy spojené s činností v lesích, například příjmy spojené s těžbou dřeva → za vytěžené dříví, prodej dřeva - především palivového dříví, případně i poplatek za sběr semen.</t>
  </si>
  <si>
    <r>
      <t xml:space="preserve">Ostatní příjmy z vlastní činnosti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INVESTICE -čekárna Štíty škola - aktivace (pouze rozpočet).</t>
    </r>
  </si>
  <si>
    <t>CÚ Šumperk (Česká inspekce životního prostředí)  - vrátitelný přeplatek - zúčtování zálohy poplatku za odebrané množství podzemní vody za rok 2018 ze zdrojů Město Štíty - vrt ST2, Heroltice. Skutečné náklady = 221.066,- Kč / uhrazené zálohy v roce 2018 = 473.600,- Kč, tzn. vrátitelný přeplatek = 252.534,- Kč.</t>
  </si>
  <si>
    <r>
      <t xml:space="preserve">Ostatní přijaté vratky transferů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VRATKA od ZŠ Štíty - nevyčerpaná část neinvestiční dotace - průtokový transfer pro ZŠ a MŠ Štíty - Operační program Výzkum, vývoj a vzdělávání - projekty využívající zjednodušené vykazování nákladů.</t>
    </r>
  </si>
  <si>
    <t>Příjmy knihovny za poskytované služby - knihovní poplatky asi 11.000,- Kč.</t>
  </si>
  <si>
    <t>Příjmy knihovny za poskytované služby - za regionální činnost asi 40.000,- Kč.</t>
  </si>
  <si>
    <r>
      <t xml:space="preserve">• </t>
    </r>
    <r>
      <rPr>
        <strike/>
        <sz val="7"/>
        <rFont val="Times New Roman"/>
        <family val="1"/>
        <charset val="238"/>
      </rPr>
      <t xml:space="preserve">  pol.</t>
    </r>
  </si>
  <si>
    <r>
      <t xml:space="preserve">Přijaté nekapitálové příspěvky a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MěK Štíty - Mladá fronta DNES - dobropis.</t>
    </r>
  </si>
  <si>
    <t xml:space="preserve">Příjmy z různých kulturních akcí, slavností - např. příjmy ze vstupného apod.  (hlavní kulturní akce roku 2019: "MDŽ - divadlo - Škeble Lanškroun - Baba" - 06.03.2019, "Velikonoční tvoření + jarmark + posezení - p. Štěrba" - 17.04.2019, "Den pro rodinu" - 18.05.2019, "Setkání na pomezí Čech a Moravy" - 29.06.2019, "Štítecká pouť - koncert v kostele" - 11.08.2019, "30 let sametové revoluce - Divadlo Ve středu Lanškroun - Dějiny s úsměvem" - 08.11.2019, "Mikulášská nadílka + jarmark + vánoční dílny" - 2.-6.12.2019, "Vánoční koncert" - 12/2019 a další). Ostatní akce jsou zdarma: </t>
  </si>
  <si>
    <t>ZDRAVOTNÍ STŘEDISKO - příjmy za služby související s nájmem - vyúčtování služeb (10.000, Kč - odhad).</t>
  </si>
  <si>
    <t>ZDRAVOTNÍ STŘEDISKO - příjmy za služby související s nájmem - zálohy, paušály (předpis roku 2019 =  109.000,- Kč předpoklad).</t>
  </si>
  <si>
    <r>
      <t xml:space="preserve">ZDRAVOTNÍ STŘEDISKO - příjmy za pronájem nebytových prostor (předpis roku 2019 = 80.034,- Kč </t>
    </r>
    <r>
      <rPr>
        <sz val="5"/>
        <rFont val="Times New Roman"/>
        <family val="1"/>
        <charset val="238"/>
      </rPr>
      <t>předpoklad</t>
    </r>
    <r>
      <rPr>
        <sz val="10"/>
        <rFont val="Times New Roman"/>
        <family val="1"/>
        <charset val="238"/>
      </rPr>
      <t>).</t>
    </r>
  </si>
  <si>
    <r>
      <t xml:space="preserve">ZDRAVOTNÍ STŘEDISKO - příjmy za pronájem vybavení doktorům (předpis roku 2019 = 55.434,- Kč </t>
    </r>
    <r>
      <rPr>
        <sz val="7"/>
        <rFont val="Times New Roman"/>
        <family val="1"/>
        <charset val="238"/>
      </rPr>
      <t>předpoklad</t>
    </r>
    <r>
      <rPr>
        <sz val="10"/>
        <rFont val="Times New Roman"/>
        <family val="1"/>
        <charset val="238"/>
      </rPr>
      <t>).</t>
    </r>
  </si>
  <si>
    <t>Přijaté nekapitálové příspěvky a náhrady - příjmy z "Vyúčtování služeb za rok 2018 - BYTOVÉ DRUŽSTVO - vratky přeplatků" + případně vymožená plnění BH - náhrady nad rámec pohledávky - odhad.</t>
  </si>
  <si>
    <t xml:space="preserve">Pronajaté BYTY - příjmy za služby související s nájmem, vyúčtování služeb (předběžný odhad dle skutečnosti roku 2018, jelikož předpis 2019 BH se bude v průběhu roku měnit a v rámci bytového hospodářství vznikají každoročně nedoplatky, vyúčtování služeb BH bude provedeno až v průběhu r. 2019). </t>
  </si>
  <si>
    <t>Pronajaté BYTY - příjmy za nájem - (předběžný odhad dle skutečnosti roku 2018, jelikož předpis 2019 BH se bude v průběhu roku měnit a v rámci bytového hospodářství vznikají každoročně nedoplatky).</t>
  </si>
  <si>
    <t>Pronajaté nebytové prostory - příjmy za služby související s nájmem - zálohy, paušály (předpis roku 2019 = 52.800,- Kč - předpoklad).</t>
  </si>
  <si>
    <t>Pronajaté nebytové prostory - příjmy za služby související s nájmem - vyúčtování služeb (do rozpočtu zahrnuto 100.000,- Kč = pouze předběžný, raději podhodnocený odhad - bude upraveno dle provedeného vyúčtování služeb NBH v průběhu roku 2019.</t>
  </si>
  <si>
    <t>Pronajaté nebytové prostory - příjmy za pronájem nebytových prostor (předpis roku 2019 = 444.145,- Kč předpoklad).</t>
  </si>
  <si>
    <r>
      <t xml:space="preserve">Pronajaté nebytové prostory - příjmy za pronájem vybavení - kadeřnictví (předpis roku 2019 = 1.859,- Kč </t>
    </r>
    <r>
      <rPr>
        <sz val="4"/>
        <rFont val="Times New Roman"/>
        <family val="1"/>
        <charset val="238"/>
      </rPr>
      <t>předpokl.</t>
    </r>
    <r>
      <rPr>
        <sz val="10"/>
        <rFont val="Times New Roman"/>
        <family val="1"/>
        <charset val="238"/>
      </rPr>
      <t xml:space="preserve">). </t>
    </r>
  </si>
  <si>
    <t xml:space="preserve">Příjmy z pronájmu hrobových míst - hřbitovy Štíty, Heroltice, Crhov - zatím rozpočtován pouze předpis dluhu za rok 2018 ve výši 1.600,- Kč. Předpis roku 2019 bude řešen na základě známé skutečnosti rozpočtovou změnou. </t>
  </si>
  <si>
    <t>Příjmy z pronájmu movitých věcí - RWE GasNet, s.r.o. - nájem plynárenského zařízení za rok 2018 dle Smlouvy č. 9414002461/182321. Poznámka : DUZP 31.12.2018, tzn. výnos roku 2018, ale příjem až roku 2019.</t>
  </si>
  <si>
    <t>Přijaté pojistné náhrady - zatím rozpočtována pouze pohledávka roku 2018 za vyžádáné náhrady nákladů za zásah JSDH u dopravních nehod v roce 2018 ve výši 11.200,- Kč. Případné přijaté náhrady nákladů za zásah JSDH u dopravních nehod v roce 2019 budou řešeny rozpočtovou změnou.</t>
  </si>
  <si>
    <r>
      <t xml:space="preserve">Přijaté pojistné náhrady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úhrada plnění z havarijního pojištění - vozidlo Škoda Octavia.</t>
    </r>
  </si>
  <si>
    <r>
      <t xml:space="preserve">Příjmy z prodeje ostatního hmotného dlouhodob.majetku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prodej havarovaného auta Škoda Octavia.</t>
    </r>
  </si>
  <si>
    <t>Přijaté úroky - základní běžný účet (účet 231 = 1.500,- Kč)</t>
  </si>
  <si>
    <t>Přijaté úroky - sociální fond (účet 236 = 50,- Kč)</t>
  </si>
  <si>
    <r>
      <t xml:space="preserve">Přijaté nekapitálové příspěvky a náhrady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pojištění majetku - RENAULT Kango - vratka části pojistného uhrazeného v roce 2017 z důvodu zániku pojištění (přeplatek na pojistném).</t>
    </r>
  </si>
  <si>
    <t>MĚSTO Štíty - převod prostředků z účtu ČNB příp. z účtu ČSOB na ZBÚ u České spořitelny, a.s., ve výdajích bude stejná částka rozpočtována na 6330-5345 (zatím 1.880.000,- Kč).</t>
  </si>
  <si>
    <r>
      <t xml:space="preserve">Ostatní převody z vlastních fondů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převod prostředků ze SF na ZBÚ.</t>
    </r>
  </si>
  <si>
    <r>
      <t xml:space="preserve">• </t>
    </r>
    <r>
      <rPr>
        <sz val="7"/>
        <rFont val="Times New Roman"/>
        <family val="1"/>
      </rPr>
      <t xml:space="preserve">  pol.</t>
    </r>
  </si>
  <si>
    <r>
      <t xml:space="preserve">Ostatní nedaňové příjmy j.n.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rok 2019 - nerozpočtováno. Poznámka : v roce 2018 - nevypořádaná  přijatá mylná platba. </t>
    </r>
  </si>
  <si>
    <t>PŘÍJMY vč. FINANCOVÁNÍ CELKEM</t>
  </si>
  <si>
    <t>Uhrazené splátky dlouhod. přijatých půjček (-)</t>
  </si>
  <si>
    <t>VÝDAJE vč. FINANCOVÁNÍ CELKEM</t>
  </si>
  <si>
    <r>
      <t xml:space="preserve">• </t>
    </r>
    <r>
      <rPr>
        <sz val="7"/>
        <rFont val="Times New Roman"/>
        <family val="1"/>
        <charset val="1"/>
      </rPr>
      <t xml:space="preserve">  pol.</t>
    </r>
  </si>
  <si>
    <t>INVESTICE - "Rekonstrukce Břená 47 (byty)".</t>
  </si>
  <si>
    <t>Nákup materiálu potřebného pro výkon pracovníků MH -  např. různé nařadí, spotřební materiál. Dále v roce 2019 - nákup materiálu na opravu střechy na chatě Pastviny.</t>
  </si>
  <si>
    <t>Opravy a udržování - zejména strojů MH, MH dílny. Dále v roce 2019 - opravy střechy na chatě Pastviny.</t>
  </si>
  <si>
    <t>Opravy a udržování nebytových prostor. V roce 2019 zejména opravy fasády na objektu č.p. 47 Štíty (bývalá pekárna) + kompletní oprava vnitřních prostor č.p. 47, dále oprava nebytových prostor v objektu č.p. 38.</t>
  </si>
  <si>
    <t>Nákup materiálu - zejména stavební materiál na opravy a údržbu nebytových prostor. V roce 2019 zejména materiál na opravu fasády na objektu č.p. 47 Štíty (bývalá pekárna) + na kompletní opravu vnitřních prostor č.p. 47, dále materiál na opravu nebytových prostor v objektu č.p. 38.</t>
  </si>
  <si>
    <t>Opravy a udržování - např. opravy sekaček apod., údržba veřejného prostranství, parku apod. V roce 2019 je plánována také revitalizace městského parku 3.etapa.</t>
  </si>
  <si>
    <t>Nákup materiálu j.n. - zejména na údržbu veřejné zeleně, městských ploch a materiál pro pracovníky VPP. Rok 2019 - také materiál na revitalizace městského parku.</t>
  </si>
  <si>
    <r>
      <t>Pořízení,zachování a obnova hodnot nár hist.povědomí =</t>
    </r>
    <r>
      <rPr>
        <b/>
        <sz val="8"/>
        <rFont val="Times New Roman"/>
        <family val="1"/>
        <charset val="1"/>
      </rPr>
      <t xml:space="preserve"> (</t>
    </r>
    <r>
      <rPr>
        <b/>
        <sz val="7"/>
        <rFont val="Times New Roman"/>
        <family val="1"/>
        <charset val="1"/>
      </rPr>
      <t>památky místního významu, které nejsou vyhlášeny za kulturní památky)</t>
    </r>
  </si>
  <si>
    <t>Ostatní záležitosti ochrany památek a péče o kulturní dědictví (KOSTEL, kaple)</t>
  </si>
  <si>
    <t>Opravy a udržování - hřbitovy. V roce 2019 zejména oprava hřbitovní zdi v Herolticích.</t>
  </si>
  <si>
    <t>Nákup materiálu - materiál na opravu a údržbu hřbitovů. V roce 2019 zejména materiál na opravu hřbitovní zdi v Herolticích.</t>
  </si>
  <si>
    <t>*Hlavní kulturní akce roku 2019: "MDŽ - divadlo - Škeble Lanškroun - Baba" - 06.03.2019, "Velikonoční tvoření + jarmark + posezení - p. Štěrba" - 17.04.2019, "Den pro rodinu" - 18.05.2019, "Setkání na pomezí Čech a Moravy" - 29.06.2019, "Štítecká pouť - koncert v kostele" - 11.08.2019, "30 let sametové revoluce - Divadlo Ve středu Lanškroun - Dějiny s úsměvem" - 08.11.2019, "Mikulášská nadílka + jarmark + vánoční dílny" - 2.-6.12.2019, "Vánoční koncert" - 12/2019 a další.</t>
  </si>
  <si>
    <t>Opravy a udržování kulturních domů. V roce 2019 - oprava šatny KD Štíty.</t>
  </si>
  <si>
    <t>Oprava komunikací včetně jejich součástí. Rok 2019 - zejména oprava chodníků u zdravotního střediska a u MŠ Štíty.</t>
  </si>
  <si>
    <t>Nákup materiálu - např. asfalt, štěrk, posypová sůl, dopravní značení, materiál na opravy a údržbu komunikací v roce 2019.</t>
  </si>
  <si>
    <t>INVESTICE - "Dětské hřiště ul. Okružní".</t>
  </si>
  <si>
    <t>Opravy a udržování - bytů. V roce 2019 - zejména oprava střechy na objektu č.p. 231 ul. Okružní.</t>
  </si>
  <si>
    <t>Materiál - např. dezinfekční prostředky, čistící prostředky, materiál na opravy a údržbu zdrav.střediska atd. V roce 2019 zejména materiál na opravy na zdravotním středisku (zubní ordinace, byty, čekárna u praktického lékaře, prostory pro pediatra, výměna krytiny na zdravotním středisku).</t>
  </si>
  <si>
    <t>Opravy a udržování - zdravotní středisko - v roce 2019 (zubní ordinace, byty, čekárna u praktického lékaře, prostory pro pediatra, výměna krytiny na zdravotním středisku).</t>
  </si>
  <si>
    <t>INVESTICE - "Úpravna pitné vody" - vyřízení stavebního povolení.</t>
  </si>
  <si>
    <t>INVESTICE - "Inženýrské sítě k RD" - příprava projektu.</t>
  </si>
  <si>
    <t>INVESTICE - "Konvektomat do školní jídeny".</t>
  </si>
  <si>
    <t>INVESTICE - "Nová hasičárna ve Štítech" - příprava projektu.</t>
  </si>
  <si>
    <r>
      <t xml:space="preserve">běžné </t>
    </r>
    <r>
      <rPr>
        <sz val="10"/>
        <rFont val="Times New Roman"/>
        <family val="1"/>
        <charset val="1"/>
      </rPr>
      <t xml:space="preserve">(položky 5xxx)        </t>
    </r>
    <r>
      <rPr>
        <sz val="13"/>
        <rFont val="Times New Roman"/>
        <family val="1"/>
        <charset val="1"/>
      </rPr>
      <t xml:space="preserve">             </t>
    </r>
  </si>
  <si>
    <r>
      <t xml:space="preserve">kapitálové </t>
    </r>
    <r>
      <rPr>
        <sz val="10"/>
        <rFont val="Times New Roman"/>
        <family val="1"/>
        <charset val="1"/>
      </rPr>
      <t>(položky  6xxx)</t>
    </r>
  </si>
  <si>
    <r>
      <t xml:space="preserve">Běžné výdaje = </t>
    </r>
    <r>
      <rPr>
        <sz val="10"/>
        <rFont val="Times New Roman"/>
        <family val="1"/>
        <charset val="1"/>
      </rPr>
      <t>zahrnují především personální výdaje (platy, odměny a související výdaje), materiální výdaje, výdaje za nákup služeb, výdaje na opravy, platby úroků, různé neinvestiční transfery, atd.  - viz podrobnější rozpis na jednotlivých § rozpočtové skladby. Jedná se o výdaje, které nezhodnocují dlouhodobý majetek (nezvyšují jeho hodnotu).</t>
    </r>
  </si>
  <si>
    <r>
      <t>Kapitálové výdaje</t>
    </r>
    <r>
      <rPr>
        <sz val="10"/>
        <rFont val="Times New Roman"/>
        <family val="1"/>
        <charset val="1"/>
      </rPr>
      <t xml:space="preserve"> = jedná se zejména o výdaje související s pořízením  a zhodnocením dlouhodobého majetku.</t>
    </r>
  </si>
  <si>
    <r>
      <t xml:space="preserve">• </t>
    </r>
    <r>
      <rPr>
        <strike/>
        <sz val="7"/>
        <rFont val="Times New Roman"/>
        <family val="1"/>
      </rPr>
      <t xml:space="preserve">  pol.</t>
    </r>
  </si>
  <si>
    <r>
      <t xml:space="preserve">Ostatní osobní výdaje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 - Mzdové výdaje - dohody mimo pracovní poměr - MEIS.</t>
    </r>
  </si>
  <si>
    <t>TIC - různé služby - např. besedy, ubytování  pracovnice TIC a další služby.</t>
  </si>
  <si>
    <r>
      <t xml:space="preserve">TIC - ostatní neinvestiční výdaje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1"/>
      </rPr>
      <t xml:space="preserve"> Zábřežská kulturní s.r.o. - tržba za vstupné 12/2018.</t>
    </r>
  </si>
  <si>
    <r>
      <t xml:space="preserve">• </t>
    </r>
    <r>
      <rPr>
        <b/>
        <sz val="7"/>
        <rFont val="Times New Roman"/>
        <family val="1"/>
      </rPr>
      <t xml:space="preserve">  pol.</t>
    </r>
  </si>
  <si>
    <t>Pohonné hmoty a maziva - např. vibrační deska použitá při opravách a údržbě komunikací.</t>
  </si>
  <si>
    <t>Služby spojené se správou a údržbou silnic - včetně zimní údržby - např. čištění, odklízení sněhu, sypání, solení, dále např. revize mostů a lávek atd. a také služby související s opravou komunikací roku 2019.</t>
  </si>
  <si>
    <t>INVESTICE - "Štíty - úpravy na silnici I/43 pro zvýšení bezpečnosti chodců" - přechody pro chodce.</t>
  </si>
  <si>
    <t>Pro výpočet roční výše příspěvku v letech 2018 až 2019 byl rozhodný počet obyvatel poskytovatele k 01.01.2017 dle údajů zveřejněných Českým statistickým úřadem, tj. 2 023 obyvatel.</t>
  </si>
  <si>
    <r>
      <t xml:space="preserve">Drobný hmotný dlouhodobý majetek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DDHM - kompresor olejový.</t>
    </r>
  </si>
  <si>
    <r>
      <t xml:space="preserve">Platby daní a poplatků krajům, obcím a st.fondům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předchozích letech vč. roku 2018 - Česká inspekce životního prostředí - Celní úřad Šumperk - poplatky za odběr podzemní vody (Heroltice - Buková hora) a (studna ST2). Od roku 2019 se již zálohy na poplatky za odběr podzemní vody nebudou platit. Hradit se budou až skutečné náklady.</t>
    </r>
  </si>
  <si>
    <r>
      <t xml:space="preserve">Drobný hmotný dlouhodobý majetek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DDHM - ultrazvukový snímač hladiny.</t>
    </r>
  </si>
  <si>
    <r>
      <t>Elektrická energie - ČEZ - VS 4272886700 - odběrné místo 0002232550 - Říční 9000 - ČOV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přečerpávací stanice ČOV - VS 4702950700.</t>
    </r>
  </si>
  <si>
    <r>
      <t xml:space="preserve">Zpracování dat a služby souv. s inf. a kom.technologiemi - KOCMAN envimonitoring s.r.o. - </t>
    </r>
    <r>
      <rPr>
        <sz val="9"/>
        <rFont val="Times New Roman"/>
        <family val="1"/>
        <charset val="1"/>
      </rPr>
      <t>služby serveru - monitoring - ČOV.</t>
    </r>
  </si>
  <si>
    <r>
      <t xml:space="preserve">Stroje, přístroje a zařízení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v roce 2018 - MAJETEK - DHM - ČOV - kalolis.</t>
    </r>
  </si>
  <si>
    <r>
      <t xml:space="preserve">• </t>
    </r>
    <r>
      <rPr>
        <strike/>
        <sz val="7"/>
        <rFont val="Times New Roman"/>
        <family val="1"/>
        <charset val="1"/>
      </rPr>
      <t xml:space="preserve">  pol.</t>
    </r>
  </si>
  <si>
    <r>
      <t xml:space="preserve">Nákup materiálu j.n.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materiál - MŠ Štíty.</t>
    </r>
  </si>
  <si>
    <r>
      <t xml:space="preserve">Neinvest.transfery zřízeným příspěvkovým organizacím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v roce 2018  - Průtokový transfer pro ZŠ a MŠ Štíty na realizaci projektu v rámci Operačního programu Výzkum, vývoj a vzdělávání - projekty využívající zjednodušené vykazování nákladů.</t>
    </r>
  </si>
  <si>
    <t>Mzdové výdaje - zdravotní pojištění - za zaměstnance knihovny Štíty - knihovnice + uklízečka.</t>
  </si>
  <si>
    <t>Nákup knižních fondů - nákup knih a časopisů - celkem = 71.000,- Kč, z toho knihy pro knihovnu ve Štítech = 40.000,- Kč, časopisy pro knihovnu ve Štítech = 13.000,- Kč, ostatní placený tisk pro knihovnu ve Štítech = 500,- Kč, knihy a časopisy pro střediskové knihovny = 17.500,- Kč.</t>
  </si>
  <si>
    <t xml:space="preserve">Opravy týkající se knihoven - v roce 2019 - drobné opravy.  </t>
  </si>
  <si>
    <r>
      <t xml:space="preserve">Programové vybavení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licence do PC  - Microsoft Windows 7 Professional 2 ks a upgrade knihovnického SW Verbis, Portaro - MěK Štít.</t>
    </r>
  </si>
  <si>
    <t>Členský příspěvek 2019 - SKIP - Svaz knihovníků a informačních pracovníků.</t>
  </si>
  <si>
    <r>
      <t>Odměny za užití duševního vlastnictví - OSA (případně jiný správce práv) - autorská odměna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odměny umělcům a jejich zástupcům (uměleckým agenturám) za vystoupení - poznámka : vstupenky na představení však patří na p. 5169. </t>
    </r>
  </si>
  <si>
    <r>
      <t xml:space="preserve">Drobný hmotný dlouhodobý majetek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DDHM - kávovar, zábrany, pivní sety a párty stany.</t>
    </r>
  </si>
  <si>
    <t>Služby pošt - např. roznáška propagačních materiálů na kulturní akce pořádané v roce 2019.</t>
  </si>
  <si>
    <t>Pronájem pódia, laviček, chemického WC, atrakcí pro děti apod. - kulturní akce pořádané v roce 2019.</t>
  </si>
  <si>
    <t xml:space="preserve">Služby - např. revize komínů, hromosvodů v KD, praní ubrusů, vstupenky na kulturní vystoupení, ozvučení akcí, výlep plakátů, zdravotnícký dozor apod., ostatní služby související s KD a kulturními akcemi.  </t>
  </si>
  <si>
    <t>Věcné dary - drobné dary účinkujícím na kulturních akcích apod.</t>
  </si>
  <si>
    <r>
      <t xml:space="preserve">Ostatní neinvestiční výdaje j.n.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KD Štíty - vratka kauce z roku 2017 (ZO OS KOVO Klein automotive Štíty).</t>
    </r>
  </si>
  <si>
    <r>
      <t>Ostatní tělovýchovná činnost = (TJ SOKOL ŠTÍTY, spolek</t>
    </r>
    <r>
      <rPr>
        <b/>
        <sz val="10"/>
        <rFont val="Symbol"/>
        <family val="1"/>
        <charset val="2"/>
      </rPr>
      <t>;</t>
    </r>
    <r>
      <rPr>
        <b/>
        <sz val="10"/>
        <rFont val="Times New Roman"/>
        <family val="1"/>
        <charset val="1"/>
      </rPr>
      <t xml:space="preserve"> Sportovní klub Štíty</t>
    </r>
    <r>
      <rPr>
        <b/>
        <sz val="10"/>
        <rFont val="Symbol"/>
        <family val="1"/>
        <charset val="2"/>
      </rPr>
      <t>;</t>
    </r>
    <r>
      <rPr>
        <b/>
        <sz val="10"/>
        <rFont val="Times New Roman"/>
        <family val="1"/>
        <charset val="1"/>
      </rPr>
      <t xml:space="preserve"> sportoviště)</t>
    </r>
  </si>
  <si>
    <r>
      <t xml:space="preserve">Pohonné hmoty a maziva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PHM - tělovýchova.</t>
    </r>
  </si>
  <si>
    <r>
      <t xml:space="preserve">Nájemné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pronájem omítačky, kontejneru a lešení v souvislosti s opravou sálu sokolovny..</t>
    </r>
  </si>
  <si>
    <r>
      <t>Služby - zajištění konání sportovních akcí a závodů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služby - péče o sportoviště - např. - regenerace travní plochy, pískování apod. a služby související s opravami.</t>
    </r>
  </si>
  <si>
    <t xml:space="preserve">Opravy a udržování - sportoviště. </t>
  </si>
  <si>
    <t>INVESTICE - "SPORTOVNÍ HALA" - projekt.</t>
  </si>
  <si>
    <r>
      <t xml:space="preserve">Stroje, přístroje a zařízení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v roce 2018 - MAJETEK - DHM - starjet mulčovací a  střídačky "Champion" - 2 ks. </t>
    </r>
  </si>
  <si>
    <r>
      <t>Ostatní neinv. transfery podnikatelským subjektům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v roce 2018 - Dotace na Činnost : účast v soutěžích v roce 2018 - Ing. Helena Gálová.</t>
    </r>
  </si>
  <si>
    <t>Pohonné hmoty a maziva - např. nafta do agregátu na betonování apod.</t>
  </si>
  <si>
    <t>Nájemné - např. pronájem kontejneru, vysoušečů apod.</t>
  </si>
  <si>
    <t>Drobný hmotný dlouhodobý majetek - DDHM do ordinace zubaře.</t>
  </si>
  <si>
    <t>INVESTICE - "Stomatologická souprava SW S300 s příslušenstvím" - doplatek.</t>
  </si>
  <si>
    <r>
      <t>Služby - např. revize - komínů, hromosvodů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odměna SIPO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úhrady za služby provedené v bytech - zejména práce provedené pracovníky MH atd.</t>
    </r>
  </si>
  <si>
    <r>
      <t>Konzultační, poradenské a právní služby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zpracování studie pro zasíťování pozemků - BH.</t>
    </r>
  </si>
  <si>
    <r>
      <t>Služby školení a vzdělávání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školení - Nájem bytu a nebytových prostor.</t>
    </r>
  </si>
  <si>
    <r>
      <t>Služby - např. revize - komínů, hromosvodů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 úhrady za služby provedené v nebyt.prostorech - zejména práce provedené pracovníky MH.</t>
    </r>
  </si>
  <si>
    <r>
      <t xml:space="preserve">Drobný hmotný dlouhodobý majetek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DDHM - vánoční osvětlení.</t>
    </r>
  </si>
  <si>
    <t>Materiál na opravu osvětlení.</t>
  </si>
  <si>
    <t xml:space="preserve">INVESTICE - "Uzemní plán Štíty" - Stavoprojekt Šumperk, spol. s r. o. </t>
  </si>
  <si>
    <t xml:space="preserve">Drobný hmotný dlouhodobý majetek - např. různé nářadí, atd. </t>
  </si>
  <si>
    <r>
      <t>Konzultační, poradenské a právní služby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znalecký posudek č. 3419-69/2017 o ceně nemovistosti parc.č. 1650/2 v k.ú. Štíty-město - MH (pozemky).</t>
    </r>
  </si>
  <si>
    <r>
      <t>Služby - technické služby obce - MH - revize, různé práce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vyhotovení geometrických plánů.</t>
    </r>
  </si>
  <si>
    <r>
      <t xml:space="preserve">Programové vybavení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licence CD-ROM ELEKTRO - MH elektro.</t>
    </r>
  </si>
  <si>
    <t>Mzdové výdaje - náhrady mezd v době nemoci - náhrada DPN MH.</t>
  </si>
  <si>
    <t>INVESTICE - "Dětské hřiště - Řáholec Březná" - stavební práce.</t>
  </si>
  <si>
    <t>Pozemky -  nákup v roce 2019.</t>
  </si>
  <si>
    <t>Školení - ochrana ovzduší.</t>
  </si>
  <si>
    <t>Služby - sběr a svoz komunálních odpadů, tj. veškerý odpad vznikající na území obce z domácností, dále vznikající např. při čištění veřejných komunikací a prostranství a při údržbě veřejné zeleně - zejména dodavatelské služby EKOLA České Libchavy, ZEAS Březná, práce pracovníků MH.</t>
  </si>
  <si>
    <r>
      <t>Nákup ostatních služeb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dodatečný management - "Dovybavení odpadového hospodářství města Štíty" - zpracování monitorovací zprávy v době udržitelnosti.</t>
    </r>
  </si>
  <si>
    <t>PHM - např. veřejná zeleň Crhov.</t>
  </si>
  <si>
    <t>Neinv.transfery církvím a naboženským společnostem - Charita Zábřeh - Finanční dar - sociální služby 2019.</t>
  </si>
  <si>
    <t>Neinvestiční transfery spolkům - Neinvestiční dotace na pořádání společenských, kulturních a sportovních akcí v roce 2019 (Crhovská chasa).</t>
  </si>
  <si>
    <r>
      <t xml:space="preserve">Nákup ostatních služeb PO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1"/>
      </rPr>
      <t xml:space="preserve"> služby týkající se požární ochrany nemající souvislost s HASIČI - např. revize HP, kontrola hydrantů, vypracování nebo aktualizace požárních směrnic apod.</t>
    </r>
  </si>
  <si>
    <t>Mzdové výdaje - odměny členům zastupitelstva MĚSTA Štíty včetně odměn za členství v komisi rady a výborech zastupitelstva, pokud se vyplácí zastupiteli.</t>
  </si>
  <si>
    <t>Mzdové výdaje - zdravotní pojištění.</t>
  </si>
  <si>
    <r>
      <t>Volby do zastupitelstva Města Štíty konané v roce 2018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nerozpočtováno.</t>
    </r>
  </si>
  <si>
    <r>
      <t xml:space="preserve">• </t>
    </r>
    <r>
      <rPr>
        <sz val="7"/>
        <rFont val="Calibri Light"/>
        <family val="2"/>
        <charset val="238"/>
      </rPr>
      <t xml:space="preserve">  pol.</t>
    </r>
  </si>
  <si>
    <r>
      <t>Volba prezidenta republiky konaná v roce 2018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nerozpočtováno.</t>
    </r>
  </si>
  <si>
    <t>Drobný hmotný dlouhodobý majetek - věcné vybavení pro JSDH Štíty.</t>
  </si>
  <si>
    <r>
      <t>Služby - různé revize hasičské techniky - např. technická prohlídka, emise apod.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další služby - např. přezutí pneu, zdravotní prohlídka hasičů atd. </t>
    </r>
  </si>
  <si>
    <t>Opravy a udržování - zejména opravy hasičské techniky.</t>
  </si>
  <si>
    <r>
      <t>Pohoštění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JSDH - minerální voda (výcvik).</t>
    </r>
  </si>
  <si>
    <r>
      <t>Věcné dary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hadice požární se spojkami a přilby pro SDH Březná.</t>
    </r>
  </si>
  <si>
    <r>
      <t>Platby daní a poplatků státnímu rozpočtu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JSDH Štíty - správní poplatky.</t>
    </r>
  </si>
  <si>
    <r>
      <t>Dopravní prostředky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INVESTICE - JSDH Štíty - Tzh požárního automobilu CAS 24 SCANIA.</t>
    </r>
  </si>
  <si>
    <t xml:space="preserve">Zpracování dat a služby související s informačními a komunikačními technologiemi - položka se od roku 2014 používá na platby za technické, zákaznické podpory, servisy pravidelných aktualizací (údržby funkčnosti programů) a ostatní služby související s počítačovými programy nebo IT systémy - pravidelné servisy a služby firem týkající se výpočetní techniky včetně programového vybavení na MěÚ Štíty -  zajišťují  firmy jako např. A L I S  spol. s r.o., ASI Mohelnice, GORDIC, ALIS, RNDr. Vojtěch Hanzelka (KEO), Český úřad zeměměřický a katastrální (dálkový přístup - CZECH POINT), Ing. Jan Rýznar, (doména stity.cz), WEBHOUSE (provoz vismo Registr oznámení), QCM, s.r.o. (správa portálu www.stity.cz), Radek Tejkl (úpravy webu), atd. </t>
  </si>
  <si>
    <r>
      <t>Zaplacené sankce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ŠkoFIN s.r.o. - automobil - OCTAVIA AMB TS 110/1.4 M6F - náklady spojené s předčasným splacením smlouvy.</t>
    </r>
  </si>
  <si>
    <r>
      <t xml:space="preserve">Neinvestiční transfery obcím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1"/>
      </rPr>
      <t xml:space="preserve"> Město Zábřeh - za řešení přestupků.</t>
    </r>
  </si>
  <si>
    <r>
      <t xml:space="preserve">• </t>
    </r>
    <r>
      <rPr>
        <strike/>
        <sz val="7"/>
        <rFont val="Calibri Light"/>
        <family val="2"/>
        <charset val="238"/>
      </rPr>
      <t xml:space="preserve">  pol.</t>
    </r>
  </si>
  <si>
    <r>
      <t>Neinvestiční transfery spolkům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Smíšený pěvecký sbor BENDL - finanční dar na činnost spolku.</t>
    </r>
  </si>
  <si>
    <r>
      <t xml:space="preserve">Nákup kolků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1"/>
      </rPr>
      <t xml:space="preserve"> kolky - správní poplatky.</t>
    </r>
  </si>
  <si>
    <t>Platba daní a poplatků SR - nákup dálničních známek v tuzemsku - Octavia.</t>
  </si>
  <si>
    <t>Platba daní a poplatků SR - nákup dálničních známek v tuzemsku - Volkswagen Caravelle.</t>
  </si>
  <si>
    <t>INVESTICE - Stroje, přístroje a zařízení  - např. výpočetní technika nad 40.tis. Kč.</t>
  </si>
  <si>
    <r>
      <t>Dopravní prostředky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Poznámka: </t>
    </r>
    <r>
      <rPr>
        <i/>
        <sz val="10"/>
        <rFont val="Times New Roman"/>
        <family val="1"/>
        <charset val="238"/>
      </rPr>
      <t>v roce 2018 - automobil Škoda OCTAVIA.</t>
    </r>
  </si>
  <si>
    <r>
      <t>Kursové rozdíly ve výdajích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Poznámka: </t>
    </r>
    <r>
      <rPr>
        <i/>
        <sz val="10"/>
        <rFont val="Times New Roman"/>
        <family val="1"/>
        <charset val="238"/>
      </rPr>
      <t>v roce 2018 - PARTNERSTVÍ  (Itálie) - zahraniční cesta - kurzová ztráta.</t>
    </r>
  </si>
  <si>
    <r>
      <t xml:space="preserve">Ostatní nákupy j.n. - platby daní a poplatků vůči cizím státům vč. dálniční známky </t>
    </r>
    <r>
      <rPr>
        <sz val="8"/>
        <rFont val="Times New Roman"/>
        <family val="1"/>
        <charset val="1"/>
      </rPr>
      <t>(i když jsou nakupovány v ČR)</t>
    </r>
    <r>
      <rPr>
        <sz val="10"/>
        <rFont val="Times New Roman"/>
        <family val="1"/>
        <charset val="1"/>
      </rPr>
      <t>.</t>
    </r>
  </si>
  <si>
    <t xml:space="preserve">Daň z přidané hodnoty (DPH)  - na tuto položku patří daň, kterou MĚSTO Štíty odvede FÚ, ale i v případě vratky od FÚ se tato položka použije v záporné hodnotě. </t>
  </si>
  <si>
    <t>Finanční vypořádání - vratka nevyčerpaných části dotace roku 2018 - „Volba prezidenta ČR“ - ÚZ 98 008 (20.510,63 Kč) a „Volby do Senátu Parlamentu ČR a do zastupitelstev obcí“ - ÚZ 98 187 (76.601,63 Kč ).</t>
  </si>
  <si>
    <t>5213</t>
  </si>
  <si>
    <t>Rezerva na krizová opatření.</t>
  </si>
  <si>
    <t>Rezerva na krizová řízení</t>
  </si>
  <si>
    <t>Mzdové výdaje - dohody mimo pracovní poměr - správa a údržba sportovního areálu + sokolovna.</t>
  </si>
  <si>
    <t>Mzdové výdaje - platy zaměstnanců VPP - prostředky MĚSTA Štíty (cca 140.000,- Kč) bez dotace ÚP.</t>
  </si>
  <si>
    <r>
      <t xml:space="preserve">Mzdové výdaje - sociální pojištění - za zaměstnance VPP - prostředky MĚSTA Štíty </t>
    </r>
    <r>
      <rPr>
        <sz val="5"/>
        <rFont val="Times New Roman"/>
        <family val="1"/>
        <charset val="238"/>
      </rPr>
      <t xml:space="preserve">(cca 35.000,- Kč) </t>
    </r>
    <r>
      <rPr>
        <sz val="10"/>
        <rFont val="Times New Roman"/>
        <family val="1"/>
        <charset val="238"/>
      </rPr>
      <t>bez dotace ÚP.</t>
    </r>
  </si>
  <si>
    <r>
      <t xml:space="preserve">Mzdové výdaje - zdravotní pojištění - za zaměstnance VPP - prostředky MĚSTA Štíty </t>
    </r>
    <r>
      <rPr>
        <sz val="4"/>
        <rFont val="Times New Roman"/>
        <family val="1"/>
        <charset val="238"/>
      </rPr>
      <t>(cca 12.600,- Kč)</t>
    </r>
    <r>
      <rPr>
        <sz val="10"/>
        <rFont val="Times New Roman"/>
        <family val="1"/>
        <charset val="238"/>
      </rPr>
      <t xml:space="preserve"> bez dotace ÚP.</t>
    </r>
  </si>
  <si>
    <t>Krizová řízení</t>
  </si>
  <si>
    <r>
      <t xml:space="preserve">Odvody za odnětí půdy ze zemědělského půdního fondu - obec přijímá 10% vybraných odvodů od plátců formou převodu od celního úřadu (předčíslí 676). Rok 2019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odvod za dočasné odnětí půdy ze ZPF-popl.Winerberger</t>
    </r>
    <r>
      <rPr>
        <sz val="8"/>
        <rFont val="Times New Roman"/>
        <family val="1"/>
        <charset val="238"/>
      </rPr>
      <t xml:space="preserve"> (cihlář prům.) </t>
    </r>
    <r>
      <rPr>
        <sz val="10"/>
        <rFont val="Times New Roman"/>
        <family val="1"/>
        <charset val="238"/>
      </rPr>
      <t xml:space="preserve">ve výši 168,- Kč + odvody za trvalé odnětí půdy ze ZPF  </t>
    </r>
    <r>
      <rPr>
        <sz val="8"/>
        <rFont val="Times New Roman"/>
        <family val="1"/>
        <charset val="238"/>
      </rPr>
      <t>celkem ve výši 1.695,-</t>
    </r>
    <r>
      <rPr>
        <sz val="10"/>
        <rFont val="Times New Roman"/>
        <family val="1"/>
        <charset val="238"/>
      </rPr>
      <t>Kč.</t>
    </r>
  </si>
  <si>
    <t>Příjmy úhrad za dobývání nerostů a poplatků za geologické práce - od 01.01.2017 nahrazuje (2119-2343) - OBVODNÍ BÁŇSKÝ ÚŘAD - úhrada z dobývacího prostoru za rok 2019.</t>
  </si>
  <si>
    <r>
      <t>Pronájem honiteb - honební poplatek - (Lesy ČR = 7.928,- Kč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Honební společenstvo Štíty = 3.613,- Kč a Honební spol. Jedlí = 163,- K</t>
    </r>
    <r>
      <rPr>
        <sz val="10"/>
        <rFont val="Times New Roman"/>
        <family val="1"/>
        <charset val="238"/>
      </rPr>
      <t>).</t>
    </r>
  </si>
  <si>
    <t xml:space="preserve">CÚ pro Olomoucký kraj - 1601 - podíl z pokuty. Pokuta ŽP - TEXTRON CONSULTING s.r.o. - ochrana lesa. V roce 2018 nebyly na účet Města zaslány žádné splátky. Dle poskytnuté informace od zodpovědného pracovníka z Oblastní inspektorátu Olomouc (Česká insfekce ŽP) je rozhodnutí o uložené pokutě u odvolacího řízení (nebylo zatím rozhodnuto o prominutí pokuty ani o zamíntutí), tzn. že k 1.1.2019 je pohledávka beze změny ve výši 170.000,- Kč. Do rozpočtu zatím zahrnuta pouze částka 1.000,- Kč. </t>
  </si>
  <si>
    <r>
      <t xml:space="preserve">Sankční platby přijaté od jiných subjektů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CÚ pro Olomoucký kraj - 1601 - podíl z pokuty - Statek Vitošov s.r.o. - správní delikt dle ust. § 125a odst. 1 písm. b) vodního zákona, spočívající v odběru podzemních vod pro zásovování stáje ...</t>
    </r>
  </si>
  <si>
    <t>INVESTICE - "Lesní hodpodářský plán" - čistopis LHP (do 30.06.2019).</t>
  </si>
  <si>
    <t>Přijaté nekapitálové příspěvky a náhrady - náhrada za umístění televizního převaděče za rok 2019 ve výši 500,- Kč (České Radiokomunikace a.s.) + úhrada za umístění zařízení za rok 2019  ve výši cca 21.000,- Kč (Vodafone Czech Republic, a.s.).</t>
  </si>
  <si>
    <t>Zajištění zpětného odběru elektrozařízení - ASEKOL a.s.</t>
  </si>
  <si>
    <t xml:space="preserve">Přijaté nekapitálové příspěvky a náhrady -  Elektrowin a.s. (zpětný odběr elektrozařízení) - příspěvek na provozní náklady sběrného místa.  </t>
  </si>
  <si>
    <t>Příjmy související s tříděním odpadů - platby od EKO-KOMU (cca 300.000,- Kč).</t>
  </si>
  <si>
    <t>Úplata za právo umístit 4 kontejnery na textil, párovanou nositelnou obuv a funkční hračky na pozemku Města Štíty - platba od DIMATEX CS, spol. s r.o. (4 x 1.500,- Kč + DPH, 2 x fakturace, tj. 7.260,- Kč).</t>
  </si>
  <si>
    <t>Tzv. sdílené daně se do rozpočtu obcí přelozdělují dle zákona č. 243/2000 Sb., o rozpočtovém určení výnosů některých daní územním samosprávným celkům a některým státním fondům (zákon o rozpočtovém určení daní), ve znění pozdějších předpisů. Např. ve Sbírce zákonů byla v září 2012 zveřejněna novela zákona o rozpočtovém určení daní  (295/2012 Sb.), která obsahovala nové parametry sdílení daní pro obce. Nová pravidla se již od roku 2013 v rozpočtu Města Štíty promítají pozitivně. Do rozpočtu roku 2019 byly daňové příjmy (kromě p. 1122) zařazeny cca dle skutečnosti roku 2018. Navýšení (případně snížení) daňových příjmů bude řešeno rozpočtovou změnou.</t>
  </si>
  <si>
    <r>
      <t xml:space="preserve">Změna stavu krátkodobých prostředků na bankovních účtech (+) Zapojení vlastních finančních prostředků ze ZBÚ Města Štíty (část).                                         </t>
    </r>
    <r>
      <rPr>
        <i/>
        <sz val="8"/>
        <color indexed="8"/>
        <rFont val="Arial"/>
        <family val="2"/>
        <charset val="238"/>
      </rPr>
      <t>Poznámka: (-) = úspora</t>
    </r>
  </si>
  <si>
    <t>Neinvestiční transfery obecně prospěšným společnostem - Členský příspěvek v MAS Horní Pomoraví, o.p.s. za rok 2019 ve výši 1,- Kč/obyvatele ve výši 2.014,- Kč + pevná částka 20.000,- Kč.</t>
  </si>
  <si>
    <r>
      <t xml:space="preserve">TIC - zboží nakoupené za účelem dalšího prodeje - např. turistické známky, mapy, magnety, pohlednice, keramika, turistické vizitky a sběratelské karty, </t>
    </r>
    <r>
      <rPr>
        <sz val="10"/>
        <rFont val="Times New Roman"/>
        <family val="1"/>
      </rPr>
      <t>atd. vč. výdajů na vyhotovení zboží.</t>
    </r>
  </si>
  <si>
    <t>TIC - Drobný hmotný dlouhodobý majetek - magnetická tabule a skříňka.</t>
  </si>
  <si>
    <r>
      <t>Členské příspěvky - SDRUŽENÍ CESTOVNÍHO RUCHU - SCR Jeseníky = 10.030,- Kč (5,- Kč / 1 obyvatel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k 1.1.2019 </t>
    </r>
    <r>
      <rPr>
        <sz val="6"/>
        <rFont val="Times New Roman"/>
        <family val="1"/>
        <charset val="238"/>
      </rPr>
      <t xml:space="preserve">dle naší evidence </t>
    </r>
    <r>
      <rPr>
        <sz val="10"/>
        <rFont val="Times New Roman"/>
        <family val="1"/>
        <charset val="1"/>
      </rPr>
      <t>= 2006 obyvatel)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</t>
    </r>
    <r>
      <rPr>
        <sz val="10"/>
        <rFont val="Times New Roman"/>
        <family val="1"/>
        <charset val="238"/>
      </rPr>
      <t xml:space="preserve">Asociace turistických informačních center - A.T.I.C. = 4.000,- Kč. </t>
    </r>
  </si>
  <si>
    <r>
      <t xml:space="preserve">Ostatní neinv.transfery veř.rozp.územní úrovně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1"/>
      </rPr>
      <t xml:space="preserve"> Mikroregion Zábřežsko - členský příspěvek za rok 2019 ve výši 20,- Kč/obyvatele (40.200,- Kč). V roce 2019 navýšení z 5,- Kč na 20,-Kč / obyvatele.</t>
    </r>
  </si>
  <si>
    <t>Krizová řízení = (reterva na řešení krizových situací)</t>
  </si>
  <si>
    <r>
      <rPr>
        <sz val="10"/>
        <rFont val="Times New Roman"/>
        <family val="1"/>
        <charset val="238"/>
      </rPr>
      <t>Služby - např. laboratorní rozbor vody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čištění studen;  vodní zdroje - geodetické zaměření, vyhotovení různých dokumentací a hlášení; další služby na základě mandátních smluv.</t>
    </r>
  </si>
  <si>
    <r>
      <t xml:space="preserve">Nákup materiálu - např. chlornan, vodoměry, skruže, materiál na opr. a údržbu  vodojemu, vodovod. řádů </t>
    </r>
    <r>
      <rPr>
        <sz val="8"/>
        <rFont val="Times New Roman"/>
        <family val="1"/>
        <charset val="238"/>
      </rPr>
      <t>apod.</t>
    </r>
  </si>
  <si>
    <t>Nespecifikované rezervy</t>
  </si>
  <si>
    <t>Nespecifikované rezervy - rezerva na obnovu majetku - vodovody.</t>
  </si>
  <si>
    <t>Nespecifikované rezervy - rezerva na obnovu majetku - kanalizace.</t>
  </si>
  <si>
    <t>Příspěvek na provoz ZŠ  a MŠ od zřizovatele = 2.840.000,- Kč / rok.</t>
  </si>
  <si>
    <r>
      <t xml:space="preserve">Platby daní a poplatků krajům, obcím a st.fondům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správní poplatek - "Štítecký jarmark" - za vydání povolení zvláštního užívání silnice I/43 ve Štítech.</t>
    </r>
  </si>
  <si>
    <t>INVESTICE - "Opona do KD Štíty".</t>
  </si>
  <si>
    <t>Opravy a udržování histor.hodnot - rok 2019 - oprava barokní sochy sv. Anežky a Největější trojice u Pily.</t>
  </si>
  <si>
    <t>Neinvestiční transfery církvím a nábož.společnostem</t>
  </si>
  <si>
    <r>
      <t xml:space="preserve">Nákup materiálu j.n.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drobný materiál na opravu kostela.</t>
    </r>
  </si>
  <si>
    <r>
      <t xml:space="preserve">Nákup ostatních služeb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drobné služby provedené pracovníky MH  v souv. s opravami kostela..</t>
    </r>
  </si>
  <si>
    <r>
      <t xml:space="preserve">Opravy a udržování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opravy kostela ve Štítech.</t>
    </r>
  </si>
  <si>
    <t>Neinvestiční transfery církvím a nábož.společnostem -  rok 2019 - transfer na opravu vstupních dveří na kostele ve Štítech a na opravu kaple v Crhově I.etapa.</t>
  </si>
  <si>
    <t>Nájemné - Bytové družstvo - úhrady dle nájemních smluv - nájemné (27.937,- Kč x 12 měsíců = 335.244,- Kč), pronájem lešení apod.</t>
  </si>
  <si>
    <r>
      <t>Drobný hmotný dlouhodobý majetek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</t>
    </r>
    <r>
      <rPr>
        <i/>
        <sz val="10"/>
        <rFont val="Times New Roman"/>
        <family val="1"/>
        <charset val="238"/>
      </rPr>
      <t>v roce 2018 - křovinořez.</t>
    </r>
  </si>
  <si>
    <t>Služby peněžních ústavů - pojištění hasičů JSDH pro případ úrazu - roční pojistné pro všechny členy.</t>
  </si>
  <si>
    <t>Ostatní osobní výdaje  - dohody za tlumočení.</t>
  </si>
  <si>
    <t>Nájemné - nájem vozidla - PARTNERSTVÍ.</t>
  </si>
  <si>
    <t>Pohonné hmoty a maziva - PHM - PARTNERSTVÍ.</t>
  </si>
  <si>
    <t>Rok 2019 :  PARTNERSTVÍ - Štíty - Belvedere Ostrense (Itálie), , Saint Pal En Chalencon (Francie) - 19.-23.8.2019 a listopad 2019 -  KARPIK - Svátek kapra - Niemodlin (Polsko) .</t>
  </si>
  <si>
    <t>Nákup ostatních služeb - zejména práce pracovíku MH - např. sečení trávy, vývoz hřbitov.vleku, apod. V roce 2019 - prořezávky na hřbitově.</t>
  </si>
  <si>
    <t>Dlouhodobé přijaté půjčené prostředky (+)</t>
  </si>
  <si>
    <t>Operace z peněžních účtů organizace nemající charakter příjmů a výdajů vládního sektoru (+)</t>
  </si>
  <si>
    <r>
      <t>Dlouhodobé přijaté půjčené prostředky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2019 - nerozpočtováno. Poznámka : v roce 2018 - Úvěr Škoda Octavia III.</t>
    </r>
  </si>
  <si>
    <t>Pojištění majetku obce vč. pojištění z úvěru Škoda Octavia (12 x 698,- Kč povinné ručení a 12 x 1.876,33 Kč havarijní pojištění,tj. celkem 30.891,96,- Kč).</t>
  </si>
  <si>
    <t>Ostatní úroky a ostatní finanční výdaje - Úvěr Škoda Octavia III. - zaokrouhlovací rozdíl - dle splátkového kalendáře.</t>
  </si>
  <si>
    <t>Ostatní úroky a ostatní finanční výdaje</t>
  </si>
  <si>
    <r>
      <t>Investiční transfery spolkům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2019 - nerozpočtováno. Poznámka : v roce 2018 - Finanční dar - na zakoupení areálu "Chata svatého Martina - Olšanské hory" - táborová základna - Junák - český skaut, středisko Skalička Zábřeh, z. s.</t>
    </r>
  </si>
  <si>
    <t>Neinvestiční transfery spolkům - Finanční dar - na rozvoj areálu "Chata svatého Martina - Olšanské hory" -  Junák - český skaut, středisko Skalička Zábřeh, z. s.</t>
  </si>
  <si>
    <t>Konzultační, poradenské a právní služby - tři podmínky - nevzniká nehmotný majetek, výdaj není pro obec povinný, výstupy slouží k rozhodování - poradenská činnost v oblasti ŽP - pitná voda - Ing. Jaroslav Benk.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</si>
  <si>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</si>
  <si>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</si>
  <si>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</si>
  <si>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</si>
  <si>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</si>
  <si>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</si>
  <si>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</si>
  <si>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</si>
  <si>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</si>
  <si>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</si>
  <si>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</si>
  <si>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</si>
  <si>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</si>
  <si>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</si>
  <si>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</si>
  <si>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</si>
  <si>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</si>
  <si>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</si>
  <si>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</si>
  <si>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</si>
  <si>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</si>
  <si>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</si>
  <si>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</si>
  <si>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27.03.2019: </t>
    </r>
  </si>
  <si>
    <t>Rozpočet  schválený 2019</t>
  </si>
  <si>
    <t>PŘÍJMY 2019 celkem (+)</t>
  </si>
  <si>
    <t>VÝDAJE 2019 celkem (-)</t>
  </si>
  <si>
    <t>®</t>
  </si>
  <si>
    <t>Převody vl.fondům v rozpočtech územní úrovně</t>
  </si>
  <si>
    <t>Volby do zastupitelstev územ.samospráv.celků</t>
  </si>
  <si>
    <t>Pořízení,zach. a obnova hodnot nár hist.povědomí</t>
  </si>
  <si>
    <t>FINANCOVÁNÍ CELKEM</t>
  </si>
  <si>
    <t>8124 - Uhrazené splátky dlouhod. přijatých půjček (-)</t>
  </si>
  <si>
    <t>Položka - Text</t>
  </si>
  <si>
    <t>NEINVESTIČNÍ VÝDAJE roku 2019</t>
  </si>
  <si>
    <t>INVESTIČNÍ VÝDAJE roku 2019</t>
  </si>
  <si>
    <t>INVESTICE - "Dostavba kanalizace" - u firmy Klein automotive s.r.o. - projekt.</t>
  </si>
  <si>
    <t>INVESTICE - "Nová kotelna na plyn v ZŠ Štíty".</t>
  </si>
  <si>
    <t>NEINVESTIČNÍ VÝDAJE 2019</t>
  </si>
  <si>
    <t>INVESTIČNÍ VÝDAJE 2019</t>
  </si>
  <si>
    <t>CELKEM</t>
  </si>
  <si>
    <t>Úroky - úroky z úvěrů:</t>
  </si>
  <si>
    <t>Úvěr "BJ A" - dle splátkového kalendáře.</t>
  </si>
  <si>
    <t>Úvěr "BJ B" - dle splátkového kalendáře.</t>
  </si>
  <si>
    <t>Úvěr "Investiční akce" - dle splátkového kalendáře.</t>
  </si>
  <si>
    <t>Úvěr "Škoda Octavia III." - dle splátkového kalendáře.</t>
  </si>
  <si>
    <t>Základní běžné účty Města Štíty (Česká spořitelna, a.s., ČNB, ČSOB)</t>
  </si>
  <si>
    <t>Sociální fond Města Štíty (účet 236)</t>
  </si>
  <si>
    <t xml:space="preserve">Bankovní poplatky: </t>
  </si>
  <si>
    <r>
      <t xml:space="preserve">Daň z příjmů právnických osob za obce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238"/>
      </rPr>
      <t xml:space="preserve"> rozpočtováno až na základě známé skutečnosti.</t>
    </r>
  </si>
  <si>
    <r>
      <t xml:space="preserve">Platby daní a poplatků krajům, obcím a st.fondům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238"/>
      </rPr>
      <t xml:space="preserve"> Daň z příjmů právnických osob za obce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238"/>
      </rPr>
      <t xml:space="preserve"> rozpočtováno  na základě známé skutečnosti (vazba na pol. 1122).</t>
    </r>
  </si>
  <si>
    <t>Neinvestiční transfery společenstvím vlastníků jednotek</t>
  </si>
  <si>
    <t>Členský příspěvek na rok 2018 - SVOL, komora obecních lesů - LES</t>
  </si>
  <si>
    <r>
      <t xml:space="preserve">Drobný hmotný dlouhodobý majetek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1"/>
      </rPr>
      <t xml:space="preserve"> vysavač do sokolovny.</t>
    </r>
  </si>
  <si>
    <t xml:space="preserve">Služby elektronických komunikací - přesun telekomunikační služby. </t>
  </si>
  <si>
    <t>Pohoštění - občerstvení na slavnostní otevření zubní ordinace.</t>
  </si>
  <si>
    <t>Komentář</t>
  </si>
  <si>
    <t>ROZPOČTOVÉ PŘÍJMY - změna od vyvěšeného návrhu</t>
  </si>
  <si>
    <t>I. ROZPOČTOVÉ VÝDAJE</t>
  </si>
  <si>
    <t>ROZPOČTOVÉ VÝDAJE - změna od vyvěšeného návrhu</t>
  </si>
  <si>
    <t>ROZPOČET na ROK 2019 - návrh</t>
  </si>
  <si>
    <t>ROZPOČET na ROK 2019 - schváleno</t>
  </si>
  <si>
    <t>ROZPOČET na ROK 2019 - změna</t>
  </si>
  <si>
    <t>Proúčtovaná daň z příjmů právnických osob za rok 2018  - ve výdajích viz § 6399.</t>
  </si>
  <si>
    <t>NÁVRH</t>
  </si>
  <si>
    <t>SCHVÁLENO</t>
  </si>
  <si>
    <t>ZMĚNA</t>
  </si>
  <si>
    <t>Navýšení § 2310 - viz INVESTIČNÍ VÝDAJE.</t>
  </si>
  <si>
    <t>Navýšení § 5512 - viz INVESTIČNÍ VÝDAJE.</t>
  </si>
  <si>
    <t>Snížení § 6409 - viz INVESTIČNÍ VÝDAJE (přesun na INVESTIČNÍ VÝDAJE § 2310 a § 5512 - viz výše).</t>
  </si>
  <si>
    <t>navýšení</t>
  </si>
  <si>
    <t>Navýšení § 6399 - viz NEINVESTIČNÍ VÝDAJE, v příjmech viz pol. 1122 (daň z příjmů ..).</t>
  </si>
  <si>
    <t>INVESTICE - "Ponorné čerpadlo STAIRS SP90-10".</t>
  </si>
  <si>
    <t>INVESTICE - "Dostavba kanalizace" - např. u firmy Klein automotive s.r.o. - projekt.</t>
  </si>
  <si>
    <t xml:space="preserve">INVESTICE - "Traktor zahradní" - (hasiči Březná).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</si>
</sst>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69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b/>
      <sz val="8.9499999999999993"/>
      <name val="Arial"/>
      <family val="2"/>
      <charset val="1"/>
    </font>
    <font>
      <sz val="8.9499999999999993"/>
      <name val="Arial"/>
      <family val="2"/>
      <charset val="1"/>
    </font>
    <font>
      <sz val="8.9499999999999993"/>
      <name val="Times New Roman"/>
      <family val="1"/>
      <charset val="1"/>
    </font>
    <font>
      <b/>
      <u/>
      <sz val="12.5"/>
      <color indexed="18"/>
      <name val="Arial"/>
      <family val="2"/>
      <charset val="1"/>
    </font>
    <font>
      <b/>
      <sz val="10.65"/>
      <color indexed="18"/>
      <name val="Arial"/>
      <family val="2"/>
      <charset val="1"/>
    </font>
    <font>
      <b/>
      <i/>
      <sz val="7.5"/>
      <name val="Arial"/>
      <family val="2"/>
      <charset val="238"/>
    </font>
    <font>
      <sz val="8.9499999999999993"/>
      <name val="Arial"/>
      <family val="2"/>
      <charset val="238"/>
    </font>
    <font>
      <sz val="11"/>
      <name val="Calibri"/>
      <family val="2"/>
      <charset val="238"/>
    </font>
    <font>
      <b/>
      <sz val="8.9499999999999993"/>
      <name val="Arial"/>
      <family val="2"/>
      <charset val="238"/>
    </font>
    <font>
      <sz val="8.9499999999999993"/>
      <name val="Times New Roman"/>
      <family val="1"/>
      <charset val="238"/>
    </font>
    <font>
      <b/>
      <u/>
      <sz val="12.5"/>
      <name val="Arial"/>
      <family val="2"/>
      <charset val="238"/>
    </font>
    <font>
      <b/>
      <sz val="16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trike/>
      <sz val="10"/>
      <color indexed="8"/>
      <name val="Times New Roman"/>
      <family val="1"/>
      <charset val="238"/>
    </font>
    <font>
      <strike/>
      <sz val="7"/>
      <color indexed="8"/>
      <name val="Times New Roman"/>
      <family val="1"/>
      <charset val="238"/>
    </font>
    <font>
      <b/>
      <strike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color indexed="8"/>
      <name val="Symbol"/>
      <family val="1"/>
      <charset val="2"/>
    </font>
    <font>
      <sz val="10"/>
      <name val="Times New Roman"/>
      <family val="1"/>
      <charset val="238"/>
    </font>
    <font>
      <sz val="10"/>
      <name val="Symbol"/>
      <family val="1"/>
      <charset val="2"/>
    </font>
    <font>
      <i/>
      <sz val="10"/>
      <name val="Times New Roman"/>
      <family val="1"/>
      <charset val="238"/>
    </font>
    <font>
      <i/>
      <sz val="10"/>
      <name val="Symbol"/>
      <family val="1"/>
      <charset val="2"/>
    </font>
    <font>
      <i/>
      <sz val="7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8.5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1"/>
    </font>
    <font>
      <sz val="8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7.5"/>
      <name val="Arial"/>
      <family val="2"/>
      <charset val="238"/>
    </font>
    <font>
      <b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7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5"/>
      <name val="Times New Roman"/>
      <family val="1"/>
      <charset val="238"/>
    </font>
    <font>
      <sz val="4"/>
      <name val="Times New Roman"/>
      <family val="1"/>
      <charset val="238"/>
    </font>
    <font>
      <sz val="10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7"/>
      <name val="Times New Roman"/>
      <family val="1"/>
      <charset val="1"/>
    </font>
    <font>
      <b/>
      <sz val="12"/>
      <name val="Times New Roman"/>
      <family val="1"/>
    </font>
    <font>
      <b/>
      <sz val="8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Times New Roman"/>
      <family val="1"/>
      <charset val="1"/>
    </font>
    <font>
      <b/>
      <i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3"/>
      <name val="Times New Roman"/>
      <family val="1"/>
      <charset val="1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8"/>
      <name val="Calibri"/>
      <family val="2"/>
      <charset val="238"/>
    </font>
    <font>
      <sz val="8"/>
      <name val="Times New Roman CE"/>
      <family val="1"/>
      <charset val="238"/>
    </font>
    <font>
      <b/>
      <sz val="5"/>
      <name val="Times New Roman"/>
      <family val="1"/>
      <charset val="238"/>
    </font>
    <font>
      <strike/>
      <sz val="7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b/>
      <sz val="7"/>
      <name val="Times New Roman"/>
      <family val="1"/>
    </font>
    <font>
      <i/>
      <sz val="10"/>
      <name val="Times New Roman"/>
      <family val="1"/>
      <charset val="1"/>
    </font>
    <font>
      <sz val="9"/>
      <name val="Times New Roman"/>
      <family val="1"/>
      <charset val="1"/>
    </font>
    <font>
      <strike/>
      <sz val="7"/>
      <name val="Times New Roman"/>
      <family val="1"/>
      <charset val="1"/>
    </font>
    <font>
      <i/>
      <sz val="11"/>
      <name val="Calibri"/>
      <family val="2"/>
      <charset val="238"/>
    </font>
    <font>
      <b/>
      <sz val="10"/>
      <name val="Symbol"/>
      <family val="1"/>
      <charset val="2"/>
    </font>
    <font>
      <b/>
      <sz val="10"/>
      <name val="Times New Roman"/>
      <family val="1"/>
      <charset val="1"/>
    </font>
    <font>
      <sz val="10"/>
      <name val="Calibri Light"/>
      <family val="2"/>
      <charset val="238"/>
    </font>
    <font>
      <sz val="7"/>
      <name val="Calibri Light"/>
      <family val="2"/>
      <charset val="238"/>
    </font>
    <font>
      <strike/>
      <sz val="10"/>
      <name val="Calibri Light"/>
      <family val="2"/>
      <charset val="238"/>
    </font>
    <font>
      <strike/>
      <sz val="7"/>
      <name val="Calibri Light"/>
      <family val="2"/>
      <charset val="238"/>
    </font>
    <font>
      <b/>
      <strike/>
      <sz val="10"/>
      <name val="Calibri Light"/>
      <family val="2"/>
      <charset val="238"/>
    </font>
    <font>
      <sz val="8"/>
      <name val="Times New Roman"/>
      <family val="1"/>
      <charset val="1"/>
    </font>
    <font>
      <b/>
      <sz val="10"/>
      <name val="Cambria"/>
      <family val="1"/>
      <charset val="238"/>
    </font>
    <font>
      <sz val="11"/>
      <name val="Calibri"/>
      <family val="2"/>
      <charset val="1"/>
    </font>
    <font>
      <sz val="9"/>
      <name val="Times New Roman"/>
      <family val="1"/>
      <charset val="238"/>
    </font>
    <font>
      <i/>
      <sz val="8"/>
      <color indexed="8"/>
      <name val="Arial"/>
      <family val="2"/>
      <charset val="238"/>
    </font>
    <font>
      <sz val="6"/>
      <name val="Times New Roman"/>
      <family val="1"/>
      <charset val="238"/>
    </font>
    <font>
      <sz val="1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8"/>
      <color indexed="8"/>
      <name val="Symbol"/>
      <family val="1"/>
      <charset val="2"/>
    </font>
    <font>
      <sz val="8"/>
      <color indexed="8"/>
      <name val="Calibri"/>
      <family val="2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sz val="8"/>
      <name val="Arial"/>
      <family val="2"/>
      <charset val="1"/>
    </font>
    <font>
      <b/>
      <sz val="8"/>
      <color indexed="18"/>
      <name val="Arial"/>
      <family val="2"/>
      <charset val="1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7.5"/>
      <name val="Arial"/>
      <family val="2"/>
      <charset val="1"/>
    </font>
    <font>
      <sz val="10.65"/>
      <color indexed="18"/>
      <name val="Arial"/>
      <family val="2"/>
      <charset val="1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color indexed="8"/>
      <name val="Symbol"/>
      <family val="1"/>
      <charset val="2"/>
    </font>
    <font>
      <b/>
      <sz val="11"/>
      <color indexed="8"/>
      <name val="Calibri"/>
      <family val="2"/>
      <charset val="1"/>
    </font>
    <font>
      <b/>
      <sz val="10.65"/>
      <color indexed="18"/>
      <name val="Arial"/>
      <family val="2"/>
      <charset val="238"/>
    </font>
    <font>
      <b/>
      <sz val="16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sz val="8"/>
      <name val="Times New Roman"/>
      <family val="1"/>
    </font>
    <font>
      <sz val="8"/>
      <color indexed="8"/>
      <name val="Calibri"/>
      <family val="2"/>
      <charset val="1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7"/>
      <color indexed="8"/>
      <name val="Calibri"/>
      <family val="2"/>
      <charset val="1"/>
    </font>
    <font>
      <b/>
      <sz val="7"/>
      <color indexed="8"/>
      <name val="Calibri"/>
      <family val="2"/>
      <charset val="238"/>
    </font>
    <font>
      <b/>
      <sz val="7"/>
      <name val="Symbol"/>
      <family val="1"/>
      <charset val="2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6"/>
      <color rgb="FF000000"/>
      <name val="Arial"/>
      <family val="2"/>
      <charset val="238"/>
    </font>
    <font>
      <b/>
      <i/>
      <sz val="7.5"/>
      <color rgb="FF000000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5"/>
      <color rgb="FFFF000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b/>
      <strike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trike/>
      <sz val="7"/>
      <color rgb="FFFF0000"/>
      <name val="Cambria"/>
      <family val="1"/>
      <charset val="238"/>
    </font>
    <font>
      <b/>
      <strike/>
      <sz val="10"/>
      <color rgb="FFFF0000"/>
      <name val="Cambria"/>
      <family val="1"/>
      <charset val="238"/>
    </font>
    <font>
      <sz val="10"/>
      <color rgb="FF000000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14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80"/>
      <name val="Symbol"/>
      <family val="1"/>
      <charset val="2"/>
    </font>
    <font>
      <b/>
      <sz val="10"/>
      <color rgb="FFFF0000"/>
      <name val="Arial"/>
      <family val="2"/>
      <charset val="238"/>
    </font>
    <font>
      <b/>
      <sz val="7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b/>
      <sz val="7"/>
      <color rgb="FF000000"/>
      <name val="Arial"/>
      <family val="2"/>
      <charset val="238"/>
    </font>
    <font>
      <b/>
      <sz val="5"/>
      <color rgb="FF000000"/>
      <name val="Symbol"/>
      <family val="1"/>
      <charset val="2"/>
    </font>
    <font>
      <b/>
      <i/>
      <sz val="7"/>
      <color rgb="FF000000"/>
      <name val="Arial"/>
      <family val="2"/>
      <charset val="238"/>
    </font>
    <font>
      <i/>
      <sz val="4"/>
      <color rgb="FF000000"/>
      <name val="Arial"/>
      <family val="2"/>
      <charset val="238"/>
    </font>
    <font>
      <i/>
      <sz val="6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i/>
      <sz val="4"/>
      <color rgb="FF000000"/>
      <name val="Arial"/>
      <family val="2"/>
      <charset val="238"/>
    </font>
    <font>
      <b/>
      <sz val="8"/>
      <color rgb="FF002060"/>
      <name val="Arial"/>
      <family val="2"/>
      <charset val="238"/>
    </font>
    <font>
      <b/>
      <sz val="7"/>
      <color rgb="FF000000"/>
      <name val="Symbol"/>
      <family val="1"/>
      <charset val="2"/>
    </font>
    <font>
      <b/>
      <sz val="12.5"/>
      <color rgb="FF00008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u/>
      <sz val="12"/>
      <color rgb="FF00008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9"/>
      </patternFill>
    </fill>
    <fill>
      <patternFill patternType="solid">
        <fgColor rgb="FFE46C0A"/>
        <bgColor indexed="64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rgb="FFF2F2F2"/>
      </patternFill>
    </fill>
    <fill>
      <patternFill patternType="solid">
        <fgColor rgb="FFE46C0A"/>
        <bgColor rgb="FFFF9900"/>
      </patternFill>
    </fill>
    <fill>
      <patternFill patternType="solid">
        <fgColor theme="0"/>
        <bgColor indexed="31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rgb="FF000000"/>
      </patternFill>
    </fill>
    <fill>
      <patternFill patternType="solid">
        <fgColor rgb="FFFAC090"/>
        <bgColor rgb="FFFCD5B5"/>
      </patternFill>
    </fill>
  </fills>
  <borders count="116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ck">
        <color rgb="FF000000"/>
      </left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ck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ck">
        <color rgb="FF000000"/>
      </left>
      <right style="hair">
        <color rgb="FF000000"/>
      </right>
      <top style="thick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ck">
        <color rgb="FF000000"/>
      </top>
      <bottom style="medium">
        <color rgb="FF000000"/>
      </bottom>
      <diagonal/>
    </border>
    <border>
      <left style="hair">
        <color rgb="FF000000"/>
      </left>
      <right style="thick">
        <color rgb="FF000000"/>
      </right>
      <top/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thick">
        <color rgb="FF000000"/>
      </right>
      <top/>
      <bottom/>
      <diagonal/>
    </border>
    <border>
      <left style="hair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hair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medium">
        <color indexed="64"/>
      </bottom>
      <diagonal/>
    </border>
    <border>
      <left style="thick">
        <color rgb="FF000000"/>
      </left>
      <right style="hair">
        <color rgb="FF000000"/>
      </right>
      <top style="medium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thick">
        <color rgb="FF000000"/>
      </bottom>
      <diagonal/>
    </border>
    <border>
      <left style="hair">
        <color rgb="FF000000"/>
      </left>
      <right/>
      <top style="medium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 style="medium">
        <color indexed="64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thick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0"/>
    <xf numFmtId="0" fontId="36" fillId="0" borderId="0"/>
    <xf numFmtId="0" fontId="120" fillId="0" borderId="0"/>
    <xf numFmtId="0" fontId="121" fillId="0" borderId="0"/>
  </cellStyleXfs>
  <cellXfs count="566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164" fontId="9" fillId="0" borderId="0" xfId="1" applyNumberFormat="1" applyFont="1" applyAlignment="1">
      <alignment vertical="center"/>
    </xf>
    <xf numFmtId="164" fontId="11" fillId="0" borderId="0" xfId="1" applyNumberFormat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164" fontId="8" fillId="0" borderId="23" xfId="1" applyNumberFormat="1" applyFont="1" applyBorder="1" applyAlignment="1">
      <alignment horizontal="right" vertical="center"/>
    </xf>
    <xf numFmtId="0" fontId="3" fillId="0" borderId="24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164" fontId="8" fillId="0" borderId="25" xfId="1" applyNumberFormat="1" applyFont="1" applyBorder="1" applyAlignment="1">
      <alignment horizontal="right" vertical="center"/>
    </xf>
    <xf numFmtId="0" fontId="122" fillId="4" borderId="26" xfId="0" applyFont="1" applyFill="1" applyBorder="1" applyAlignment="1">
      <alignment horizontal="left" vertical="center" wrapText="1"/>
    </xf>
    <xf numFmtId="0" fontId="122" fillId="4" borderId="27" xfId="0" applyFont="1" applyFill="1" applyBorder="1" applyAlignment="1">
      <alignment horizontal="left" vertical="center" wrapText="1"/>
    </xf>
    <xf numFmtId="0" fontId="123" fillId="4" borderId="27" xfId="0" applyFont="1" applyFill="1" applyBorder="1" applyAlignment="1">
      <alignment horizontal="left" vertical="center" wrapText="1"/>
    </xf>
    <xf numFmtId="164" fontId="7" fillId="4" borderId="27" xfId="0" applyNumberFormat="1" applyFont="1" applyFill="1" applyBorder="1" applyAlignment="1">
      <alignment horizontal="right" vertical="center" wrapText="1"/>
    </xf>
    <xf numFmtId="0" fontId="3" fillId="0" borderId="28" xfId="1" applyFont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/>
    </xf>
    <xf numFmtId="164" fontId="8" fillId="0" borderId="29" xfId="1" applyNumberFormat="1" applyFont="1" applyBorder="1" applyAlignment="1">
      <alignment horizontal="right" vertical="center"/>
    </xf>
    <xf numFmtId="0" fontId="2" fillId="5" borderId="30" xfId="1" applyFont="1" applyFill="1" applyBorder="1" applyAlignment="1">
      <alignment horizontal="left" vertical="center"/>
    </xf>
    <xf numFmtId="0" fontId="2" fillId="5" borderId="31" xfId="1" applyFont="1" applyFill="1" applyBorder="1" applyAlignment="1">
      <alignment horizontal="left" vertical="center"/>
    </xf>
    <xf numFmtId="164" fontId="10" fillId="5" borderId="31" xfId="1" applyNumberFormat="1" applyFont="1" applyFill="1" applyBorder="1" applyAlignment="1">
      <alignment horizontal="right" vertical="center"/>
    </xf>
    <xf numFmtId="0" fontId="2" fillId="5" borderId="32" xfId="1" applyFont="1" applyFill="1" applyBorder="1" applyAlignment="1">
      <alignment horizontal="left" vertical="center"/>
    </xf>
    <xf numFmtId="164" fontId="10" fillId="5" borderId="32" xfId="1" applyNumberFormat="1" applyFont="1" applyFill="1" applyBorder="1" applyAlignment="1">
      <alignment horizontal="right" vertical="center"/>
    </xf>
    <xf numFmtId="0" fontId="3" fillId="0" borderId="33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left" vertical="center"/>
    </xf>
    <xf numFmtId="164" fontId="8" fillId="0" borderId="34" xfId="1" applyNumberFormat="1" applyFont="1" applyBorder="1" applyAlignment="1">
      <alignment horizontal="right" vertical="center"/>
    </xf>
    <xf numFmtId="0" fontId="13" fillId="6" borderId="0" xfId="1" applyFont="1" applyFill="1" applyAlignment="1">
      <alignment vertical="top"/>
    </xf>
    <xf numFmtId="0" fontId="14" fillId="6" borderId="0" xfId="1" applyFont="1" applyFill="1" applyAlignment="1">
      <alignment vertical="top"/>
    </xf>
    <xf numFmtId="0" fontId="15" fillId="6" borderId="0" xfId="1" applyFont="1" applyFill="1" applyAlignment="1">
      <alignment vertical="top"/>
    </xf>
    <xf numFmtId="0" fontId="16" fillId="6" borderId="0" xfId="1" applyFont="1" applyFill="1" applyAlignment="1">
      <alignment horizontal="center" vertical="top"/>
    </xf>
    <xf numFmtId="0" fontId="15" fillId="6" borderId="0" xfId="1" applyFont="1" applyFill="1" applyAlignment="1">
      <alignment horizontal="center" vertical="top"/>
    </xf>
    <xf numFmtId="0" fontId="18" fillId="6" borderId="0" xfId="1" applyFont="1" applyFill="1" applyAlignment="1">
      <alignment vertical="top"/>
    </xf>
    <xf numFmtId="0" fontId="17" fillId="6" borderId="0" xfId="1" applyFont="1" applyFill="1" applyAlignment="1">
      <alignment horizontal="left" vertical="top"/>
    </xf>
    <xf numFmtId="0" fontId="18" fillId="6" borderId="0" xfId="1" applyFont="1" applyFill="1" applyAlignment="1">
      <alignment horizontal="center" vertical="top"/>
    </xf>
    <xf numFmtId="0" fontId="17" fillId="6" borderId="0" xfId="1" applyFont="1" applyFill="1" applyAlignment="1">
      <alignment vertical="top"/>
    </xf>
    <xf numFmtId="0" fontId="19" fillId="6" borderId="0" xfId="1" applyFont="1" applyFill="1" applyAlignment="1">
      <alignment horizontal="center" vertical="top"/>
    </xf>
    <xf numFmtId="0" fontId="19" fillId="6" borderId="0" xfId="1" applyFont="1" applyFill="1" applyAlignment="1">
      <alignment vertical="top"/>
    </xf>
    <xf numFmtId="0" fontId="20" fillId="6" borderId="0" xfId="1" applyFont="1" applyFill="1" applyAlignment="1">
      <alignment horizontal="center" vertical="top"/>
    </xf>
    <xf numFmtId="0" fontId="20" fillId="6" borderId="0" xfId="1" applyFont="1" applyFill="1" applyAlignment="1">
      <alignment vertical="top"/>
    </xf>
    <xf numFmtId="0" fontId="15" fillId="6" borderId="0" xfId="1" applyFont="1" applyFill="1" applyAlignment="1">
      <alignment horizontal="justify" vertical="top" wrapText="1"/>
    </xf>
    <xf numFmtId="49" fontId="16" fillId="6" borderId="0" xfId="1" applyNumberFormat="1" applyFont="1" applyFill="1" applyAlignment="1">
      <alignment vertical="top" wrapText="1"/>
    </xf>
    <xf numFmtId="0" fontId="15" fillId="6" borderId="0" xfId="1" applyFont="1" applyFill="1" applyAlignment="1">
      <alignment horizontal="right" vertical="top" wrapText="1"/>
    </xf>
    <xf numFmtId="0" fontId="16" fillId="6" borderId="0" xfId="1" applyFont="1" applyFill="1" applyAlignment="1">
      <alignment horizontal="center" vertical="top" wrapText="1"/>
    </xf>
    <xf numFmtId="0" fontId="22" fillId="6" borderId="0" xfId="1" applyFont="1" applyFill="1" applyAlignment="1">
      <alignment horizontal="right" vertical="top" wrapText="1"/>
    </xf>
    <xf numFmtId="0" fontId="24" fillId="6" borderId="0" xfId="1" applyFont="1" applyFill="1" applyAlignment="1">
      <alignment horizontal="center" vertical="top" wrapText="1"/>
    </xf>
    <xf numFmtId="0" fontId="15" fillId="6" borderId="0" xfId="1" applyFont="1" applyFill="1" applyAlignment="1">
      <alignment vertical="top" wrapText="1"/>
    </xf>
    <xf numFmtId="0" fontId="15" fillId="6" borderId="0" xfId="1" applyFont="1" applyFill="1" applyAlignment="1">
      <alignment horizontal="left" vertical="top" wrapText="1"/>
    </xf>
    <xf numFmtId="0" fontId="22" fillId="6" borderId="0" xfId="1" applyFont="1" applyFill="1" applyAlignment="1">
      <alignment vertical="top" wrapText="1"/>
    </xf>
    <xf numFmtId="0" fontId="16" fillId="6" borderId="0" xfId="1" applyFont="1" applyFill="1" applyAlignment="1">
      <alignment vertical="top"/>
    </xf>
    <xf numFmtId="0" fontId="16" fillId="6" borderId="0" xfId="1" applyFont="1" applyFill="1" applyAlignment="1">
      <alignment horizontal="left" vertical="top" wrapText="1"/>
    </xf>
    <xf numFmtId="0" fontId="25" fillId="6" borderId="0" xfId="1" applyFont="1" applyFill="1" applyAlignment="1">
      <alignment horizontal="left" vertical="top" wrapText="1"/>
    </xf>
    <xf numFmtId="0" fontId="31" fillId="6" borderId="0" xfId="1" applyFont="1" applyFill="1" applyAlignment="1">
      <alignment horizontal="justify" vertical="top" wrapText="1"/>
    </xf>
    <xf numFmtId="0" fontId="27" fillId="6" borderId="0" xfId="1" applyFont="1" applyFill="1" applyAlignment="1">
      <alignment horizontal="right" vertical="top" wrapText="1"/>
    </xf>
    <xf numFmtId="0" fontId="32" fillId="6" borderId="0" xfId="1" applyFont="1" applyFill="1" applyAlignment="1">
      <alignment horizontal="center" vertical="top" wrapText="1"/>
    </xf>
    <xf numFmtId="0" fontId="16" fillId="6" borderId="0" xfId="1" applyFont="1" applyFill="1" applyAlignment="1">
      <alignment vertical="top" wrapText="1"/>
    </xf>
    <xf numFmtId="49" fontId="16" fillId="6" borderId="0" xfId="1" applyNumberFormat="1" applyFont="1" applyFill="1" applyAlignment="1">
      <alignment horizontal="center" vertical="top" wrapText="1"/>
    </xf>
    <xf numFmtId="0" fontId="31" fillId="6" borderId="0" xfId="1" applyFont="1" applyFill="1" applyAlignment="1">
      <alignment horizontal="justify" vertical="top"/>
    </xf>
    <xf numFmtId="0" fontId="19" fillId="6" borderId="0" xfId="1" applyFont="1" applyFill="1" applyAlignment="1">
      <alignment horizontal="justify" vertical="top" wrapText="1"/>
    </xf>
    <xf numFmtId="0" fontId="24" fillId="6" borderId="0" xfId="1" applyFont="1" applyFill="1" applyAlignment="1">
      <alignment horizontal="center" vertical="top"/>
    </xf>
    <xf numFmtId="0" fontId="34" fillId="6" borderId="0" xfId="1" applyFont="1" applyFill="1" applyAlignment="1">
      <alignment horizontal="left" vertical="top" wrapText="1"/>
    </xf>
    <xf numFmtId="0" fontId="35" fillId="7" borderId="0" xfId="1" applyFont="1" applyFill="1" applyAlignment="1">
      <alignment horizontal="left" vertical="center"/>
    </xf>
    <xf numFmtId="165" fontId="15" fillId="7" borderId="0" xfId="1" applyNumberFormat="1" applyFont="1" applyFill="1" applyAlignment="1">
      <alignment horizontal="left" vertical="center"/>
    </xf>
    <xf numFmtId="0" fontId="16" fillId="7" borderId="0" xfId="1" applyFont="1" applyFill="1" applyAlignment="1">
      <alignment horizontal="center" vertical="top"/>
    </xf>
    <xf numFmtId="0" fontId="16" fillId="7" borderId="0" xfId="1" applyFont="1" applyFill="1" applyAlignment="1">
      <alignment vertical="top"/>
    </xf>
    <xf numFmtId="0" fontId="15" fillId="7" borderId="0" xfId="1" applyFont="1" applyFill="1" applyAlignment="1">
      <alignment horizontal="center" vertical="top"/>
    </xf>
    <xf numFmtId="0" fontId="15" fillId="7" borderId="0" xfId="1" applyFont="1" applyFill="1" applyAlignment="1">
      <alignment vertical="top"/>
    </xf>
    <xf numFmtId="0" fontId="124" fillId="6" borderId="0" xfId="1" applyFont="1" applyFill="1" applyAlignment="1">
      <alignment horizontal="center" vertical="top"/>
    </xf>
    <xf numFmtId="0" fontId="125" fillId="6" borderId="0" xfId="1" applyFont="1" applyFill="1" applyAlignment="1">
      <alignment horizontal="center" vertical="top"/>
    </xf>
    <xf numFmtId="0" fontId="126" fillId="0" borderId="0" xfId="1" applyFont="1"/>
    <xf numFmtId="0" fontId="122" fillId="4" borderId="35" xfId="0" applyFont="1" applyFill="1" applyBorder="1" applyAlignment="1">
      <alignment horizontal="left" vertical="center" wrapText="1"/>
    </xf>
    <xf numFmtId="0" fontId="122" fillId="4" borderId="36" xfId="0" applyFont="1" applyFill="1" applyBorder="1" applyAlignment="1">
      <alignment horizontal="left" vertical="center" wrapText="1"/>
    </xf>
    <xf numFmtId="0" fontId="123" fillId="4" borderId="36" xfId="0" applyFont="1" applyFill="1" applyBorder="1" applyAlignment="1">
      <alignment horizontal="left" vertical="center" wrapText="1"/>
    </xf>
    <xf numFmtId="164" fontId="7" fillId="4" borderId="36" xfId="0" applyNumberFormat="1" applyFont="1" applyFill="1" applyBorder="1" applyAlignment="1">
      <alignment horizontal="right" vertical="center" wrapText="1"/>
    </xf>
    <xf numFmtId="0" fontId="125" fillId="6" borderId="0" xfId="2" applyFont="1" applyFill="1" applyAlignment="1">
      <alignment horizontal="center" vertical="top"/>
    </xf>
    <xf numFmtId="0" fontId="125" fillId="6" borderId="0" xfId="2" applyFont="1" applyFill="1" applyAlignment="1">
      <alignment vertical="top"/>
    </xf>
    <xf numFmtId="0" fontId="124" fillId="6" borderId="0" xfId="2" applyFont="1" applyFill="1" applyAlignment="1">
      <alignment horizontal="center" vertical="top"/>
    </xf>
    <xf numFmtId="0" fontId="127" fillId="6" borderId="0" xfId="2" applyFont="1" applyFill="1" applyAlignment="1">
      <alignment vertical="top" wrapText="1"/>
    </xf>
    <xf numFmtId="0" fontId="127" fillId="6" borderId="0" xfId="2" applyFont="1" applyFill="1" applyAlignment="1">
      <alignment vertical="top"/>
    </xf>
    <xf numFmtId="0" fontId="128" fillId="6" borderId="0" xfId="2" applyFont="1" applyFill="1" applyAlignment="1">
      <alignment horizontal="center" vertical="top"/>
    </xf>
    <xf numFmtId="0" fontId="129" fillId="6" borderId="0" xfId="2" applyFont="1" applyFill="1" applyAlignment="1">
      <alignment horizontal="left" wrapText="1"/>
    </xf>
    <xf numFmtId="49" fontId="125" fillId="6" borderId="0" xfId="2" applyNumberFormat="1" applyFont="1" applyFill="1" applyAlignment="1">
      <alignment vertical="top" wrapText="1"/>
    </xf>
    <xf numFmtId="0" fontId="124" fillId="6" borderId="0" xfId="2" applyFont="1" applyFill="1" applyAlignment="1">
      <alignment horizontal="right" vertical="top" wrapText="1"/>
    </xf>
    <xf numFmtId="0" fontId="125" fillId="6" borderId="0" xfId="2" applyFont="1" applyFill="1" applyAlignment="1">
      <alignment horizontal="center" vertical="top" wrapText="1"/>
    </xf>
    <xf numFmtId="0" fontId="124" fillId="6" borderId="0" xfId="2" applyFont="1" applyFill="1" applyAlignment="1">
      <alignment horizontal="left" vertical="top" wrapText="1"/>
    </xf>
    <xf numFmtId="0" fontId="130" fillId="6" borderId="0" xfId="2" applyFont="1" applyFill="1" applyAlignment="1">
      <alignment horizontal="right" vertical="top" wrapText="1"/>
    </xf>
    <xf numFmtId="0" fontId="131" fillId="6" borderId="0" xfId="2" applyFont="1" applyFill="1" applyAlignment="1">
      <alignment horizontal="center" vertical="top" wrapText="1"/>
    </xf>
    <xf numFmtId="0" fontId="132" fillId="6" borderId="0" xfId="2" applyFont="1" applyFill="1" applyAlignment="1">
      <alignment horizontal="left" vertical="top" wrapText="1"/>
    </xf>
    <xf numFmtId="49" fontId="125" fillId="6" borderId="0" xfId="2" applyNumberFormat="1" applyFont="1" applyFill="1" applyAlignment="1">
      <alignment horizontal="center" vertical="top" wrapText="1"/>
    </xf>
    <xf numFmtId="0" fontId="124" fillId="6" borderId="0" xfId="2" applyFont="1" applyFill="1" applyAlignment="1">
      <alignment vertical="top" wrapText="1"/>
    </xf>
    <xf numFmtId="0" fontId="133" fillId="6" borderId="0" xfId="2" applyFont="1" applyFill="1" applyAlignment="1">
      <alignment horizontal="right" vertical="top" wrapText="1"/>
    </xf>
    <xf numFmtId="0" fontId="125" fillId="6" borderId="0" xfId="2" applyFont="1" applyFill="1" applyAlignment="1">
      <alignment vertical="top" wrapText="1"/>
    </xf>
    <xf numFmtId="49" fontId="131" fillId="6" borderId="0" xfId="2" applyNumberFormat="1" applyFont="1" applyFill="1" applyAlignment="1">
      <alignment horizontal="center" vertical="top" wrapText="1"/>
    </xf>
    <xf numFmtId="0" fontId="127" fillId="6" borderId="0" xfId="2" applyFont="1" applyFill="1" applyAlignment="1">
      <alignment horizontal="center" vertical="top"/>
    </xf>
    <xf numFmtId="0" fontId="134" fillId="6" borderId="0" xfId="2" applyFont="1" applyFill="1" applyAlignment="1">
      <alignment horizontal="center" vertical="top"/>
    </xf>
    <xf numFmtId="49" fontId="124" fillId="6" borderId="0" xfId="2" applyNumberFormat="1" applyFont="1" applyFill="1" applyAlignment="1">
      <alignment horizontal="left" vertical="top" wrapText="1"/>
    </xf>
    <xf numFmtId="49" fontId="132" fillId="6" borderId="0" xfId="2" applyNumberFormat="1" applyFont="1" applyFill="1" applyAlignment="1">
      <alignment horizontal="left" vertical="top" wrapText="1"/>
    </xf>
    <xf numFmtId="0" fontId="124" fillId="6" borderId="0" xfId="2" applyFont="1" applyFill="1" applyAlignment="1">
      <alignment horizontal="left" vertical="top"/>
    </xf>
    <xf numFmtId="0" fontId="127" fillId="6" borderId="0" xfId="2" applyFont="1" applyFill="1" applyAlignment="1">
      <alignment horizontal="justify" vertical="top" wrapText="1"/>
    </xf>
    <xf numFmtId="0" fontId="135" fillId="6" borderId="0" xfId="2" applyFont="1" applyFill="1" applyAlignment="1">
      <alignment horizontal="right" vertical="top" wrapText="1"/>
    </xf>
    <xf numFmtId="0" fontId="136" fillId="6" borderId="0" xfId="2" applyFont="1" applyFill="1" applyAlignment="1">
      <alignment horizontal="center" vertical="top" wrapText="1"/>
    </xf>
    <xf numFmtId="0" fontId="125" fillId="7" borderId="0" xfId="2" applyFont="1" applyFill="1" applyAlignment="1">
      <alignment horizontal="center" vertical="top"/>
    </xf>
    <xf numFmtId="0" fontId="125" fillId="7" borderId="0" xfId="2" applyFont="1" applyFill="1" applyAlignment="1">
      <alignment vertical="top"/>
    </xf>
    <xf numFmtId="0" fontId="16" fillId="6" borderId="0" xfId="1" applyFont="1" applyFill="1" applyAlignment="1">
      <alignment horizontal="left" vertical="top" wrapText="1"/>
    </xf>
    <xf numFmtId="164" fontId="38" fillId="0" borderId="37" xfId="1" applyNumberFormat="1" applyFont="1" applyBorder="1" applyAlignment="1">
      <alignment vertical="center"/>
    </xf>
    <xf numFmtId="164" fontId="38" fillId="0" borderId="38" xfId="1" applyNumberFormat="1" applyFont="1" applyBorder="1" applyAlignment="1">
      <alignment vertical="center"/>
    </xf>
    <xf numFmtId="164" fontId="38" fillId="0" borderId="39" xfId="1" applyNumberFormat="1" applyFont="1" applyBorder="1" applyAlignment="1">
      <alignment vertical="center"/>
    </xf>
    <xf numFmtId="164" fontId="39" fillId="5" borderId="40" xfId="1" applyNumberFormat="1" applyFont="1" applyFill="1" applyBorder="1" applyAlignment="1">
      <alignment horizontal="right" vertical="center"/>
    </xf>
    <xf numFmtId="164" fontId="38" fillId="0" borderId="41" xfId="1" applyNumberFormat="1" applyFont="1" applyBorder="1" applyAlignment="1">
      <alignment vertical="center"/>
    </xf>
    <xf numFmtId="164" fontId="38" fillId="0" borderId="0" xfId="1" applyNumberFormat="1" applyFont="1" applyAlignment="1">
      <alignment vertical="center"/>
    </xf>
    <xf numFmtId="164" fontId="38" fillId="4" borderId="42" xfId="0" applyNumberFormat="1" applyFont="1" applyFill="1" applyBorder="1" applyAlignment="1">
      <alignment horizontal="right" vertical="center" wrapText="1"/>
    </xf>
    <xf numFmtId="164" fontId="40" fillId="4" borderId="43" xfId="0" applyNumberFormat="1" applyFont="1" applyFill="1" applyBorder="1" applyAlignment="1">
      <alignment horizontal="right" vertical="center" wrapText="1"/>
    </xf>
    <xf numFmtId="0" fontId="41" fillId="6" borderId="0" xfId="1" applyFont="1" applyFill="1" applyAlignment="1">
      <alignment vertical="top"/>
    </xf>
    <xf numFmtId="0" fontId="42" fillId="6" borderId="0" xfId="1" applyFont="1" applyFill="1" applyAlignment="1">
      <alignment horizontal="right" vertical="top" wrapText="1"/>
    </xf>
    <xf numFmtId="0" fontId="44" fillId="6" borderId="0" xfId="1" applyFont="1" applyFill="1" applyAlignment="1">
      <alignment horizontal="center" vertical="top" wrapText="1"/>
    </xf>
    <xf numFmtId="0" fontId="2" fillId="5" borderId="44" xfId="1" applyFont="1" applyFill="1" applyBorder="1" applyAlignment="1">
      <alignment horizontal="left" vertical="center"/>
    </xf>
    <xf numFmtId="164" fontId="39" fillId="5" borderId="45" xfId="1" applyNumberFormat="1" applyFont="1" applyFill="1" applyBorder="1" applyAlignment="1">
      <alignment horizontal="right" vertical="center"/>
    </xf>
    <xf numFmtId="0" fontId="2" fillId="5" borderId="46" xfId="1" applyFont="1" applyFill="1" applyBorder="1" applyAlignment="1">
      <alignment horizontal="left" vertical="center"/>
    </xf>
    <xf numFmtId="0" fontId="2" fillId="5" borderId="47" xfId="1" applyFont="1" applyFill="1" applyBorder="1" applyAlignment="1">
      <alignment horizontal="left" vertical="center"/>
    </xf>
    <xf numFmtId="164" fontId="10" fillId="5" borderId="47" xfId="1" applyNumberFormat="1" applyFont="1" applyFill="1" applyBorder="1" applyAlignment="1">
      <alignment horizontal="right" vertical="center"/>
    </xf>
    <xf numFmtId="164" fontId="39" fillId="5" borderId="48" xfId="1" applyNumberFormat="1" applyFont="1" applyFill="1" applyBorder="1" applyAlignment="1">
      <alignment horizontal="right" vertical="center"/>
    </xf>
    <xf numFmtId="0" fontId="6" fillId="3" borderId="26" xfId="1" applyFont="1" applyFill="1" applyBorder="1" applyAlignment="1">
      <alignment horizontal="left" vertical="center"/>
    </xf>
    <xf numFmtId="0" fontId="6" fillId="3" borderId="27" xfId="1" applyFont="1" applyFill="1" applyBorder="1" applyAlignment="1">
      <alignment horizontal="left" vertical="center"/>
    </xf>
    <xf numFmtId="164" fontId="10" fillId="3" borderId="27" xfId="1" applyNumberFormat="1" applyFont="1" applyFill="1" applyBorder="1" applyAlignment="1">
      <alignment horizontal="right" vertical="center"/>
    </xf>
    <xf numFmtId="164" fontId="39" fillId="3" borderId="43" xfId="1" applyNumberFormat="1" applyFont="1" applyFill="1" applyBorder="1" applyAlignment="1">
      <alignment horizontal="right" vertical="center"/>
    </xf>
    <xf numFmtId="0" fontId="32" fillId="6" borderId="0" xfId="1" applyFont="1" applyFill="1" applyAlignment="1">
      <alignment horizontal="center" vertical="top"/>
    </xf>
    <xf numFmtId="0" fontId="9" fillId="0" borderId="0" xfId="1" applyFont="1"/>
    <xf numFmtId="0" fontId="41" fillId="6" borderId="0" xfId="2" applyFont="1" applyFill="1" applyAlignment="1">
      <alignment vertical="top"/>
    </xf>
    <xf numFmtId="0" fontId="41" fillId="6" borderId="0" xfId="2" applyFont="1" applyFill="1" applyAlignment="1">
      <alignment horizontal="center" vertical="top"/>
    </xf>
    <xf numFmtId="0" fontId="41" fillId="6" borderId="0" xfId="2" applyFont="1" applyFill="1" applyAlignment="1">
      <alignment horizontal="justify" vertical="top" wrapText="1"/>
    </xf>
    <xf numFmtId="0" fontId="32" fillId="6" borderId="0" xfId="2" applyFont="1" applyFill="1" applyAlignment="1">
      <alignment horizontal="center" vertical="top"/>
    </xf>
    <xf numFmtId="49" fontId="32" fillId="6" borderId="0" xfId="2" applyNumberFormat="1" applyFont="1" applyFill="1" applyAlignment="1">
      <alignment vertical="top" wrapText="1"/>
    </xf>
    <xf numFmtId="49" fontId="47" fillId="6" borderId="0" xfId="2" applyNumberFormat="1" applyFont="1" applyFill="1" applyAlignment="1">
      <alignment horizontal="right" vertical="top" wrapText="1"/>
    </xf>
    <xf numFmtId="49" fontId="49" fillId="6" borderId="0" xfId="2" applyNumberFormat="1" applyFont="1" applyFill="1" applyAlignment="1">
      <alignment horizontal="center" vertical="top" wrapText="1"/>
    </xf>
    <xf numFmtId="0" fontId="27" fillId="6" borderId="0" xfId="2" applyFont="1" applyFill="1" applyAlignment="1">
      <alignment horizontal="left" vertical="top" wrapText="1"/>
    </xf>
    <xf numFmtId="165" fontId="137" fillId="0" borderId="0" xfId="4" applyNumberFormat="1" applyFont="1" applyAlignment="1">
      <alignment vertical="center"/>
    </xf>
    <xf numFmtId="0" fontId="138" fillId="0" borderId="0" xfId="4" applyFont="1"/>
    <xf numFmtId="165" fontId="138" fillId="0" borderId="0" xfId="4" applyNumberFormat="1" applyFont="1" applyAlignment="1">
      <alignment horizontal="right"/>
    </xf>
    <xf numFmtId="49" fontId="139" fillId="0" borderId="0" xfId="4" applyNumberFormat="1" applyFont="1" applyAlignment="1">
      <alignment vertical="top" wrapText="1"/>
    </xf>
    <xf numFmtId="4" fontId="139" fillId="0" borderId="0" xfId="4" applyNumberFormat="1" applyFont="1" applyAlignment="1">
      <alignment horizontal="right" vertical="top" wrapText="1"/>
    </xf>
    <xf numFmtId="4" fontId="121" fillId="0" borderId="0" xfId="4" applyNumberFormat="1" applyAlignment="1">
      <alignment vertical="top"/>
    </xf>
    <xf numFmtId="0" fontId="140" fillId="0" borderId="0" xfId="4" applyFont="1" applyAlignment="1">
      <alignment vertical="center" wrapText="1"/>
    </xf>
    <xf numFmtId="165" fontId="138" fillId="0" borderId="0" xfId="4" applyNumberFormat="1" applyFont="1"/>
    <xf numFmtId="0" fontId="121" fillId="0" borderId="0" xfId="4" applyAlignment="1">
      <alignment vertical="center"/>
    </xf>
    <xf numFmtId="165" fontId="137" fillId="0" borderId="0" xfId="4" applyNumberFormat="1" applyFont="1" applyAlignment="1">
      <alignment vertical="center"/>
    </xf>
    <xf numFmtId="0" fontId="140" fillId="0" borderId="0" xfId="4" applyFont="1" applyAlignment="1">
      <alignment vertical="center" wrapText="1"/>
    </xf>
    <xf numFmtId="164" fontId="121" fillId="7" borderId="0" xfId="4" applyNumberFormat="1" applyFill="1" applyAlignment="1">
      <alignment vertical="center"/>
    </xf>
    <xf numFmtId="164" fontId="121" fillId="0" borderId="0" xfId="4" applyNumberFormat="1" applyAlignment="1">
      <alignment vertical="center"/>
    </xf>
    <xf numFmtId="164" fontId="141" fillId="0" borderId="0" xfId="4" applyNumberFormat="1" applyFont="1" applyAlignment="1">
      <alignment vertical="center"/>
    </xf>
    <xf numFmtId="0" fontId="27" fillId="6" borderId="0" xfId="2" applyFont="1" applyFill="1" applyAlignment="1">
      <alignment horizontal="left" vertical="top" wrapText="1"/>
    </xf>
    <xf numFmtId="0" fontId="49" fillId="6" borderId="0" xfId="2" applyFont="1" applyFill="1" applyAlignment="1">
      <alignment horizontal="center" vertical="top"/>
    </xf>
    <xf numFmtId="0" fontId="47" fillId="6" borderId="0" xfId="2" applyFont="1" applyFill="1" applyAlignment="1">
      <alignment horizontal="right" vertical="top" wrapText="1"/>
    </xf>
    <xf numFmtId="0" fontId="47" fillId="6" borderId="0" xfId="2" applyFont="1" applyFill="1" applyAlignment="1">
      <alignment horizontal="left" vertical="top"/>
    </xf>
    <xf numFmtId="0" fontId="27" fillId="6" borderId="0" xfId="2" applyFont="1" applyFill="1" applyAlignment="1">
      <alignment horizontal="right" vertical="top" wrapText="1"/>
    </xf>
    <xf numFmtId="0" fontId="32" fillId="6" borderId="0" xfId="2" applyFont="1" applyFill="1" applyAlignment="1">
      <alignment horizontal="center" vertical="top" wrapText="1"/>
    </xf>
    <xf numFmtId="0" fontId="49" fillId="6" borderId="0" xfId="2" applyFont="1" applyFill="1" applyAlignment="1">
      <alignment horizontal="center" vertical="top" wrapText="1"/>
    </xf>
    <xf numFmtId="0" fontId="47" fillId="6" borderId="0" xfId="2" applyFont="1" applyFill="1" applyAlignment="1">
      <alignment vertical="top" wrapText="1"/>
    </xf>
    <xf numFmtId="0" fontId="3" fillId="0" borderId="49" xfId="1" applyFont="1" applyBorder="1" applyAlignment="1">
      <alignment horizontal="left" vertical="center"/>
    </xf>
    <xf numFmtId="0" fontId="2" fillId="0" borderId="50" xfId="1" applyFont="1" applyBorder="1" applyAlignment="1">
      <alignment horizontal="left" vertical="center"/>
    </xf>
    <xf numFmtId="164" fontId="8" fillId="0" borderId="50" xfId="1" applyNumberFormat="1" applyFont="1" applyBorder="1" applyAlignment="1">
      <alignment horizontal="right" vertical="center"/>
    </xf>
    <xf numFmtId="164" fontId="38" fillId="0" borderId="51" xfId="1" applyNumberFormat="1" applyFont="1" applyBorder="1" applyAlignment="1">
      <alignment vertical="center"/>
    </xf>
    <xf numFmtId="0" fontId="27" fillId="6" borderId="0" xfId="2" applyFont="1" applyFill="1" applyAlignment="1">
      <alignment horizontal="center" vertical="top"/>
    </xf>
    <xf numFmtId="0" fontId="27" fillId="6" borderId="0" xfId="2" applyFont="1" applyFill="1" applyAlignment="1">
      <alignment horizontal="justify" vertical="top" wrapText="1"/>
    </xf>
    <xf numFmtId="0" fontId="52" fillId="6" borderId="0" xfId="2" applyFont="1" applyFill="1" applyAlignment="1">
      <alignment vertical="top"/>
    </xf>
    <xf numFmtId="0" fontId="47" fillId="6" borderId="0" xfId="2" applyFont="1" applyFill="1" applyAlignment="1">
      <alignment horizontal="center" vertical="top"/>
    </xf>
    <xf numFmtId="0" fontId="47" fillId="6" borderId="0" xfId="2" applyFont="1" applyFill="1" applyAlignment="1">
      <alignment horizontal="justify" vertical="top" wrapText="1"/>
    </xf>
    <xf numFmtId="49" fontId="49" fillId="6" borderId="0" xfId="2" applyNumberFormat="1" applyFont="1" applyFill="1" applyAlignment="1">
      <alignment vertical="top" wrapText="1"/>
    </xf>
    <xf numFmtId="0" fontId="47" fillId="6" borderId="0" xfId="2" applyFont="1" applyFill="1" applyAlignment="1">
      <alignment horizontal="left" vertical="top" wrapText="1"/>
    </xf>
    <xf numFmtId="0" fontId="32" fillId="6" borderId="0" xfId="2" applyFont="1" applyFill="1" applyAlignment="1">
      <alignment horizontal="justify" vertical="top" wrapText="1"/>
    </xf>
    <xf numFmtId="0" fontId="27" fillId="6" borderId="0" xfId="2" applyFont="1" applyFill="1" applyAlignment="1">
      <alignment vertical="top" wrapText="1"/>
    </xf>
    <xf numFmtId="0" fontId="32" fillId="6" borderId="0" xfId="2" applyFont="1" applyFill="1" applyAlignment="1">
      <alignment vertical="top"/>
    </xf>
    <xf numFmtId="0" fontId="57" fillId="6" borderId="0" xfId="2" applyFont="1" applyFill="1" applyAlignment="1">
      <alignment vertical="top"/>
    </xf>
    <xf numFmtId="0" fontId="58" fillId="6" borderId="0" xfId="2" applyFont="1" applyFill="1" applyAlignment="1">
      <alignment vertical="top"/>
    </xf>
    <xf numFmtId="0" fontId="58" fillId="6" borderId="0" xfId="2" applyFont="1" applyFill="1" applyAlignment="1">
      <alignment horizontal="left" vertical="top"/>
    </xf>
    <xf numFmtId="0" fontId="60" fillId="6" borderId="0" xfId="2" applyFont="1" applyFill="1" applyAlignment="1">
      <alignment horizontal="center" vertical="top"/>
    </xf>
    <xf numFmtId="0" fontId="60" fillId="6" borderId="0" xfId="2" applyFont="1" applyFill="1" applyAlignment="1">
      <alignment horizontal="left" vertical="top"/>
    </xf>
    <xf numFmtId="0" fontId="59" fillId="6" borderId="0" xfId="2" applyFont="1" applyFill="1" applyAlignment="1">
      <alignment horizontal="left" vertical="top"/>
    </xf>
    <xf numFmtId="0" fontId="62" fillId="6" borderId="0" xfId="2" applyFont="1" applyFill="1" applyAlignment="1">
      <alignment horizontal="center" vertical="top"/>
    </xf>
    <xf numFmtId="0" fontId="63" fillId="6" borderId="0" xfId="2" applyFont="1" applyFill="1" applyAlignment="1">
      <alignment vertical="top"/>
    </xf>
    <xf numFmtId="0" fontId="64" fillId="6" borderId="0" xfId="2" applyFont="1" applyFill="1" applyAlignment="1">
      <alignment horizontal="center" vertical="top"/>
    </xf>
    <xf numFmtId="0" fontId="65" fillId="6" borderId="0" xfId="2" applyFont="1" applyFill="1" applyAlignment="1">
      <alignment horizontal="center" vertical="top"/>
    </xf>
    <xf numFmtId="0" fontId="37" fillId="6" borderId="0" xfId="2" applyFont="1" applyFill="1" applyAlignment="1">
      <alignment horizontal="left" vertical="top" wrapText="1"/>
    </xf>
    <xf numFmtId="0" fontId="37" fillId="6" borderId="0" xfId="2" applyFont="1" applyFill="1" applyAlignment="1">
      <alignment horizontal="center" vertical="top"/>
    </xf>
    <xf numFmtId="0" fontId="66" fillId="6" borderId="0" xfId="2" applyFont="1" applyFill="1" applyAlignment="1">
      <alignment horizontal="left" vertical="top" wrapText="1"/>
    </xf>
    <xf numFmtId="0" fontId="67" fillId="6" borderId="0" xfId="2" applyFont="1" applyFill="1" applyAlignment="1">
      <alignment horizontal="left" wrapText="1"/>
    </xf>
    <xf numFmtId="0" fontId="63" fillId="6" borderId="0" xfId="2" applyFont="1" applyFill="1" applyAlignment="1">
      <alignment horizontal="center" vertical="top"/>
    </xf>
    <xf numFmtId="0" fontId="42" fillId="6" borderId="0" xfId="2" applyFont="1" applyFill="1" applyAlignment="1">
      <alignment horizontal="right" vertical="top" wrapText="1"/>
    </xf>
    <xf numFmtId="0" fontId="44" fillId="6" borderId="0" xfId="2" applyFont="1" applyFill="1" applyAlignment="1">
      <alignment horizontal="center" vertical="top" wrapText="1"/>
    </xf>
    <xf numFmtId="0" fontId="29" fillId="6" borderId="0" xfId="2" applyFont="1" applyFill="1" applyAlignment="1">
      <alignment horizontal="left" vertical="top" wrapText="1"/>
    </xf>
    <xf numFmtId="0" fontId="69" fillId="6" borderId="0" xfId="2" applyFont="1" applyFill="1" applyAlignment="1">
      <alignment horizontal="right" vertical="top" wrapText="1"/>
    </xf>
    <xf numFmtId="0" fontId="70" fillId="6" borderId="0" xfId="2" applyFont="1" applyFill="1" applyAlignment="1">
      <alignment horizontal="center" vertical="top" wrapText="1"/>
    </xf>
    <xf numFmtId="0" fontId="49" fillId="6" borderId="0" xfId="2" applyFont="1" applyFill="1" applyAlignment="1">
      <alignment horizontal="right" vertical="top" wrapText="1"/>
    </xf>
    <xf numFmtId="0" fontId="32" fillId="6" borderId="0" xfId="2" applyFont="1" applyFill="1" applyAlignment="1">
      <alignment horizontal="left" vertical="top"/>
    </xf>
    <xf numFmtId="0" fontId="44" fillId="6" borderId="0" xfId="2" applyFont="1" applyFill="1" applyAlignment="1">
      <alignment horizontal="center" vertical="top"/>
    </xf>
    <xf numFmtId="49" fontId="44" fillId="6" borderId="0" xfId="2" applyNumberFormat="1" applyFont="1" applyFill="1" applyAlignment="1">
      <alignment vertical="top" wrapText="1"/>
    </xf>
    <xf numFmtId="0" fontId="56" fillId="6" borderId="0" xfId="2" applyFont="1" applyFill="1" applyAlignment="1">
      <alignment horizontal="center" vertical="top"/>
    </xf>
    <xf numFmtId="0" fontId="75" fillId="0" borderId="0" xfId="1" applyFont="1"/>
    <xf numFmtId="0" fontId="41" fillId="6" borderId="0" xfId="2" applyFont="1" applyFill="1" applyAlignment="1">
      <alignment horizontal="justify" vertical="top" wrapText="1"/>
    </xf>
    <xf numFmtId="0" fontId="27" fillId="6" borderId="0" xfId="2" applyFont="1" applyFill="1" applyAlignment="1">
      <alignment horizontal="left" vertical="top" wrapText="1"/>
    </xf>
    <xf numFmtId="49" fontId="47" fillId="6" borderId="0" xfId="2" applyNumberFormat="1" applyFont="1" applyFill="1" applyAlignment="1">
      <alignment vertical="top" wrapText="1"/>
    </xf>
    <xf numFmtId="49" fontId="32" fillId="6" borderId="0" xfId="2" applyNumberFormat="1" applyFont="1" applyFill="1" applyAlignment="1">
      <alignment horizontal="center" vertical="top" wrapText="1"/>
    </xf>
    <xf numFmtId="49" fontId="27" fillId="6" borderId="0" xfId="2" applyNumberFormat="1" applyFont="1" applyFill="1" applyAlignment="1">
      <alignment horizontal="left" vertical="top" wrapText="1"/>
    </xf>
    <xf numFmtId="0" fontId="27" fillId="6" borderId="0" xfId="2" applyFont="1" applyFill="1" applyAlignment="1">
      <alignment horizontal="left" vertical="top"/>
    </xf>
    <xf numFmtId="0" fontId="78" fillId="6" borderId="0" xfId="2" applyFont="1" applyFill="1" applyAlignment="1">
      <alignment horizontal="right" vertical="top" wrapText="1"/>
    </xf>
    <xf numFmtId="164" fontId="38" fillId="7" borderId="38" xfId="1" applyNumberFormat="1" applyFont="1" applyFill="1" applyBorder="1" applyAlignment="1">
      <alignment vertical="center"/>
    </xf>
    <xf numFmtId="164" fontId="38" fillId="7" borderId="39" xfId="1" applyNumberFormat="1" applyFont="1" applyFill="1" applyBorder="1" applyAlignment="1">
      <alignment vertical="center"/>
    </xf>
    <xf numFmtId="0" fontId="80" fillId="6" borderId="0" xfId="2" applyFont="1" applyFill="1" applyAlignment="1">
      <alignment horizontal="right" vertical="top" wrapText="1"/>
    </xf>
    <xf numFmtId="0" fontId="82" fillId="6" borderId="0" xfId="2" applyFont="1" applyFill="1" applyAlignment="1">
      <alignment horizontal="center" vertical="top" wrapText="1"/>
    </xf>
    <xf numFmtId="0" fontId="84" fillId="6" borderId="0" xfId="2" applyFont="1" applyFill="1" applyAlignment="1">
      <alignment horizontal="center" vertical="top"/>
    </xf>
    <xf numFmtId="49" fontId="27" fillId="6" borderId="0" xfId="2" applyNumberFormat="1" applyFont="1" applyFill="1" applyAlignment="1">
      <alignment horizontal="right" vertical="top" wrapText="1"/>
    </xf>
    <xf numFmtId="164" fontId="10" fillId="3" borderId="43" xfId="1" applyNumberFormat="1" applyFont="1" applyFill="1" applyBorder="1" applyAlignment="1">
      <alignment horizontal="right" vertical="center"/>
    </xf>
    <xf numFmtId="0" fontId="15" fillId="6" borderId="0" xfId="1" applyFont="1" applyFill="1" applyAlignment="1">
      <alignment horizontal="left" vertical="top" wrapText="1"/>
    </xf>
    <xf numFmtId="0" fontId="27" fillId="6" borderId="0" xfId="2" applyFont="1" applyFill="1" applyAlignment="1">
      <alignment horizontal="left" vertical="top" wrapText="1"/>
    </xf>
    <xf numFmtId="0" fontId="85" fillId="0" borderId="0" xfId="1" applyFont="1"/>
    <xf numFmtId="49" fontId="138" fillId="8" borderId="52" xfId="4" applyNumberFormat="1" applyFont="1" applyFill="1" applyBorder="1" applyAlignment="1">
      <alignment horizontal="left" vertical="center" wrapText="1"/>
    </xf>
    <xf numFmtId="49" fontId="142" fillId="8" borderId="53" xfId="4" applyNumberFormat="1" applyFont="1" applyFill="1" applyBorder="1" applyAlignment="1">
      <alignment horizontal="left" vertical="center" wrapText="1"/>
    </xf>
    <xf numFmtId="49" fontId="138" fillId="8" borderId="54" xfId="4" applyNumberFormat="1" applyFont="1" applyFill="1" applyBorder="1" applyAlignment="1">
      <alignment vertical="center" wrapText="1"/>
    </xf>
    <xf numFmtId="0" fontId="3" fillId="7" borderId="28" xfId="1" applyFont="1" applyFill="1" applyBorder="1" applyAlignment="1">
      <alignment horizontal="left" vertical="center"/>
    </xf>
    <xf numFmtId="0" fontId="2" fillId="7" borderId="29" xfId="1" applyFont="1" applyFill="1" applyBorder="1" applyAlignment="1">
      <alignment horizontal="left" vertical="center"/>
    </xf>
    <xf numFmtId="0" fontId="3" fillId="7" borderId="29" xfId="1" applyFont="1" applyFill="1" applyBorder="1" applyAlignment="1">
      <alignment horizontal="left" vertical="center"/>
    </xf>
    <xf numFmtId="0" fontId="16" fillId="6" borderId="0" xfId="1" applyFont="1" applyFill="1" applyAlignment="1">
      <alignment vertical="top" wrapText="1"/>
    </xf>
    <xf numFmtId="0" fontId="66" fillId="6" borderId="0" xfId="2" applyFont="1" applyFill="1" applyAlignment="1">
      <alignment horizontal="left" vertical="top" wrapText="1"/>
    </xf>
    <xf numFmtId="0" fontId="27" fillId="6" borderId="0" xfId="2" applyFont="1" applyFill="1" applyAlignment="1">
      <alignment horizontal="left" vertical="top" wrapText="1"/>
    </xf>
    <xf numFmtId="0" fontId="15" fillId="6" borderId="0" xfId="1" applyFont="1" applyFill="1" applyAlignment="1">
      <alignment horizontal="left" vertical="top" wrapText="1"/>
    </xf>
    <xf numFmtId="0" fontId="15" fillId="6" borderId="0" xfId="1" applyFont="1" applyFill="1" applyAlignment="1">
      <alignment horizontal="justify" vertical="top" wrapText="1"/>
    </xf>
    <xf numFmtId="49" fontId="27" fillId="6" borderId="0" xfId="1" applyNumberFormat="1" applyFont="1" applyFill="1" applyAlignment="1">
      <alignment horizontal="left" vertical="top" wrapText="1"/>
    </xf>
    <xf numFmtId="0" fontId="27" fillId="6" borderId="0" xfId="2" applyFont="1" applyFill="1" applyAlignment="1">
      <alignment horizontal="left" vertical="top" wrapText="1"/>
    </xf>
    <xf numFmtId="164" fontId="38" fillId="7" borderId="37" xfId="1" applyNumberFormat="1" applyFont="1" applyFill="1" applyBorder="1" applyAlignment="1">
      <alignment vertical="center"/>
    </xf>
    <xf numFmtId="164" fontId="8" fillId="7" borderId="29" xfId="1" applyNumberFormat="1" applyFont="1" applyFill="1" applyBorder="1" applyAlignment="1">
      <alignment horizontal="right" vertical="center"/>
    </xf>
    <xf numFmtId="0" fontId="1" fillId="7" borderId="0" xfId="1" applyFill="1"/>
    <xf numFmtId="0" fontId="3" fillId="7" borderId="22" xfId="1" applyFont="1" applyFill="1" applyBorder="1" applyAlignment="1">
      <alignment horizontal="left" vertical="center"/>
    </xf>
    <xf numFmtId="0" fontId="2" fillId="7" borderId="23" xfId="1" applyFont="1" applyFill="1" applyBorder="1" applyAlignment="1">
      <alignment horizontal="left" vertical="center"/>
    </xf>
    <xf numFmtId="0" fontId="3" fillId="7" borderId="23" xfId="1" applyFont="1" applyFill="1" applyBorder="1" applyAlignment="1">
      <alignment horizontal="left" vertical="center"/>
    </xf>
    <xf numFmtId="164" fontId="8" fillId="7" borderId="23" xfId="1" applyNumberFormat="1" applyFont="1" applyFill="1" applyBorder="1" applyAlignment="1">
      <alignment horizontal="right" vertical="center"/>
    </xf>
    <xf numFmtId="0" fontId="89" fillId="0" borderId="0" xfId="1" applyFont="1"/>
    <xf numFmtId="0" fontId="15" fillId="6" borderId="0" xfId="1" applyFont="1" applyFill="1" applyAlignment="1">
      <alignment horizontal="left" vertical="top"/>
    </xf>
    <xf numFmtId="164" fontId="38" fillId="7" borderId="41" xfId="1" applyNumberFormat="1" applyFont="1" applyFill="1" applyBorder="1" applyAlignment="1">
      <alignment vertical="center"/>
    </xf>
    <xf numFmtId="165" fontId="142" fillId="8" borderId="55" xfId="4" applyNumberFormat="1" applyFont="1" applyFill="1" applyBorder="1" applyAlignment="1">
      <alignment vertical="center"/>
    </xf>
    <xf numFmtId="0" fontId="66" fillId="6" borderId="0" xfId="2" applyFont="1" applyFill="1" applyAlignment="1">
      <alignment horizontal="left" vertical="top" wrapText="1"/>
    </xf>
    <xf numFmtId="0" fontId="125" fillId="6" borderId="0" xfId="2" applyFont="1" applyFill="1" applyAlignment="1">
      <alignment vertical="top" wrapText="1"/>
    </xf>
    <xf numFmtId="0" fontId="41" fillId="6" borderId="0" xfId="2" applyFont="1" applyFill="1" applyAlignment="1">
      <alignment horizontal="justify" vertical="top" wrapText="1"/>
    </xf>
    <xf numFmtId="0" fontId="27" fillId="6" borderId="0" xfId="2" applyFont="1" applyFill="1" applyAlignment="1">
      <alignment horizontal="left" vertical="top" wrapText="1"/>
    </xf>
    <xf numFmtId="49" fontId="138" fillId="8" borderId="56" xfId="4" applyNumberFormat="1" applyFont="1" applyFill="1" applyBorder="1" applyAlignment="1">
      <alignment horizontal="left" vertical="center" wrapText="1"/>
    </xf>
    <xf numFmtId="49" fontId="138" fillId="8" borderId="57" xfId="4" applyNumberFormat="1" applyFont="1" applyFill="1" applyBorder="1" applyAlignment="1">
      <alignment vertical="center" wrapText="1"/>
    </xf>
    <xf numFmtId="164" fontId="141" fillId="8" borderId="58" xfId="4" applyNumberFormat="1" applyFont="1" applyFill="1" applyBorder="1" applyAlignment="1">
      <alignment vertical="center" wrapText="1"/>
    </xf>
    <xf numFmtId="164" fontId="143" fillId="8" borderId="59" xfId="4" applyNumberFormat="1" applyFont="1" applyFill="1" applyBorder="1" applyAlignment="1">
      <alignment vertical="center"/>
    </xf>
    <xf numFmtId="49" fontId="142" fillId="8" borderId="58" xfId="4" applyNumberFormat="1" applyFont="1" applyFill="1" applyBorder="1" applyAlignment="1">
      <alignment vertical="center" wrapText="1"/>
    </xf>
    <xf numFmtId="4" fontId="141" fillId="8" borderId="27" xfId="4" applyNumberFormat="1" applyFont="1" applyFill="1" applyBorder="1" applyAlignment="1">
      <alignment vertical="center" wrapText="1"/>
    </xf>
    <xf numFmtId="49" fontId="138" fillId="9" borderId="28" xfId="4" applyNumberFormat="1" applyFont="1" applyFill="1" applyBorder="1" applyAlignment="1">
      <alignment horizontal="left" vertical="center" wrapText="1"/>
    </xf>
    <xf numFmtId="49" fontId="142" fillId="9" borderId="29" xfId="4" applyNumberFormat="1" applyFont="1" applyFill="1" applyBorder="1" applyAlignment="1">
      <alignment vertical="center" wrapText="1"/>
    </xf>
    <xf numFmtId="49" fontId="138" fillId="9" borderId="60" xfId="4" applyNumberFormat="1" applyFont="1" applyFill="1" applyBorder="1" applyAlignment="1">
      <alignment vertical="center" wrapText="1"/>
    </xf>
    <xf numFmtId="164" fontId="141" fillId="9" borderId="29" xfId="4" applyNumberFormat="1" applyFont="1" applyFill="1" applyBorder="1" applyAlignment="1">
      <alignment vertical="center" wrapText="1"/>
    </xf>
    <xf numFmtId="164" fontId="143" fillId="9" borderId="39" xfId="4" applyNumberFormat="1" applyFont="1" applyFill="1" applyBorder="1" applyAlignment="1">
      <alignment vertical="center"/>
    </xf>
    <xf numFmtId="49" fontId="138" fillId="9" borderId="61" xfId="4" applyNumberFormat="1" applyFont="1" applyFill="1" applyBorder="1" applyAlignment="1">
      <alignment horizontal="left" vertical="center" wrapText="1"/>
    </xf>
    <xf numFmtId="49" fontId="142" fillId="9" borderId="62" xfId="4" applyNumberFormat="1" applyFont="1" applyFill="1" applyBorder="1" applyAlignment="1">
      <alignment vertical="center" wrapText="1"/>
    </xf>
    <xf numFmtId="49" fontId="144" fillId="9" borderId="63" xfId="4" applyNumberFormat="1" applyFont="1" applyFill="1" applyBorder="1" applyAlignment="1">
      <alignment vertical="center" wrapText="1"/>
    </xf>
    <xf numFmtId="164" fontId="141" fillId="9" borderId="62" xfId="4" applyNumberFormat="1" applyFont="1" applyFill="1" applyBorder="1" applyAlignment="1">
      <alignment vertical="center" wrapText="1"/>
    </xf>
    <xf numFmtId="164" fontId="143" fillId="9" borderId="64" xfId="4" applyNumberFormat="1" applyFont="1" applyFill="1" applyBorder="1" applyAlignment="1">
      <alignment vertical="center"/>
    </xf>
    <xf numFmtId="0" fontId="6" fillId="10" borderId="0" xfId="1" applyFont="1" applyFill="1" applyBorder="1" applyAlignment="1">
      <alignment horizontal="left" vertical="center"/>
    </xf>
    <xf numFmtId="164" fontId="10" fillId="10" borderId="0" xfId="1" applyNumberFormat="1" applyFont="1" applyFill="1" applyBorder="1" applyAlignment="1">
      <alignment horizontal="right" vertical="center"/>
    </xf>
    <xf numFmtId="164" fontId="39" fillId="10" borderId="0" xfId="1" applyNumberFormat="1" applyFont="1" applyFill="1" applyBorder="1" applyAlignment="1">
      <alignment horizontal="right" vertical="center"/>
    </xf>
    <xf numFmtId="165" fontId="138" fillId="7" borderId="0" xfId="4" applyNumberFormat="1" applyFont="1" applyFill="1" applyAlignment="1">
      <alignment horizontal="center"/>
    </xf>
    <xf numFmtId="0" fontId="27" fillId="6" borderId="0" xfId="2" applyFont="1" applyFill="1" applyAlignment="1">
      <alignment horizontal="left" vertical="top" wrapText="1"/>
    </xf>
    <xf numFmtId="0" fontId="16" fillId="6" borderId="0" xfId="1" applyFont="1" applyFill="1" applyAlignment="1">
      <alignment horizontal="left" vertical="top" wrapText="1"/>
    </xf>
    <xf numFmtId="0" fontId="59" fillId="6" borderId="0" xfId="2" applyFont="1" applyFill="1" applyAlignment="1">
      <alignment horizontal="left" vertical="top"/>
    </xf>
    <xf numFmtId="0" fontId="41" fillId="6" borderId="0" xfId="2" applyFont="1" applyFill="1" applyAlignment="1">
      <alignment horizontal="justify" vertical="top" wrapText="1"/>
    </xf>
    <xf numFmtId="0" fontId="66" fillId="6" borderId="0" xfId="2" applyFont="1" applyFill="1" applyAlignment="1">
      <alignment horizontal="left" vertical="top" wrapText="1"/>
    </xf>
    <xf numFmtId="0" fontId="2" fillId="5" borderId="65" xfId="1" applyFont="1" applyFill="1" applyBorder="1" applyAlignment="1">
      <alignment horizontal="left" vertical="center"/>
    </xf>
    <xf numFmtId="0" fontId="2" fillId="5" borderId="66" xfId="1" applyFont="1" applyFill="1" applyBorder="1" applyAlignment="1">
      <alignment horizontal="left" vertical="center"/>
    </xf>
    <xf numFmtId="164" fontId="10" fillId="5" borderId="66" xfId="1" applyNumberFormat="1" applyFont="1" applyFill="1" applyBorder="1" applyAlignment="1">
      <alignment horizontal="right" vertical="center"/>
    </xf>
    <xf numFmtId="164" fontId="39" fillId="5" borderId="67" xfId="1" applyNumberFormat="1" applyFont="1" applyFill="1" applyBorder="1" applyAlignment="1">
      <alignment horizontal="right" vertical="center"/>
    </xf>
    <xf numFmtId="0" fontId="0" fillId="0" borderId="0" xfId="0" applyFill="1" applyAlignment="1" applyProtection="1">
      <alignment vertical="center"/>
    </xf>
    <xf numFmtId="0" fontId="145" fillId="0" borderId="0" xfId="0" applyFont="1" applyFill="1" applyAlignment="1" applyProtection="1">
      <alignment vertical="center"/>
    </xf>
    <xf numFmtId="0" fontId="146" fillId="0" borderId="0" xfId="0" applyFont="1" applyFill="1" applyAlignment="1" applyProtection="1">
      <alignment vertical="center"/>
    </xf>
    <xf numFmtId="165" fontId="147" fillId="0" borderId="0" xfId="0" applyNumberFormat="1" applyFont="1" applyFill="1" applyAlignment="1" applyProtection="1">
      <alignment vertical="center"/>
    </xf>
    <xf numFmtId="0" fontId="148" fillId="0" borderId="0" xfId="0" applyFont="1" applyFill="1" applyAlignment="1" applyProtection="1">
      <alignment horizontal="justify" vertical="center"/>
    </xf>
    <xf numFmtId="165" fontId="149" fillId="0" borderId="0" xfId="0" applyNumberFormat="1" applyFont="1" applyFill="1" applyAlignment="1" applyProtection="1">
      <alignment vertical="center"/>
    </xf>
    <xf numFmtId="0" fontId="150" fillId="0" borderId="0" xfId="0" applyFont="1" applyFill="1" applyAlignment="1" applyProtection="1">
      <alignment vertical="center"/>
    </xf>
    <xf numFmtId="165" fontId="149" fillId="11" borderId="68" xfId="0" applyNumberFormat="1" applyFont="1" applyFill="1" applyBorder="1" applyAlignment="1" applyProtection="1">
      <alignment vertical="center"/>
    </xf>
    <xf numFmtId="0" fontId="150" fillId="0" borderId="0" xfId="0" applyFont="1" applyFill="1" applyAlignment="1" applyProtection="1">
      <alignment horizontal="justify" vertical="center"/>
    </xf>
    <xf numFmtId="165" fontId="151" fillId="0" borderId="0" xfId="0" applyNumberFormat="1" applyFont="1" applyFill="1" applyAlignment="1" applyProtection="1">
      <alignment vertical="center"/>
    </xf>
    <xf numFmtId="165" fontId="149" fillId="11" borderId="0" xfId="0" applyNumberFormat="1" applyFont="1" applyFill="1" applyAlignment="1" applyProtection="1">
      <alignment vertical="center"/>
    </xf>
    <xf numFmtId="165" fontId="149" fillId="11" borderId="0" xfId="0" applyNumberFormat="1" applyFont="1" applyFill="1" applyProtection="1"/>
    <xf numFmtId="3" fontId="152" fillId="8" borderId="69" xfId="0" applyNumberFormat="1" applyFont="1" applyFill="1" applyBorder="1" applyAlignment="1" applyProtection="1">
      <alignment horizontal="center" vertical="center" wrapText="1"/>
    </xf>
    <xf numFmtId="3" fontId="152" fillId="11" borderId="70" xfId="0" applyNumberFormat="1" applyFont="1" applyFill="1" applyBorder="1" applyAlignment="1" applyProtection="1">
      <alignment horizontal="center" vertical="center" wrapText="1"/>
    </xf>
    <xf numFmtId="3" fontId="152" fillId="11" borderId="0" xfId="0" applyNumberFormat="1" applyFont="1" applyFill="1" applyAlignment="1" applyProtection="1">
      <alignment horizontal="center" vertical="center" wrapText="1"/>
    </xf>
    <xf numFmtId="165" fontId="139" fillId="11" borderId="71" xfId="0" applyNumberFormat="1" applyFont="1" applyFill="1" applyBorder="1" applyAlignment="1" applyProtection="1">
      <alignment vertical="center" wrapText="1"/>
    </xf>
    <xf numFmtId="165" fontId="139" fillId="11" borderId="70" xfId="0" applyNumberFormat="1" applyFont="1" applyFill="1" applyBorder="1" applyAlignment="1" applyProtection="1">
      <alignment vertical="center" wrapText="1"/>
    </xf>
    <xf numFmtId="165" fontId="139" fillId="11" borderId="0" xfId="0" applyNumberFormat="1" applyFont="1" applyFill="1" applyAlignment="1" applyProtection="1">
      <alignment vertical="center" wrapText="1"/>
    </xf>
    <xf numFmtId="165" fontId="139" fillId="11" borderId="72" xfId="0" applyNumberFormat="1" applyFont="1" applyFill="1" applyBorder="1" applyAlignment="1" applyProtection="1">
      <alignment vertical="center" wrapText="1"/>
    </xf>
    <xf numFmtId="165" fontId="153" fillId="8" borderId="69" xfId="0" applyNumberFormat="1" applyFont="1" applyFill="1" applyBorder="1" applyAlignment="1" applyProtection="1">
      <alignment vertical="center" wrapText="1"/>
    </xf>
    <xf numFmtId="165" fontId="153" fillId="11" borderId="70" xfId="0" applyNumberFormat="1" applyFont="1" applyFill="1" applyBorder="1" applyAlignment="1" applyProtection="1">
      <alignment vertical="center" wrapText="1"/>
    </xf>
    <xf numFmtId="165" fontId="153" fillId="11" borderId="0" xfId="0" applyNumberFormat="1" applyFont="1" applyFill="1" applyAlignment="1" applyProtection="1">
      <alignment vertical="center" wrapText="1"/>
    </xf>
    <xf numFmtId="0" fontId="154" fillId="0" borderId="68" xfId="0" applyFont="1" applyFill="1" applyBorder="1" applyAlignment="1" applyProtection="1">
      <alignment horizontal="center" vertical="center"/>
    </xf>
    <xf numFmtId="0" fontId="154" fillId="11" borderId="70" xfId="0" applyFont="1" applyFill="1" applyBorder="1" applyAlignment="1" applyProtection="1">
      <alignment horizontal="center" vertical="center"/>
    </xf>
    <xf numFmtId="0" fontId="154" fillId="11" borderId="0" xfId="0" applyFont="1" applyFill="1" applyAlignment="1" applyProtection="1">
      <alignment horizontal="center" vertical="center"/>
    </xf>
    <xf numFmtId="0" fontId="139" fillId="0" borderId="73" xfId="0" applyFont="1" applyFill="1" applyBorder="1" applyAlignment="1" applyProtection="1">
      <alignment vertical="center"/>
    </xf>
    <xf numFmtId="0" fontId="139" fillId="0" borderId="74" xfId="0" applyFont="1" applyFill="1" applyBorder="1" applyAlignment="1" applyProtection="1">
      <alignment vertical="center" wrapText="1"/>
    </xf>
    <xf numFmtId="165" fontId="139" fillId="11" borderId="75" xfId="0" applyNumberFormat="1" applyFont="1" applyFill="1" applyBorder="1" applyAlignment="1" applyProtection="1">
      <alignment horizontal="right" vertical="center" wrapText="1"/>
    </xf>
    <xf numFmtId="165" fontId="139" fillId="11" borderId="70" xfId="0" applyNumberFormat="1" applyFont="1" applyFill="1" applyBorder="1" applyAlignment="1" applyProtection="1">
      <alignment horizontal="right" vertical="center" wrapText="1"/>
    </xf>
    <xf numFmtId="165" fontId="139" fillId="11" borderId="0" xfId="0" applyNumberFormat="1" applyFont="1" applyFill="1" applyAlignment="1" applyProtection="1">
      <alignment horizontal="right" vertical="center" wrapText="1"/>
    </xf>
    <xf numFmtId="165" fontId="139" fillId="11" borderId="75" xfId="0" applyNumberFormat="1" applyFont="1" applyFill="1" applyBorder="1" applyAlignment="1" applyProtection="1">
      <alignment vertical="center" wrapText="1"/>
    </xf>
    <xf numFmtId="0" fontId="139" fillId="0" borderId="76" xfId="0" applyFont="1" applyFill="1" applyBorder="1" applyAlignment="1" applyProtection="1">
      <alignment vertical="center"/>
    </xf>
    <xf numFmtId="0" fontId="139" fillId="0" borderId="77" xfId="0" applyFont="1" applyFill="1" applyBorder="1" applyAlignment="1" applyProtection="1">
      <alignment vertical="center" wrapText="1"/>
    </xf>
    <xf numFmtId="165" fontId="139" fillId="0" borderId="70" xfId="0" applyNumberFormat="1" applyFont="1" applyFill="1" applyBorder="1" applyAlignment="1" applyProtection="1">
      <alignment horizontal="right" vertical="center" wrapText="1"/>
    </xf>
    <xf numFmtId="0" fontId="139" fillId="0" borderId="0" xfId="0" applyFont="1" applyFill="1" applyAlignment="1" applyProtection="1">
      <alignment vertical="center"/>
    </xf>
    <xf numFmtId="166" fontId="139" fillId="0" borderId="0" xfId="0" applyNumberFormat="1" applyFont="1" applyFill="1" applyAlignment="1" applyProtection="1">
      <alignment vertical="center"/>
    </xf>
    <xf numFmtId="165" fontId="139" fillId="11" borderId="78" xfId="0" applyNumberFormat="1" applyFont="1" applyFill="1" applyBorder="1" applyAlignment="1" applyProtection="1">
      <alignment vertical="center" wrapText="1"/>
    </xf>
    <xf numFmtId="165" fontId="139" fillId="11" borderId="79" xfId="0" applyNumberFormat="1" applyFont="1" applyFill="1" applyBorder="1" applyAlignment="1" applyProtection="1">
      <alignment vertical="center" wrapText="1"/>
    </xf>
    <xf numFmtId="165" fontId="153" fillId="8" borderId="69" xfId="0" applyNumberFormat="1" applyFont="1" applyFill="1" applyBorder="1" applyAlignment="1" applyProtection="1">
      <alignment vertical="center"/>
    </xf>
    <xf numFmtId="165" fontId="137" fillId="0" borderId="0" xfId="0" applyNumberFormat="1" applyFont="1" applyFill="1" applyAlignment="1" applyProtection="1">
      <alignment vertical="center"/>
    </xf>
    <xf numFmtId="164" fontId="103" fillId="3" borderId="27" xfId="1" applyNumberFormat="1" applyFont="1" applyFill="1" applyBorder="1" applyAlignment="1">
      <alignment horizontal="right" vertical="center"/>
    </xf>
    <xf numFmtId="164" fontId="103" fillId="3" borderId="43" xfId="1" applyNumberFormat="1" applyFont="1" applyFill="1" applyBorder="1" applyAlignment="1">
      <alignment horizontal="right" vertical="center"/>
    </xf>
    <xf numFmtId="165" fontId="155" fillId="8" borderId="55" xfId="4" applyNumberFormat="1" applyFont="1" applyFill="1" applyBorder="1" applyAlignment="1">
      <alignment vertical="center"/>
    </xf>
    <xf numFmtId="0" fontId="156" fillId="12" borderId="27" xfId="0" applyFont="1" applyFill="1" applyBorder="1" applyAlignment="1" applyProtection="1">
      <alignment horizontal="center" vertical="center" wrapText="1"/>
    </xf>
    <xf numFmtId="4" fontId="157" fillId="12" borderId="27" xfId="0" applyNumberFormat="1" applyFont="1" applyFill="1" applyBorder="1" applyAlignment="1" applyProtection="1">
      <alignment horizontal="right" vertical="center" wrapText="1"/>
    </xf>
    <xf numFmtId="0" fontId="155" fillId="12" borderId="43" xfId="0" applyFont="1" applyFill="1" applyBorder="1" applyAlignment="1" applyProtection="1">
      <alignment horizontal="right" vertical="center" wrapText="1"/>
    </xf>
    <xf numFmtId="0" fontId="158" fillId="4" borderId="26" xfId="0" applyFont="1" applyFill="1" applyBorder="1" applyAlignment="1">
      <alignment horizontal="left" vertical="center" wrapText="1"/>
    </xf>
    <xf numFmtId="0" fontId="159" fillId="4" borderId="27" xfId="0" applyFont="1" applyFill="1" applyBorder="1" applyAlignment="1">
      <alignment horizontal="left" vertical="center" wrapText="1"/>
    </xf>
    <xf numFmtId="0" fontId="1" fillId="0" borderId="0" xfId="1" applyFont="1" applyAlignment="1">
      <alignment vertical="center"/>
    </xf>
    <xf numFmtId="0" fontId="105" fillId="3" borderId="27" xfId="1" applyFont="1" applyFill="1" applyBorder="1" applyAlignment="1">
      <alignment horizontal="left" vertical="center"/>
    </xf>
    <xf numFmtId="0" fontId="105" fillId="10" borderId="0" xfId="1" applyFont="1" applyFill="1" applyBorder="1" applyAlignment="1">
      <alignment horizontal="left" vertical="center"/>
    </xf>
    <xf numFmtId="0" fontId="121" fillId="0" borderId="0" xfId="4" applyFont="1" applyAlignment="1">
      <alignment vertical="center"/>
    </xf>
    <xf numFmtId="0" fontId="159" fillId="4" borderId="80" xfId="0" applyFont="1" applyFill="1" applyBorder="1" applyAlignment="1">
      <alignment horizontal="left" vertical="center" wrapText="1"/>
    </xf>
    <xf numFmtId="164" fontId="40" fillId="4" borderId="81" xfId="0" applyNumberFormat="1" applyFont="1" applyFill="1" applyBorder="1" applyAlignment="1">
      <alignment horizontal="right" vertical="center" wrapText="1"/>
    </xf>
    <xf numFmtId="164" fontId="7" fillId="4" borderId="82" xfId="0" applyNumberFormat="1" applyFont="1" applyFill="1" applyBorder="1" applyAlignment="1">
      <alignment horizontal="right" vertical="center" wrapText="1"/>
    </xf>
    <xf numFmtId="164" fontId="7" fillId="4" borderId="83" xfId="0" applyNumberFormat="1" applyFont="1" applyFill="1" applyBorder="1" applyAlignment="1">
      <alignment horizontal="right" vertical="center" wrapText="1"/>
    </xf>
    <xf numFmtId="0" fontId="100" fillId="13" borderId="24" xfId="1" applyFont="1" applyFill="1" applyBorder="1" applyAlignment="1">
      <alignment horizontal="left" vertical="center"/>
    </xf>
    <xf numFmtId="0" fontId="104" fillId="13" borderId="84" xfId="1" applyFont="1" applyFill="1" applyBorder="1" applyAlignment="1">
      <alignment horizontal="left" vertical="center"/>
    </xf>
    <xf numFmtId="164" fontId="102" fillId="13" borderId="85" xfId="1" applyNumberFormat="1" applyFont="1" applyFill="1" applyBorder="1" applyAlignment="1">
      <alignment horizontal="right" vertical="center"/>
    </xf>
    <xf numFmtId="164" fontId="102" fillId="13" borderId="86" xfId="1" applyNumberFormat="1" applyFont="1" applyFill="1" applyBorder="1" applyAlignment="1">
      <alignment horizontal="right" vertical="center"/>
    </xf>
    <xf numFmtId="164" fontId="103" fillId="13" borderId="87" xfId="1" applyNumberFormat="1" applyFont="1" applyFill="1" applyBorder="1" applyAlignment="1">
      <alignment horizontal="right" vertical="center"/>
    </xf>
    <xf numFmtId="0" fontId="98" fillId="7" borderId="25" xfId="1" applyFont="1" applyFill="1" applyBorder="1" applyAlignment="1">
      <alignment horizontal="center"/>
    </xf>
    <xf numFmtId="164" fontId="106" fillId="7" borderId="25" xfId="1" applyNumberFormat="1" applyFont="1" applyFill="1" applyBorder="1"/>
    <xf numFmtId="0" fontId="100" fillId="13" borderId="22" xfId="1" applyFont="1" applyFill="1" applyBorder="1" applyAlignment="1">
      <alignment horizontal="left" vertical="center"/>
    </xf>
    <xf numFmtId="0" fontId="104" fillId="13" borderId="74" xfId="1" applyFont="1" applyFill="1" applyBorder="1" applyAlignment="1">
      <alignment horizontal="left" vertical="center"/>
    </xf>
    <xf numFmtId="164" fontId="102" fillId="13" borderId="73" xfId="1" applyNumberFormat="1" applyFont="1" applyFill="1" applyBorder="1" applyAlignment="1">
      <alignment horizontal="right" vertical="center"/>
    </xf>
    <xf numFmtId="164" fontId="102" fillId="13" borderId="88" xfId="1" applyNumberFormat="1" applyFont="1" applyFill="1" applyBorder="1" applyAlignment="1">
      <alignment horizontal="right" vertical="center"/>
    </xf>
    <xf numFmtId="164" fontId="103" fillId="13" borderId="89" xfId="1" applyNumberFormat="1" applyFont="1" applyFill="1" applyBorder="1" applyAlignment="1">
      <alignment horizontal="right" vertical="center"/>
    </xf>
    <xf numFmtId="0" fontId="98" fillId="7" borderId="23" xfId="1" applyFont="1" applyFill="1" applyBorder="1" applyAlignment="1">
      <alignment horizontal="center"/>
    </xf>
    <xf numFmtId="0" fontId="100" fillId="13" borderId="28" xfId="1" applyFont="1" applyFill="1" applyBorder="1" applyAlignment="1">
      <alignment horizontal="left" vertical="center"/>
    </xf>
    <xf numFmtId="0" fontId="104" fillId="13" borderId="60" xfId="1" applyFont="1" applyFill="1" applyBorder="1" applyAlignment="1">
      <alignment horizontal="left" vertical="center"/>
    </xf>
    <xf numFmtId="164" fontId="102" fillId="13" borderId="90" xfId="1" applyNumberFormat="1" applyFont="1" applyFill="1" applyBorder="1" applyAlignment="1">
      <alignment horizontal="right" vertical="center"/>
    </xf>
    <xf numFmtId="164" fontId="102" fillId="13" borderId="91" xfId="1" applyNumberFormat="1" applyFont="1" applyFill="1" applyBorder="1" applyAlignment="1">
      <alignment horizontal="right" vertical="center"/>
    </xf>
    <xf numFmtId="164" fontId="103" fillId="13" borderId="92" xfId="1" applyNumberFormat="1" applyFont="1" applyFill="1" applyBorder="1" applyAlignment="1">
      <alignment horizontal="right" vertical="center"/>
    </xf>
    <xf numFmtId="0" fontId="98" fillId="7" borderId="29" xfId="1" applyFont="1" applyFill="1" applyBorder="1" applyAlignment="1">
      <alignment horizontal="center"/>
    </xf>
    <xf numFmtId="0" fontId="109" fillId="0" borderId="0" xfId="1" applyFont="1"/>
    <xf numFmtId="0" fontId="101" fillId="14" borderId="26" xfId="1" applyFont="1" applyFill="1" applyBorder="1" applyAlignment="1">
      <alignment horizontal="left" vertical="center"/>
    </xf>
    <xf numFmtId="0" fontId="101" fillId="14" borderId="80" xfId="1" applyFont="1" applyFill="1" applyBorder="1" applyAlignment="1">
      <alignment horizontal="left" vertical="center"/>
    </xf>
    <xf numFmtId="164" fontId="103" fillId="14" borderId="82" xfId="1" applyNumberFormat="1" applyFont="1" applyFill="1" applyBorder="1" applyAlignment="1">
      <alignment horizontal="right" vertical="center"/>
    </xf>
    <xf numFmtId="164" fontId="103" fillId="14" borderId="83" xfId="1" applyNumberFormat="1" applyFont="1" applyFill="1" applyBorder="1" applyAlignment="1">
      <alignment horizontal="right" vertical="center"/>
    </xf>
    <xf numFmtId="164" fontId="103" fillId="14" borderId="81" xfId="1" applyNumberFormat="1" applyFont="1" applyFill="1" applyBorder="1" applyAlignment="1">
      <alignment horizontal="right" vertical="center"/>
    </xf>
    <xf numFmtId="0" fontId="108" fillId="15" borderId="27" xfId="1" applyFont="1" applyFill="1" applyBorder="1" applyAlignment="1">
      <alignment horizontal="center"/>
    </xf>
    <xf numFmtId="164" fontId="107" fillId="15" borderId="27" xfId="1" applyNumberFormat="1" applyFont="1" applyFill="1" applyBorder="1"/>
    <xf numFmtId="164" fontId="106" fillId="7" borderId="37" xfId="1" applyNumberFormat="1" applyFont="1" applyFill="1" applyBorder="1"/>
    <xf numFmtId="164" fontId="106" fillId="7" borderId="38" xfId="1" applyNumberFormat="1" applyFont="1" applyFill="1" applyBorder="1"/>
    <xf numFmtId="164" fontId="106" fillId="7" borderId="39" xfId="1" applyNumberFormat="1" applyFont="1" applyFill="1" applyBorder="1"/>
    <xf numFmtId="164" fontId="107" fillId="15" borderId="43" xfId="1" applyNumberFormat="1" applyFont="1" applyFill="1" applyBorder="1"/>
    <xf numFmtId="0" fontId="110" fillId="3" borderId="26" xfId="1" applyFont="1" applyFill="1" applyBorder="1" applyAlignment="1">
      <alignment horizontal="left" vertical="center"/>
    </xf>
    <xf numFmtId="0" fontId="66" fillId="6" borderId="0" xfId="2" applyFont="1" applyFill="1" applyAlignment="1">
      <alignment horizontal="left" vertical="top" wrapText="1"/>
    </xf>
    <xf numFmtId="0" fontId="38" fillId="7" borderId="0" xfId="2" applyFont="1" applyFill="1" applyAlignment="1">
      <alignment horizontal="left" vertical="center"/>
    </xf>
    <xf numFmtId="0" fontId="38" fillId="7" borderId="0" xfId="2" applyFont="1" applyFill="1" applyAlignment="1">
      <alignment horizontal="left" vertical="center"/>
    </xf>
    <xf numFmtId="0" fontId="111" fillId="2" borderId="0" xfId="2" applyFont="1" applyFill="1" applyAlignment="1" applyProtection="1">
      <alignment vertical="top"/>
    </xf>
    <xf numFmtId="0" fontId="112" fillId="2" borderId="0" xfId="2" applyFont="1" applyFill="1" applyAlignment="1" applyProtection="1">
      <alignment vertical="top"/>
    </xf>
    <xf numFmtId="0" fontId="0" fillId="0" borderId="0" xfId="0" applyFill="1" applyProtection="1"/>
    <xf numFmtId="0" fontId="2" fillId="13" borderId="93" xfId="1" applyFont="1" applyFill="1" applyBorder="1" applyAlignment="1">
      <alignment horizontal="left" vertical="center"/>
    </xf>
    <xf numFmtId="164" fontId="10" fillId="13" borderId="93" xfId="1" applyNumberFormat="1" applyFont="1" applyFill="1" applyBorder="1" applyAlignment="1">
      <alignment horizontal="right" vertical="center"/>
    </xf>
    <xf numFmtId="164" fontId="39" fillId="13" borderId="93" xfId="1" applyNumberFormat="1" applyFont="1" applyFill="1" applyBorder="1" applyAlignment="1">
      <alignment horizontal="right" vertical="center"/>
    </xf>
    <xf numFmtId="164" fontId="39" fillId="0" borderId="0" xfId="1" applyNumberFormat="1" applyFont="1" applyAlignment="1">
      <alignment vertical="center"/>
    </xf>
    <xf numFmtId="0" fontId="109" fillId="0" borderId="0" xfId="1" applyFont="1" applyAlignment="1">
      <alignment horizontal="center"/>
    </xf>
    <xf numFmtId="49" fontId="160" fillId="8" borderId="53" xfId="4" applyNumberFormat="1" applyFont="1" applyFill="1" applyBorder="1" applyAlignment="1">
      <alignment horizontal="left" vertical="center" wrapText="1"/>
    </xf>
    <xf numFmtId="164" fontId="160" fillId="8" borderId="27" xfId="4" applyNumberFormat="1" applyFont="1" applyFill="1" applyBorder="1" applyAlignment="1">
      <alignment vertical="center" wrapText="1"/>
    </xf>
    <xf numFmtId="0" fontId="27" fillId="6" borderId="0" xfId="2" applyFont="1" applyFill="1" applyAlignment="1">
      <alignment horizontal="left" vertical="top" wrapText="1"/>
    </xf>
    <xf numFmtId="164" fontId="113" fillId="6" borderId="1" xfId="2" applyNumberFormat="1" applyFont="1" applyFill="1" applyBorder="1" applyAlignment="1">
      <alignment horizontal="left" vertical="top"/>
    </xf>
    <xf numFmtId="0" fontId="114" fillId="0" borderId="0" xfId="1" applyFont="1"/>
    <xf numFmtId="164" fontId="113" fillId="6" borderId="2" xfId="2" applyNumberFormat="1" applyFont="1" applyFill="1" applyBorder="1" applyAlignment="1">
      <alignment horizontal="left" vertical="top"/>
    </xf>
    <xf numFmtId="164" fontId="113" fillId="6" borderId="3" xfId="2" applyNumberFormat="1" applyFont="1" applyFill="1" applyBorder="1" applyAlignment="1">
      <alignment horizontal="left" vertical="top"/>
    </xf>
    <xf numFmtId="164" fontId="113" fillId="6" borderId="4" xfId="2" applyNumberFormat="1" applyFont="1" applyFill="1" applyBorder="1" applyAlignment="1">
      <alignment horizontal="left" vertical="top"/>
    </xf>
    <xf numFmtId="164" fontId="63" fillId="16" borderId="5" xfId="2" applyNumberFormat="1" applyFont="1" applyFill="1" applyBorder="1" applyAlignment="1">
      <alignment horizontal="left" vertical="top"/>
    </xf>
    <xf numFmtId="164" fontId="113" fillId="6" borderId="6" xfId="2" applyNumberFormat="1" applyFont="1" applyFill="1" applyBorder="1" applyAlignment="1">
      <alignment horizontal="left" vertical="top"/>
    </xf>
    <xf numFmtId="164" fontId="37" fillId="6" borderId="1" xfId="2" applyNumberFormat="1" applyFont="1" applyFill="1" applyBorder="1" applyAlignment="1">
      <alignment horizontal="left" vertical="top"/>
    </xf>
    <xf numFmtId="164" fontId="37" fillId="6" borderId="2" xfId="2" applyNumberFormat="1" applyFont="1" applyFill="1" applyBorder="1" applyAlignment="1">
      <alignment horizontal="left" vertical="top"/>
    </xf>
    <xf numFmtId="164" fontId="37" fillId="6" borderId="3" xfId="2" applyNumberFormat="1" applyFont="1" applyFill="1" applyBorder="1" applyAlignment="1">
      <alignment horizontal="left" vertical="top"/>
    </xf>
    <xf numFmtId="164" fontId="38" fillId="17" borderId="38" xfId="1" applyNumberFormat="1" applyFont="1" applyFill="1" applyBorder="1" applyAlignment="1">
      <alignment vertical="center"/>
    </xf>
    <xf numFmtId="0" fontId="3" fillId="17" borderId="22" xfId="1" applyFont="1" applyFill="1" applyBorder="1" applyAlignment="1">
      <alignment horizontal="left" vertical="center"/>
    </xf>
    <xf numFmtId="0" fontId="2" fillId="17" borderId="23" xfId="1" applyFont="1" applyFill="1" applyBorder="1" applyAlignment="1">
      <alignment horizontal="left" vertical="center"/>
    </xf>
    <xf numFmtId="0" fontId="27" fillId="6" borderId="0" xfId="2" applyFont="1" applyFill="1" applyAlignment="1">
      <alignment horizontal="left" vertical="top" wrapText="1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Alignment="1" applyProtection="1">
      <alignment wrapText="1"/>
    </xf>
    <xf numFmtId="0" fontId="161" fillId="0" borderId="0" xfId="0" applyFont="1" applyFill="1" applyAlignment="1" applyProtection="1">
      <alignment horizontal="left" vertical="center"/>
    </xf>
    <xf numFmtId="0" fontId="161" fillId="0" borderId="0" xfId="0" applyFont="1" applyFill="1" applyAlignment="1" applyProtection="1">
      <alignment horizontal="right" vertical="center"/>
    </xf>
    <xf numFmtId="49" fontId="162" fillId="12" borderId="94" xfId="0" applyNumberFormat="1" applyFont="1" applyFill="1" applyBorder="1" applyAlignment="1" applyProtection="1">
      <alignment horizontal="left" vertical="center" wrapText="1"/>
    </xf>
    <xf numFmtId="49" fontId="162" fillId="12" borderId="31" xfId="0" applyNumberFormat="1" applyFont="1" applyFill="1" applyBorder="1" applyAlignment="1" applyProtection="1">
      <alignment horizontal="left" vertical="center" wrapText="1"/>
    </xf>
    <xf numFmtId="0" fontId="155" fillId="12" borderId="94" xfId="0" applyFont="1" applyFill="1" applyBorder="1" applyAlignment="1" applyProtection="1">
      <alignment horizontal="right" vertical="center" wrapText="1"/>
    </xf>
    <xf numFmtId="0" fontId="155" fillId="12" borderId="95" xfId="0" applyFont="1" applyFill="1" applyBorder="1" applyAlignment="1" applyProtection="1">
      <alignment horizontal="right" vertical="center" wrapText="1"/>
    </xf>
    <xf numFmtId="0" fontId="163" fillId="18" borderId="94" xfId="0" applyFont="1" applyFill="1" applyBorder="1" applyAlignment="1" applyProtection="1">
      <alignment horizontal="left"/>
    </xf>
    <xf numFmtId="0" fontId="138" fillId="0" borderId="0" xfId="0" applyFont="1" applyFill="1" applyAlignment="1" applyProtection="1">
      <alignment horizontal="left"/>
    </xf>
    <xf numFmtId="0" fontId="142" fillId="0" borderId="0" xfId="0" applyFont="1" applyFill="1" applyAlignment="1" applyProtection="1">
      <alignment horizontal="left"/>
    </xf>
    <xf numFmtId="0" fontId="138" fillId="0" borderId="0" xfId="0" applyFont="1" applyFill="1" applyProtection="1"/>
    <xf numFmtId="165" fontId="138" fillId="0" borderId="0" xfId="0" applyNumberFormat="1" applyFont="1" applyFill="1" applyAlignment="1" applyProtection="1">
      <alignment horizontal="right"/>
    </xf>
    <xf numFmtId="0" fontId="155" fillId="12" borderId="96" xfId="0" applyFont="1" applyFill="1" applyBorder="1" applyAlignment="1" applyProtection="1">
      <alignment horizontal="right" vertical="center" wrapText="1"/>
    </xf>
    <xf numFmtId="0" fontId="138" fillId="0" borderId="97" xfId="0" applyFont="1" applyFill="1" applyBorder="1" applyAlignment="1" applyProtection="1">
      <alignment horizontal="left" vertical="center"/>
    </xf>
    <xf numFmtId="0" fontId="142" fillId="0" borderId="98" xfId="0" applyFont="1" applyFill="1" applyBorder="1" applyAlignment="1" applyProtection="1">
      <alignment horizontal="left" vertical="center"/>
    </xf>
    <xf numFmtId="0" fontId="164" fillId="12" borderId="99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4" fontId="157" fillId="12" borderId="31" xfId="0" applyNumberFormat="1" applyFont="1" applyFill="1" applyBorder="1" applyAlignment="1" applyProtection="1">
      <alignment horizontal="right" vertical="center" wrapText="1"/>
    </xf>
    <xf numFmtId="165" fontId="138" fillId="0" borderId="0" xfId="0" applyNumberFormat="1" applyFont="1" applyFill="1" applyAlignment="1" applyProtection="1">
      <alignment horizontal="center"/>
    </xf>
    <xf numFmtId="0" fontId="1" fillId="0" borderId="0" xfId="1" applyAlignment="1">
      <alignment horizontal="center"/>
    </xf>
    <xf numFmtId="164" fontId="7" fillId="4" borderId="94" xfId="0" applyNumberFormat="1" applyFont="1" applyFill="1" applyBorder="1" applyAlignment="1">
      <alignment horizontal="right" vertical="center" wrapText="1"/>
    </xf>
    <xf numFmtId="164" fontId="7" fillId="4" borderId="96" xfId="0" applyNumberFormat="1" applyFont="1" applyFill="1" applyBorder="1" applyAlignment="1">
      <alignment horizontal="right" vertical="center" wrapText="1"/>
    </xf>
    <xf numFmtId="49" fontId="157" fillId="12" borderId="95" xfId="0" applyNumberFormat="1" applyFont="1" applyFill="1" applyBorder="1" applyAlignment="1" applyProtection="1">
      <alignment vertical="center" wrapText="1"/>
    </xf>
    <xf numFmtId="0" fontId="138" fillId="0" borderId="100" xfId="0" applyFont="1" applyFill="1" applyBorder="1" applyAlignment="1" applyProtection="1">
      <alignment vertical="center" wrapText="1"/>
    </xf>
    <xf numFmtId="164" fontId="102" fillId="0" borderId="97" xfId="1" applyNumberFormat="1" applyFont="1" applyBorder="1" applyAlignment="1">
      <alignment horizontal="right" vertical="center"/>
    </xf>
    <xf numFmtId="164" fontId="102" fillId="0" borderId="101" xfId="1" applyNumberFormat="1" applyFont="1" applyBorder="1" applyAlignment="1">
      <alignment horizontal="right" vertical="center"/>
    </xf>
    <xf numFmtId="0" fontId="155" fillId="12" borderId="96" xfId="0" applyFont="1" applyFill="1" applyBorder="1" applyAlignment="1" applyProtection="1">
      <alignment horizontal="left" vertical="center" wrapText="1"/>
    </xf>
    <xf numFmtId="0" fontId="117" fillId="0" borderId="88" xfId="1" applyFont="1" applyBorder="1" applyAlignment="1">
      <alignment vertical="center" wrapText="1"/>
    </xf>
    <xf numFmtId="0" fontId="117" fillId="0" borderId="91" xfId="1" applyFont="1" applyBorder="1" applyAlignment="1">
      <alignment vertical="center" wrapText="1"/>
    </xf>
    <xf numFmtId="164" fontId="117" fillId="0" borderId="85" xfId="1" applyNumberFormat="1" applyFont="1" applyBorder="1" applyAlignment="1">
      <alignment vertical="center"/>
    </xf>
    <xf numFmtId="0" fontId="117" fillId="0" borderId="86" xfId="1" applyFont="1" applyBorder="1" applyAlignment="1">
      <alignment vertical="center" wrapText="1"/>
    </xf>
    <xf numFmtId="165" fontId="163" fillId="18" borderId="102" xfId="0" applyNumberFormat="1" applyFont="1" applyFill="1" applyBorder="1" applyAlignment="1" applyProtection="1">
      <alignment horizontal="right"/>
    </xf>
    <xf numFmtId="0" fontId="155" fillId="12" borderId="69" xfId="0" applyFont="1" applyFill="1" applyBorder="1" applyAlignment="1" applyProtection="1">
      <alignment horizontal="right" vertical="center" wrapText="1"/>
    </xf>
    <xf numFmtId="165" fontId="138" fillId="0" borderId="69" xfId="0" applyNumberFormat="1" applyFont="1" applyFill="1" applyBorder="1" applyAlignment="1" applyProtection="1">
      <alignment horizontal="right" vertical="center"/>
    </xf>
    <xf numFmtId="4" fontId="163" fillId="18" borderId="95" xfId="0" applyNumberFormat="1" applyFont="1" applyFill="1" applyBorder="1" applyAlignment="1" applyProtection="1"/>
    <xf numFmtId="4" fontId="163" fillId="18" borderId="103" xfId="0" applyNumberFormat="1" applyFont="1" applyFill="1" applyBorder="1" applyAlignment="1" applyProtection="1"/>
    <xf numFmtId="4" fontId="163" fillId="18" borderId="104" xfId="0" applyNumberFormat="1" applyFont="1" applyFill="1" applyBorder="1" applyAlignment="1" applyProtection="1"/>
    <xf numFmtId="164" fontId="118" fillId="17" borderId="94" xfId="1" applyNumberFormat="1" applyFont="1" applyFill="1" applyBorder="1" applyAlignment="1">
      <alignment vertical="center"/>
    </xf>
    <xf numFmtId="0" fontId="100" fillId="13" borderId="85" xfId="1" applyFont="1" applyFill="1" applyBorder="1" applyAlignment="1">
      <alignment horizontal="left" vertical="center"/>
    </xf>
    <xf numFmtId="164" fontId="103" fillId="13" borderId="76" xfId="1" applyNumberFormat="1" applyFont="1" applyFill="1" applyBorder="1" applyAlignment="1">
      <alignment horizontal="right" vertical="center"/>
    </xf>
    <xf numFmtId="164" fontId="119" fillId="13" borderId="105" xfId="1" applyNumberFormat="1" applyFont="1" applyFill="1" applyBorder="1" applyAlignment="1">
      <alignment horizontal="center" vertical="center"/>
    </xf>
    <xf numFmtId="164" fontId="102" fillId="7" borderId="25" xfId="1" applyNumberFormat="1" applyFont="1" applyFill="1" applyBorder="1" applyAlignment="1">
      <alignment vertical="center"/>
    </xf>
    <xf numFmtId="164" fontId="102" fillId="7" borderId="84" xfId="1" applyNumberFormat="1" applyFont="1" applyFill="1" applyBorder="1" applyAlignment="1">
      <alignment vertical="center"/>
    </xf>
    <xf numFmtId="164" fontId="102" fillId="7" borderId="86" xfId="1" applyNumberFormat="1" applyFont="1" applyFill="1" applyBorder="1" applyAlignment="1">
      <alignment vertical="center"/>
    </xf>
    <xf numFmtId="0" fontId="100" fillId="13" borderId="73" xfId="1" applyFont="1" applyFill="1" applyBorder="1" applyAlignment="1">
      <alignment horizontal="left" vertical="center"/>
    </xf>
    <xf numFmtId="164" fontId="103" fillId="13" borderId="73" xfId="1" applyNumberFormat="1" applyFont="1" applyFill="1" applyBorder="1" applyAlignment="1">
      <alignment horizontal="right" vertical="center"/>
    </xf>
    <xf numFmtId="164" fontId="119" fillId="13" borderId="89" xfId="1" applyNumberFormat="1" applyFont="1" applyFill="1" applyBorder="1" applyAlignment="1">
      <alignment horizontal="center" vertical="center"/>
    </xf>
    <xf numFmtId="164" fontId="102" fillId="7" borderId="74" xfId="1" applyNumberFormat="1" applyFont="1" applyFill="1" applyBorder="1" applyAlignment="1">
      <alignment vertical="center"/>
    </xf>
    <xf numFmtId="164" fontId="102" fillId="7" borderId="88" xfId="1" applyNumberFormat="1" applyFont="1" applyFill="1" applyBorder="1" applyAlignment="1">
      <alignment vertical="center"/>
    </xf>
    <xf numFmtId="0" fontId="100" fillId="13" borderId="106" xfId="1" applyFont="1" applyFill="1" applyBorder="1" applyAlignment="1">
      <alignment horizontal="left" vertical="center"/>
    </xf>
    <xf numFmtId="164" fontId="102" fillId="13" borderId="106" xfId="1" applyNumberFormat="1" applyFont="1" applyFill="1" applyBorder="1" applyAlignment="1">
      <alignment horizontal="right" vertical="center"/>
    </xf>
    <xf numFmtId="164" fontId="102" fillId="13" borderId="107" xfId="1" applyNumberFormat="1" applyFont="1" applyFill="1" applyBorder="1" applyAlignment="1">
      <alignment horizontal="right" vertical="center"/>
    </xf>
    <xf numFmtId="164" fontId="103" fillId="13" borderId="97" xfId="1" applyNumberFormat="1" applyFont="1" applyFill="1" applyBorder="1" applyAlignment="1">
      <alignment horizontal="right" vertical="center"/>
    </xf>
    <xf numFmtId="164" fontId="119" fillId="13" borderId="108" xfId="1" applyNumberFormat="1" applyFont="1" applyFill="1" applyBorder="1" applyAlignment="1">
      <alignment horizontal="center" vertical="center"/>
    </xf>
    <xf numFmtId="164" fontId="102" fillId="7" borderId="109" xfId="1" applyNumberFormat="1" applyFont="1" applyFill="1" applyBorder="1" applyAlignment="1">
      <alignment vertical="center"/>
    </xf>
    <xf numFmtId="164" fontId="102" fillId="7" borderId="107" xfId="1" applyNumberFormat="1" applyFont="1" applyFill="1" applyBorder="1" applyAlignment="1">
      <alignment vertical="center"/>
    </xf>
    <xf numFmtId="0" fontId="118" fillId="17" borderId="96" xfId="1" applyFont="1" applyFill="1" applyBorder="1" applyAlignment="1">
      <alignment vertical="center" wrapText="1"/>
    </xf>
    <xf numFmtId="164" fontId="106" fillId="17" borderId="38" xfId="1" applyNumberFormat="1" applyFont="1" applyFill="1" applyBorder="1"/>
    <xf numFmtId="164" fontId="103" fillId="19" borderId="89" xfId="1" applyNumberFormat="1" applyFont="1" applyFill="1" applyBorder="1" applyAlignment="1">
      <alignment horizontal="right" vertical="center"/>
    </xf>
    <xf numFmtId="0" fontId="100" fillId="19" borderId="22" xfId="1" applyFont="1" applyFill="1" applyBorder="1" applyAlignment="1">
      <alignment horizontal="left" vertical="center"/>
    </xf>
    <xf numFmtId="164" fontId="106" fillId="17" borderId="25" xfId="1" applyNumberFormat="1" applyFont="1" applyFill="1" applyBorder="1"/>
    <xf numFmtId="0" fontId="100" fillId="19" borderId="28" xfId="1" applyFont="1" applyFill="1" applyBorder="1" applyAlignment="1">
      <alignment horizontal="left" vertical="center"/>
    </xf>
    <xf numFmtId="164" fontId="106" fillId="17" borderId="39" xfId="1" applyNumberFormat="1" applyFont="1" applyFill="1" applyBorder="1"/>
    <xf numFmtId="164" fontId="103" fillId="19" borderId="92" xfId="1" applyNumberFormat="1" applyFont="1" applyFill="1" applyBorder="1" applyAlignment="1">
      <alignment horizontal="right" vertical="center"/>
    </xf>
    <xf numFmtId="0" fontId="15" fillId="6" borderId="0" xfId="1" applyFont="1" applyFill="1" applyAlignment="1">
      <alignment vertical="top" wrapText="1"/>
    </xf>
    <xf numFmtId="0" fontId="27" fillId="6" borderId="0" xfId="2" applyFont="1" applyFill="1" applyAlignment="1">
      <alignment horizontal="left" vertical="top" wrapText="1"/>
    </xf>
    <xf numFmtId="0" fontId="165" fillId="0" borderId="0" xfId="0" applyFont="1" applyFill="1" applyAlignment="1" applyProtection="1">
      <alignment horizontal="justify" vertical="center"/>
    </xf>
    <xf numFmtId="0" fontId="150" fillId="0" borderId="68" xfId="0" applyFont="1" applyFill="1" applyBorder="1" applyAlignment="1" applyProtection="1">
      <alignment horizontal="justify" vertical="center"/>
    </xf>
    <xf numFmtId="0" fontId="150" fillId="0" borderId="0" xfId="0" applyFont="1" applyFill="1" applyAlignment="1" applyProtection="1">
      <alignment horizontal="justify"/>
    </xf>
    <xf numFmtId="0" fontId="150" fillId="11" borderId="68" xfId="0" applyFont="1" applyFill="1" applyBorder="1" applyAlignment="1" applyProtection="1">
      <alignment horizontal="justify" vertical="center"/>
    </xf>
    <xf numFmtId="0" fontId="153" fillId="8" borderId="69" xfId="0" applyFont="1" applyFill="1" applyBorder="1" applyAlignment="1" applyProtection="1">
      <alignment horizontal="left" vertical="center" wrapText="1"/>
    </xf>
    <xf numFmtId="0" fontId="166" fillId="11" borderId="71" xfId="0" applyFont="1" applyFill="1" applyBorder="1" applyAlignment="1" applyProtection="1">
      <alignment horizontal="left" vertical="center" wrapText="1"/>
    </xf>
    <xf numFmtId="0" fontId="166" fillId="11" borderId="72" xfId="0" applyFont="1" applyFill="1" applyBorder="1" applyAlignment="1" applyProtection="1">
      <alignment horizontal="left" vertical="center" wrapText="1"/>
    </xf>
    <xf numFmtId="0" fontId="166" fillId="8" borderId="69" xfId="0" applyFont="1" applyFill="1" applyBorder="1" applyAlignment="1" applyProtection="1">
      <alignment horizontal="left" vertical="center"/>
    </xf>
    <xf numFmtId="165" fontId="143" fillId="11" borderId="70" xfId="0" applyNumberFormat="1" applyFont="1" applyFill="1" applyBorder="1" applyAlignment="1" applyProtection="1">
      <alignment horizontal="center" vertical="center" wrapText="1"/>
    </xf>
    <xf numFmtId="0" fontId="143" fillId="0" borderId="0" xfId="0" applyFont="1" applyFill="1" applyAlignment="1" applyProtection="1">
      <alignment horizontal="left" vertical="center"/>
    </xf>
    <xf numFmtId="0" fontId="166" fillId="8" borderId="69" xfId="0" applyFont="1" applyFill="1" applyBorder="1" applyAlignment="1" applyProtection="1">
      <alignment horizontal="left" vertical="center" wrapText="1"/>
    </xf>
    <xf numFmtId="0" fontId="166" fillId="11" borderId="78" xfId="0" applyFont="1" applyFill="1" applyBorder="1" applyAlignment="1" applyProtection="1">
      <alignment horizontal="left" vertical="center"/>
    </xf>
    <xf numFmtId="0" fontId="166" fillId="11" borderId="79" xfId="0" applyFont="1" applyFill="1" applyBorder="1" applyAlignment="1" applyProtection="1">
      <alignment horizontal="left" vertical="center"/>
    </xf>
    <xf numFmtId="165" fontId="167" fillId="11" borderId="70" xfId="0" applyNumberFormat="1" applyFont="1" applyFill="1" applyBorder="1" applyAlignment="1" applyProtection="1">
      <alignment horizontal="center" vertical="center" wrapText="1"/>
    </xf>
    <xf numFmtId="164" fontId="119" fillId="13" borderId="74" xfId="1" applyNumberFormat="1" applyFont="1" applyFill="1" applyBorder="1" applyAlignment="1">
      <alignment horizontal="center" vertical="center"/>
    </xf>
    <xf numFmtId="164" fontId="119" fillId="13" borderId="89" xfId="1" applyNumberFormat="1" applyFont="1" applyFill="1" applyBorder="1" applyAlignment="1">
      <alignment horizontal="center" vertical="center"/>
    </xf>
    <xf numFmtId="164" fontId="119" fillId="13" borderId="109" xfId="1" applyNumberFormat="1" applyFont="1" applyFill="1" applyBorder="1" applyAlignment="1">
      <alignment horizontal="center" vertical="center"/>
    </xf>
    <xf numFmtId="164" fontId="119" fillId="13" borderId="110" xfId="1" applyNumberFormat="1" applyFont="1" applyFill="1" applyBorder="1" applyAlignment="1">
      <alignment horizontal="center" vertical="center"/>
    </xf>
    <xf numFmtId="0" fontId="141" fillId="0" borderId="0" xfId="0" applyFont="1" applyFill="1" applyAlignment="1" applyProtection="1">
      <alignment horizontal="left" vertical="center"/>
    </xf>
    <xf numFmtId="0" fontId="116" fillId="0" borderId="78" xfId="0" applyFont="1" applyFill="1" applyBorder="1" applyAlignment="1" applyProtection="1">
      <alignment horizontal="center" vertical="center"/>
    </xf>
    <xf numFmtId="0" fontId="116" fillId="0" borderId="68" xfId="0" applyFont="1" applyFill="1" applyBorder="1" applyAlignment="1" applyProtection="1">
      <alignment horizontal="center" vertical="center"/>
    </xf>
    <xf numFmtId="49" fontId="157" fillId="12" borderId="95" xfId="0" applyNumberFormat="1" applyFont="1" applyFill="1" applyBorder="1" applyAlignment="1" applyProtection="1">
      <alignment horizontal="left" vertical="center" wrapText="1"/>
    </xf>
    <xf numFmtId="49" fontId="157" fillId="12" borderId="103" xfId="0" applyNumberFormat="1" applyFont="1" applyFill="1" applyBorder="1" applyAlignment="1" applyProtection="1">
      <alignment horizontal="left" vertical="center" wrapText="1"/>
    </xf>
    <xf numFmtId="0" fontId="104" fillId="13" borderId="100" xfId="1" applyFont="1" applyFill="1" applyBorder="1" applyAlignment="1">
      <alignment horizontal="left" vertical="center" wrapText="1"/>
    </xf>
    <xf numFmtId="0" fontId="104" fillId="13" borderId="102" xfId="1" applyFont="1" applyFill="1" applyBorder="1" applyAlignment="1">
      <alignment horizontal="left" vertical="center" wrapText="1"/>
    </xf>
    <xf numFmtId="0" fontId="104" fillId="13" borderId="74" xfId="1" applyFont="1" applyFill="1" applyBorder="1" applyAlignment="1">
      <alignment horizontal="left" vertical="center" wrapText="1"/>
    </xf>
    <xf numFmtId="0" fontId="104" fillId="13" borderId="114" xfId="1" applyFont="1" applyFill="1" applyBorder="1" applyAlignment="1">
      <alignment horizontal="left" vertical="center" wrapText="1"/>
    </xf>
    <xf numFmtId="0" fontId="116" fillId="0" borderId="69" xfId="0" applyFont="1" applyFill="1" applyBorder="1" applyAlignment="1" applyProtection="1">
      <alignment horizontal="center" vertical="center"/>
    </xf>
    <xf numFmtId="0" fontId="116" fillId="0" borderId="104" xfId="0" applyFont="1" applyFill="1" applyBorder="1" applyAlignment="1" applyProtection="1">
      <alignment horizontal="center" vertical="center"/>
    </xf>
    <xf numFmtId="0" fontId="116" fillId="0" borderId="103" xfId="0" applyFont="1" applyFill="1" applyBorder="1" applyAlignment="1" applyProtection="1">
      <alignment horizontal="center" vertical="center"/>
    </xf>
    <xf numFmtId="0" fontId="155" fillId="12" borderId="95" xfId="0" applyFont="1" applyFill="1" applyBorder="1" applyAlignment="1" applyProtection="1">
      <alignment horizontal="center" vertical="center" wrapText="1"/>
    </xf>
    <xf numFmtId="0" fontId="155" fillId="12" borderId="103" xfId="0" applyFont="1" applyFill="1" applyBorder="1" applyAlignment="1" applyProtection="1">
      <alignment horizontal="center" vertical="center" wrapText="1"/>
    </xf>
    <xf numFmtId="0" fontId="155" fillId="12" borderId="104" xfId="0" applyFont="1" applyFill="1" applyBorder="1" applyAlignment="1" applyProtection="1">
      <alignment horizontal="center" vertical="center" wrapText="1"/>
    </xf>
    <xf numFmtId="164" fontId="119" fillId="13" borderId="111" xfId="1" applyNumberFormat="1" applyFont="1" applyFill="1" applyBorder="1" applyAlignment="1">
      <alignment horizontal="center" vertical="center"/>
    </xf>
    <xf numFmtId="164" fontId="119" fillId="13" borderId="112" xfId="1" applyNumberFormat="1" applyFont="1" applyFill="1" applyBorder="1" applyAlignment="1">
      <alignment horizontal="center" vertical="center"/>
    </xf>
    <xf numFmtId="0" fontId="104" fillId="13" borderId="57" xfId="1" applyFont="1" applyFill="1" applyBorder="1" applyAlignment="1">
      <alignment horizontal="left" vertical="center" wrapText="1"/>
    </xf>
    <xf numFmtId="0" fontId="104" fillId="13" borderId="68" xfId="1" applyFont="1" applyFill="1" applyBorder="1" applyAlignment="1">
      <alignment horizontal="left" vertical="center" wrapText="1"/>
    </xf>
    <xf numFmtId="0" fontId="138" fillId="0" borderId="95" xfId="0" applyFont="1" applyFill="1" applyBorder="1" applyAlignment="1" applyProtection="1">
      <alignment horizontal="left" vertical="center" wrapText="1"/>
    </xf>
    <xf numFmtId="0" fontId="138" fillId="0" borderId="103" xfId="0" applyFont="1" applyFill="1" applyBorder="1" applyAlignment="1" applyProtection="1">
      <alignment horizontal="left" vertical="center" wrapText="1"/>
    </xf>
    <xf numFmtId="0" fontId="138" fillId="0" borderId="104" xfId="0" applyFont="1" applyFill="1" applyBorder="1" applyAlignment="1" applyProtection="1">
      <alignment horizontal="left" vertical="center" wrapText="1"/>
    </xf>
    <xf numFmtId="0" fontId="163" fillId="18" borderId="69" xfId="0" applyFont="1" applyFill="1" applyBorder="1" applyAlignment="1" applyProtection="1">
      <alignment horizontal="left"/>
    </xf>
    <xf numFmtId="0" fontId="163" fillId="18" borderId="103" xfId="0" applyFont="1" applyFill="1" applyBorder="1" applyAlignment="1" applyProtection="1">
      <alignment horizontal="left"/>
    </xf>
    <xf numFmtId="0" fontId="163" fillId="18" borderId="104" xfId="0" applyFont="1" applyFill="1" applyBorder="1" applyAlignment="1" applyProtection="1">
      <alignment horizontal="left"/>
    </xf>
    <xf numFmtId="0" fontId="116" fillId="0" borderId="113" xfId="0" applyFont="1" applyFill="1" applyBorder="1" applyAlignment="1" applyProtection="1">
      <alignment horizontal="center" vertical="center"/>
    </xf>
    <xf numFmtId="0" fontId="164" fillId="12" borderId="95" xfId="0" applyFont="1" applyFill="1" applyBorder="1" applyAlignment="1" applyProtection="1">
      <alignment horizontal="center" vertical="center" wrapText="1"/>
    </xf>
    <xf numFmtId="0" fontId="164" fillId="12" borderId="99" xfId="0" applyFont="1" applyFill="1" applyBorder="1" applyAlignment="1" applyProtection="1">
      <alignment horizontal="center" vertical="center" wrapText="1"/>
    </xf>
    <xf numFmtId="0" fontId="115" fillId="0" borderId="69" xfId="1" applyFont="1" applyBorder="1" applyAlignment="1">
      <alignment horizontal="center" vertical="center"/>
    </xf>
    <xf numFmtId="0" fontId="115" fillId="0" borderId="104" xfId="1" applyFont="1" applyBorder="1" applyAlignment="1">
      <alignment horizontal="center" vertical="center"/>
    </xf>
    <xf numFmtId="0" fontId="155" fillId="12" borderId="69" xfId="0" applyFont="1" applyFill="1" applyBorder="1" applyAlignment="1" applyProtection="1">
      <alignment horizontal="right" vertical="center" wrapText="1"/>
    </xf>
    <xf numFmtId="0" fontId="155" fillId="12" borderId="103" xfId="0" applyFont="1" applyFill="1" applyBorder="1" applyAlignment="1" applyProtection="1">
      <alignment horizontal="right" vertical="center" wrapText="1"/>
    </xf>
    <xf numFmtId="165" fontId="138" fillId="0" borderId="69" xfId="0" applyNumberFormat="1" applyFont="1" applyFill="1" applyBorder="1" applyAlignment="1" applyProtection="1">
      <alignment horizontal="right" vertical="center"/>
    </xf>
    <xf numFmtId="165" fontId="138" fillId="0" borderId="103" xfId="0" applyNumberFormat="1" applyFont="1" applyFill="1" applyBorder="1" applyAlignment="1" applyProtection="1">
      <alignment horizontal="right" vertical="center"/>
    </xf>
    <xf numFmtId="0" fontId="155" fillId="12" borderId="104" xfId="0" applyFont="1" applyFill="1" applyBorder="1" applyAlignment="1" applyProtection="1">
      <alignment horizontal="right" vertical="center" wrapText="1"/>
    </xf>
    <xf numFmtId="165" fontId="138" fillId="0" borderId="104" xfId="0" applyNumberFormat="1" applyFont="1" applyFill="1" applyBorder="1" applyAlignment="1" applyProtection="1">
      <alignment horizontal="right" vertical="center"/>
    </xf>
    <xf numFmtId="0" fontId="142" fillId="20" borderId="95" xfId="0" applyFont="1" applyFill="1" applyBorder="1" applyAlignment="1" applyProtection="1">
      <alignment horizontal="left" wrapText="1"/>
    </xf>
    <xf numFmtId="0" fontId="142" fillId="20" borderId="103" xfId="0" applyFont="1" applyFill="1" applyBorder="1" applyAlignment="1" applyProtection="1">
      <alignment horizontal="left" wrapText="1"/>
    </xf>
    <xf numFmtId="0" fontId="142" fillId="20" borderId="104" xfId="0" applyFont="1" applyFill="1" applyBorder="1" applyAlignment="1" applyProtection="1">
      <alignment horizontal="left" wrapText="1"/>
    </xf>
    <xf numFmtId="0" fontId="168" fillId="0" borderId="93" xfId="0" applyFont="1" applyBorder="1" applyAlignment="1">
      <alignment horizontal="left" vertical="center" wrapText="1"/>
    </xf>
    <xf numFmtId="0" fontId="140" fillId="0" borderId="0" xfId="4" applyFont="1" applyAlignment="1">
      <alignment horizontal="left" vertical="center" wrapText="1"/>
    </xf>
    <xf numFmtId="165" fontId="140" fillId="21" borderId="115" xfId="4" applyNumberFormat="1" applyFont="1" applyFill="1" applyBorder="1" applyAlignment="1">
      <alignment horizontal="right" vertical="center" wrapText="1"/>
    </xf>
    <xf numFmtId="0" fontId="141" fillId="0" borderId="0" xfId="4" applyFont="1" applyAlignment="1">
      <alignment horizontal="left" vertical="center"/>
    </xf>
    <xf numFmtId="0" fontId="29" fillId="6" borderId="0" xfId="1" applyFont="1" applyFill="1" applyAlignment="1">
      <alignment horizontal="left" vertical="top" wrapText="1"/>
    </xf>
    <xf numFmtId="0" fontId="32" fillId="6" borderId="0" xfId="2" applyFont="1" applyFill="1" applyAlignment="1">
      <alignment horizontal="left" vertical="top" wrapText="1"/>
    </xf>
    <xf numFmtId="0" fontId="27" fillId="6" borderId="0" xfId="2" applyFont="1" applyFill="1" applyAlignment="1">
      <alignment horizontal="left" vertical="top" wrapText="1"/>
    </xf>
    <xf numFmtId="0" fontId="17" fillId="6" borderId="0" xfId="1" applyFont="1" applyFill="1" applyAlignment="1">
      <alignment horizontal="left" vertical="top"/>
    </xf>
    <xf numFmtId="49" fontId="18" fillId="6" borderId="0" xfId="1" applyNumberFormat="1" applyFont="1" applyFill="1" applyAlignment="1">
      <alignment horizontal="center" vertical="top"/>
    </xf>
    <xf numFmtId="0" fontId="27" fillId="6" borderId="0" xfId="1" applyFont="1" applyFill="1" applyAlignment="1">
      <alignment horizontal="justify" vertical="top" wrapText="1"/>
    </xf>
    <xf numFmtId="0" fontId="16" fillId="6" borderId="0" xfId="1" applyFont="1" applyFill="1" applyAlignment="1">
      <alignment vertical="top" wrapText="1"/>
    </xf>
    <xf numFmtId="0" fontId="15" fillId="6" borderId="0" xfId="1" applyFont="1" applyFill="1" applyAlignment="1">
      <alignment horizontal="left" vertical="top" wrapText="1"/>
    </xf>
    <xf numFmtId="0" fontId="27" fillId="6" borderId="0" xfId="1" applyFont="1" applyFill="1" applyAlignment="1">
      <alignment horizontal="left" vertical="top" wrapText="1"/>
    </xf>
    <xf numFmtId="0" fontId="15" fillId="6" borderId="0" xfId="1" applyFont="1" applyFill="1" applyAlignment="1">
      <alignment vertical="top" wrapText="1"/>
    </xf>
    <xf numFmtId="0" fontId="15" fillId="6" borderId="0" xfId="1" applyFont="1" applyFill="1" applyAlignment="1">
      <alignment horizontal="justify" vertical="top" wrapText="1"/>
    </xf>
    <xf numFmtId="0" fontId="16" fillId="6" borderId="0" xfId="1" applyFont="1" applyFill="1" applyAlignment="1">
      <alignment horizontal="left" vertical="top" wrapText="1"/>
    </xf>
    <xf numFmtId="0" fontId="15" fillId="6" borderId="0" xfId="1" applyFont="1" applyFill="1" applyAlignment="1">
      <alignment horizontal="center" vertical="top" wrapText="1"/>
    </xf>
    <xf numFmtId="0" fontId="32" fillId="6" borderId="0" xfId="1" applyFont="1" applyFill="1" applyAlignment="1">
      <alignment vertical="top" wrapText="1"/>
    </xf>
    <xf numFmtId="0" fontId="15" fillId="6" borderId="0" xfId="1" applyFont="1" applyFill="1" applyAlignment="1">
      <alignment horizontal="left" vertical="top"/>
    </xf>
    <xf numFmtId="49" fontId="27" fillId="6" borderId="0" xfId="1" applyNumberFormat="1" applyFont="1" applyFill="1" applyAlignment="1">
      <alignment horizontal="left" vertical="top" wrapText="1"/>
    </xf>
    <xf numFmtId="0" fontId="27" fillId="6" borderId="0" xfId="1" applyFont="1" applyFill="1" applyAlignment="1">
      <alignment vertical="top" wrapText="1"/>
    </xf>
    <xf numFmtId="0" fontId="140" fillId="7" borderId="0" xfId="4" applyFont="1" applyFill="1" applyAlignment="1">
      <alignment horizontal="left" vertical="center" wrapText="1"/>
    </xf>
    <xf numFmtId="0" fontId="32" fillId="6" borderId="0" xfId="2" applyFont="1" applyFill="1" applyAlignment="1">
      <alignment vertical="top" wrapText="1"/>
    </xf>
    <xf numFmtId="0" fontId="50" fillId="6" borderId="0" xfId="2" applyFont="1" applyFill="1" applyAlignment="1">
      <alignment horizontal="left" vertical="top"/>
    </xf>
    <xf numFmtId="0" fontId="49" fillId="6" borderId="0" xfId="2" applyFont="1" applyFill="1" applyAlignment="1">
      <alignment vertical="top" wrapText="1"/>
    </xf>
    <xf numFmtId="0" fontId="49" fillId="6" borderId="0" xfId="2" applyFont="1" applyFill="1" applyAlignment="1">
      <alignment horizontal="left" vertical="top" wrapText="1"/>
    </xf>
    <xf numFmtId="0" fontId="66" fillId="6" borderId="0" xfId="2" applyFont="1" applyFill="1" applyAlignment="1">
      <alignment horizontal="left" vertical="top" wrapText="1"/>
    </xf>
    <xf numFmtId="0" fontId="59" fillId="6" borderId="0" xfId="2" applyFont="1" applyFill="1" applyAlignment="1">
      <alignment horizontal="left" vertical="top"/>
    </xf>
    <xf numFmtId="0" fontId="41" fillId="6" borderId="0" xfId="2" applyFont="1" applyFill="1" applyAlignment="1">
      <alignment horizontal="justify" vertical="top" wrapText="1"/>
    </xf>
    <xf numFmtId="0" fontId="62" fillId="6" borderId="0" xfId="2" applyFont="1" applyFill="1" applyAlignment="1">
      <alignment horizontal="left" vertical="top" wrapText="1"/>
    </xf>
    <xf numFmtId="0" fontId="62" fillId="6" borderId="0" xfId="2" applyFont="1" applyFill="1" applyAlignment="1">
      <alignment horizontal="left" vertical="top"/>
    </xf>
    <xf numFmtId="0" fontId="44" fillId="6" borderId="0" xfId="2" applyFont="1" applyFill="1" applyAlignment="1">
      <alignment vertical="top" wrapText="1"/>
    </xf>
    <xf numFmtId="164" fontId="37" fillId="6" borderId="7" xfId="2" applyNumberFormat="1" applyFont="1" applyFill="1" applyBorder="1" applyAlignment="1">
      <alignment horizontal="right" vertical="top"/>
    </xf>
    <xf numFmtId="164" fontId="37" fillId="6" borderId="8" xfId="2" applyNumberFormat="1" applyFont="1" applyFill="1" applyBorder="1" applyAlignment="1">
      <alignment horizontal="right" vertical="top"/>
    </xf>
    <xf numFmtId="164" fontId="37" fillId="6" borderId="9" xfId="2" applyNumberFormat="1" applyFont="1" applyFill="1" applyBorder="1" applyAlignment="1">
      <alignment horizontal="right" vertical="top"/>
    </xf>
    <xf numFmtId="164" fontId="37" fillId="6" borderId="10" xfId="2" applyNumberFormat="1" applyFont="1" applyFill="1" applyBorder="1" applyAlignment="1">
      <alignment horizontal="right" vertical="top"/>
    </xf>
    <xf numFmtId="164" fontId="37" fillId="6" borderId="11" xfId="2" applyNumberFormat="1" applyFont="1" applyFill="1" applyBorder="1" applyAlignment="1">
      <alignment horizontal="right" vertical="top"/>
    </xf>
    <xf numFmtId="164" fontId="37" fillId="6" borderId="12" xfId="2" applyNumberFormat="1" applyFont="1" applyFill="1" applyBorder="1" applyAlignment="1">
      <alignment horizontal="right" vertical="top"/>
    </xf>
    <xf numFmtId="0" fontId="38" fillId="7" borderId="0" xfId="2" applyFont="1" applyFill="1" applyAlignment="1">
      <alignment horizontal="left" vertical="center"/>
    </xf>
    <xf numFmtId="164" fontId="37" fillId="6" borderId="13" xfId="2" applyNumberFormat="1" applyFont="1" applyFill="1" applyBorder="1" applyAlignment="1">
      <alignment horizontal="right" vertical="top"/>
    </xf>
    <xf numFmtId="164" fontId="37" fillId="6" borderId="14" xfId="2" applyNumberFormat="1" applyFont="1" applyFill="1" applyBorder="1" applyAlignment="1">
      <alignment horizontal="right" vertical="top"/>
    </xf>
    <xf numFmtId="164" fontId="37" fillId="6" borderId="15" xfId="2" applyNumberFormat="1" applyFont="1" applyFill="1" applyBorder="1" applyAlignment="1">
      <alignment horizontal="right" vertical="top"/>
    </xf>
    <xf numFmtId="164" fontId="63" fillId="16" borderId="16" xfId="2" applyNumberFormat="1" applyFont="1" applyFill="1" applyBorder="1" applyAlignment="1">
      <alignment horizontal="right" vertical="top"/>
    </xf>
    <xf numFmtId="164" fontId="63" fillId="16" borderId="17" xfId="2" applyNumberFormat="1" applyFont="1" applyFill="1" applyBorder="1" applyAlignment="1">
      <alignment horizontal="right" vertical="top"/>
    </xf>
    <xf numFmtId="164" fontId="63" fillId="16" borderId="18" xfId="2" applyNumberFormat="1" applyFont="1" applyFill="1" applyBorder="1" applyAlignment="1">
      <alignment horizontal="right" vertical="top"/>
    </xf>
    <xf numFmtId="164" fontId="37" fillId="6" borderId="19" xfId="2" applyNumberFormat="1" applyFont="1" applyFill="1" applyBorder="1" applyAlignment="1">
      <alignment horizontal="right" vertical="top"/>
    </xf>
    <xf numFmtId="164" fontId="37" fillId="6" borderId="20" xfId="2" applyNumberFormat="1" applyFont="1" applyFill="1" applyBorder="1" applyAlignment="1">
      <alignment horizontal="right" vertical="top"/>
    </xf>
    <xf numFmtId="164" fontId="37" fillId="6" borderId="21" xfId="2" applyNumberFormat="1" applyFont="1" applyFill="1" applyBorder="1" applyAlignment="1">
      <alignment horizontal="right" vertical="top"/>
    </xf>
  </cellXfs>
  <cellStyles count="5">
    <cellStyle name="Excel Built-in Normal" xfId="1"/>
    <cellStyle name="Excel Built-in Normal 1" xfId="2"/>
    <cellStyle name="Normální" xfId="0" builtinId="0"/>
    <cellStyle name="Normální 2" xfId="3"/>
    <cellStyle name="Normální 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3F3F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I25" sqref="I25"/>
    </sheetView>
  </sheetViews>
  <sheetFormatPr defaultColWidth="8.7109375" defaultRowHeight="15" x14ac:dyDescent="0.25"/>
  <cols>
    <col min="1" max="1" width="7.7109375" style="277" customWidth="1"/>
    <col min="2" max="2" width="33.7109375" style="277" customWidth="1"/>
    <col min="3" max="4" width="19.7109375" style="277" customWidth="1"/>
    <col min="5" max="5" width="19.7109375" style="282" customWidth="1"/>
    <col min="6" max="16384" width="8.7109375" style="1"/>
  </cols>
  <sheetData>
    <row r="1" spans="1:5" ht="20.25" x14ac:dyDescent="0.25">
      <c r="A1" s="278" t="s">
        <v>864</v>
      </c>
      <c r="B1" s="279"/>
      <c r="C1" s="279"/>
      <c r="D1" s="279"/>
      <c r="E1" s="280"/>
    </row>
    <row r="2" spans="1:5" ht="19.5" x14ac:dyDescent="0.25">
      <c r="A2" s="281"/>
    </row>
    <row r="3" spans="1:5" ht="16.5" x14ac:dyDescent="0.25">
      <c r="A3" s="461" t="s">
        <v>865</v>
      </c>
      <c r="B3" s="461"/>
      <c r="C3" s="461"/>
      <c r="D3" s="461"/>
    </row>
    <row r="4" spans="1:5" ht="15.75" thickBot="1" x14ac:dyDescent="0.3">
      <c r="A4" s="283" t="s">
        <v>885</v>
      </c>
      <c r="E4" s="282">
        <v>52740409.729999997</v>
      </c>
    </row>
    <row r="5" spans="1:5" x14ac:dyDescent="0.25">
      <c r="A5" s="462" t="s">
        <v>866</v>
      </c>
      <c r="B5" s="462"/>
      <c r="C5" s="462"/>
      <c r="D5" s="462"/>
      <c r="E5" s="284">
        <f>SUM(E4:E4)</f>
        <v>52740409.729999997</v>
      </c>
    </row>
    <row r="6" spans="1:5" x14ac:dyDescent="0.25">
      <c r="A6" s="285"/>
      <c r="E6" s="286"/>
    </row>
    <row r="7" spans="1:5" ht="16.5" x14ac:dyDescent="0.25">
      <c r="A7" s="461" t="s">
        <v>867</v>
      </c>
      <c r="B7" s="461"/>
      <c r="C7" s="461"/>
      <c r="D7" s="461"/>
      <c r="E7" s="286"/>
    </row>
    <row r="8" spans="1:5" ht="15.75" thickBot="1" x14ac:dyDescent="0.3">
      <c r="A8" s="283" t="s">
        <v>885</v>
      </c>
      <c r="E8" s="282">
        <v>56215773.560000002</v>
      </c>
    </row>
    <row r="9" spans="1:5" x14ac:dyDescent="0.25">
      <c r="A9" s="462" t="s">
        <v>868</v>
      </c>
      <c r="B9" s="462"/>
      <c r="C9" s="462"/>
      <c r="D9" s="462"/>
      <c r="E9" s="284">
        <f>SUM(E8:E8)</f>
        <v>56215773.560000002</v>
      </c>
    </row>
    <row r="10" spans="1:5" x14ac:dyDescent="0.25">
      <c r="A10" s="285"/>
      <c r="E10" s="287"/>
    </row>
    <row r="11" spans="1:5" ht="16.5" x14ac:dyDescent="0.25">
      <c r="A11" s="461" t="s">
        <v>869</v>
      </c>
      <c r="B11" s="461"/>
      <c r="C11" s="461"/>
      <c r="D11" s="461"/>
      <c r="E11" s="287"/>
    </row>
    <row r="12" spans="1:5" x14ac:dyDescent="0.25">
      <c r="A12" s="463" t="s">
        <v>886</v>
      </c>
      <c r="B12" s="463"/>
      <c r="C12" s="463"/>
      <c r="D12" s="463"/>
      <c r="E12" s="288">
        <v>5000000</v>
      </c>
    </row>
    <row r="13" spans="1:5" ht="15.75" thickBot="1" x14ac:dyDescent="0.3">
      <c r="A13" s="463" t="s">
        <v>887</v>
      </c>
      <c r="B13" s="463"/>
      <c r="C13" s="463"/>
      <c r="D13" s="463"/>
      <c r="E13" s="287">
        <v>-1524636.17</v>
      </c>
    </row>
    <row r="14" spans="1:5" x14ac:dyDescent="0.25">
      <c r="A14" s="464" t="s">
        <v>870</v>
      </c>
      <c r="B14" s="464"/>
      <c r="C14" s="464"/>
      <c r="D14" s="464"/>
      <c r="E14" s="284">
        <f>SUM(E12:E13)</f>
        <v>3475363.83</v>
      </c>
    </row>
    <row r="18" spans="1:5" ht="21" thickBot="1" x14ac:dyDescent="0.3">
      <c r="A18" s="278" t="s">
        <v>871</v>
      </c>
      <c r="B18" s="279"/>
      <c r="C18" s="279"/>
      <c r="D18" s="279"/>
      <c r="E18" s="280"/>
    </row>
    <row r="19" spans="1:5" ht="15.75" thickBot="1" x14ac:dyDescent="0.3">
      <c r="A19" s="465" t="s">
        <v>872</v>
      </c>
      <c r="B19" s="465"/>
      <c r="C19" s="289" t="s">
        <v>888</v>
      </c>
      <c r="D19" s="290"/>
      <c r="E19" s="291"/>
    </row>
    <row r="20" spans="1:5" x14ac:dyDescent="0.25">
      <c r="A20" s="466" t="s">
        <v>889</v>
      </c>
      <c r="B20" s="466"/>
      <c r="C20" s="292">
        <f>SUM(E5)</f>
        <v>52740409.729999997</v>
      </c>
      <c r="D20" s="293"/>
      <c r="E20" s="294"/>
    </row>
    <row r="21" spans="1:5" ht="15.75" thickBot="1" x14ac:dyDescent="0.3">
      <c r="A21" s="467" t="s">
        <v>890</v>
      </c>
      <c r="B21" s="467"/>
      <c r="C21" s="295">
        <f>SUM(E8)</f>
        <v>56215773.560000002</v>
      </c>
      <c r="D21" s="293"/>
      <c r="E21" s="294"/>
    </row>
    <row r="22" spans="1:5" ht="15.75" thickBot="1" x14ac:dyDescent="0.3">
      <c r="A22" s="468" t="s">
        <v>873</v>
      </c>
      <c r="B22" s="468"/>
      <c r="C22" s="296">
        <f>SUM(C20-C21)</f>
        <v>-3475363.8300000057</v>
      </c>
      <c r="D22" s="297"/>
      <c r="E22" s="298"/>
    </row>
    <row r="23" spans="1:5" ht="15.75" thickBot="1" x14ac:dyDescent="0.3">
      <c r="A23" s="299"/>
      <c r="B23" s="299"/>
      <c r="C23" s="299"/>
      <c r="D23" s="300"/>
      <c r="E23" s="301"/>
    </row>
    <row r="24" spans="1:5" ht="15.75" thickBot="1" x14ac:dyDescent="0.3">
      <c r="A24" s="471" t="s">
        <v>874</v>
      </c>
      <c r="B24" s="471"/>
      <c r="C24" s="289" t="s">
        <v>888</v>
      </c>
      <c r="D24" s="290"/>
      <c r="E24" s="291"/>
    </row>
    <row r="25" spans="1:5" ht="32.25" x14ac:dyDescent="0.25">
      <c r="A25" s="302" t="s">
        <v>875</v>
      </c>
      <c r="B25" s="303" t="s">
        <v>876</v>
      </c>
      <c r="C25" s="304">
        <v>5000000</v>
      </c>
      <c r="D25" s="305"/>
      <c r="E25" s="306"/>
    </row>
    <row r="26" spans="1:5" ht="22.5" x14ac:dyDescent="0.25">
      <c r="A26" s="302" t="s">
        <v>877</v>
      </c>
      <c r="B26" s="303" t="s">
        <v>878</v>
      </c>
      <c r="C26" s="307">
        <f>SUM('Rozpis k návrhu - VÝDAJE 2019 '!F398)*-1</f>
        <v>-1524636.17</v>
      </c>
      <c r="D26" s="293"/>
      <c r="E26" s="294"/>
    </row>
    <row r="27" spans="1:5" ht="15.75" thickBot="1" x14ac:dyDescent="0.3">
      <c r="A27" s="308" t="s">
        <v>879</v>
      </c>
      <c r="B27" s="309" t="s">
        <v>880</v>
      </c>
      <c r="C27" s="310">
        <v>0</v>
      </c>
      <c r="D27" s="305"/>
      <c r="E27" s="306"/>
    </row>
    <row r="28" spans="1:5" ht="15.75" thickBot="1" x14ac:dyDescent="0.3">
      <c r="A28" s="471" t="s">
        <v>881</v>
      </c>
      <c r="B28" s="471"/>
      <c r="C28" s="296">
        <f>SUM(C25:C27)</f>
        <v>3475363.83</v>
      </c>
      <c r="D28" s="297"/>
      <c r="E28" s="298"/>
    </row>
    <row r="29" spans="1:5" ht="15.75" thickBot="1" x14ac:dyDescent="0.3">
      <c r="A29" s="311"/>
      <c r="B29" s="311"/>
      <c r="C29" s="312"/>
      <c r="D29" s="312"/>
      <c r="E29" s="312"/>
    </row>
    <row r="30" spans="1:5" ht="15.75" thickBot="1" x14ac:dyDescent="0.3">
      <c r="A30" s="471" t="s">
        <v>882</v>
      </c>
      <c r="B30" s="471"/>
      <c r="C30" s="289" t="s">
        <v>888</v>
      </c>
      <c r="D30" s="290"/>
      <c r="E30" s="291"/>
    </row>
    <row r="31" spans="1:5" x14ac:dyDescent="0.25">
      <c r="A31" s="472" t="s">
        <v>883</v>
      </c>
      <c r="B31" s="472"/>
      <c r="C31" s="313">
        <f>SUM(C20+C25)</f>
        <v>57740409.729999997</v>
      </c>
      <c r="D31" s="293"/>
      <c r="E31" s="294"/>
    </row>
    <row r="32" spans="1:5" ht="15.75" thickBot="1" x14ac:dyDescent="0.3">
      <c r="A32" s="473" t="s">
        <v>884</v>
      </c>
      <c r="B32" s="473"/>
      <c r="C32" s="314">
        <f>SUM(C21-C26)</f>
        <v>57740409.730000004</v>
      </c>
      <c r="D32" s="474"/>
      <c r="E32" s="474"/>
    </row>
    <row r="33" spans="1:5" ht="15.75" thickBot="1" x14ac:dyDescent="0.3">
      <c r="A33" s="311"/>
      <c r="B33" s="311"/>
      <c r="C33" s="315">
        <f>SUM(C31-C32)</f>
        <v>-7.4505805969238281E-9</v>
      </c>
      <c r="D33" s="469"/>
      <c r="E33" s="469"/>
    </row>
    <row r="35" spans="1:5" x14ac:dyDescent="0.25">
      <c r="A35" s="470" t="s">
        <v>394</v>
      </c>
      <c r="B35" s="470"/>
      <c r="C35" s="470"/>
      <c r="D35" s="470"/>
      <c r="E35" s="316"/>
    </row>
  </sheetData>
  <sheetProtection selectLockedCells="1" selectUnlockedCells="1"/>
  <mergeCells count="20">
    <mergeCell ref="A21:B21"/>
    <mergeCell ref="A22:B22"/>
    <mergeCell ref="D33:E33"/>
    <mergeCell ref="A35:D35"/>
    <mergeCell ref="A24:B24"/>
    <mergeCell ref="A28:B28"/>
    <mergeCell ref="A30:B30"/>
    <mergeCell ref="A31:B31"/>
    <mergeCell ref="A32:B32"/>
    <mergeCell ref="D32:E32"/>
    <mergeCell ref="A12:D12"/>
    <mergeCell ref="A13:D13"/>
    <mergeCell ref="A14:D14"/>
    <mergeCell ref="A19:B19"/>
    <mergeCell ref="A20:B20"/>
    <mergeCell ref="A3:D3"/>
    <mergeCell ref="A5:D5"/>
    <mergeCell ref="A7:D7"/>
    <mergeCell ref="A9:D9"/>
    <mergeCell ref="A11:D11"/>
  </mergeCells>
  <pageMargins left="0" right="0" top="1.1811023622047245" bottom="0.6692913385826772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 ROZPOČET - NÁVRH&amp;RROK 2019</oddHeader>
    <oddFooter>&amp;C&amp;A&amp;R&amp;P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3"/>
  <sheetViews>
    <sheetView topLeftCell="A384" workbookViewId="0">
      <selection activeCell="H16" sqref="H16"/>
    </sheetView>
  </sheetViews>
  <sheetFormatPr defaultColWidth="8.7109375" defaultRowHeight="15" x14ac:dyDescent="0.25"/>
  <cols>
    <col min="1" max="2" width="5.7109375" style="2" customWidth="1"/>
    <col min="3" max="3" width="43.7109375" style="2" customWidth="1"/>
    <col min="4" max="5" width="15.7109375" style="5" customWidth="1"/>
    <col min="6" max="6" width="15.7109375" style="115" customWidth="1"/>
    <col min="7" max="16384" width="8.7109375" style="1"/>
  </cols>
  <sheetData>
    <row r="1" spans="1:6" ht="17.25" thickBot="1" x14ac:dyDescent="0.3">
      <c r="A1" s="4" t="s">
        <v>135</v>
      </c>
      <c r="B1" s="4"/>
      <c r="C1" s="4"/>
      <c r="D1" s="7"/>
      <c r="E1" s="7"/>
    </row>
    <row r="2" spans="1:6" ht="25.5" thickTop="1" thickBot="1" x14ac:dyDescent="0.3">
      <c r="A2" s="76" t="s">
        <v>1</v>
      </c>
      <c r="B2" s="77" t="s">
        <v>2</v>
      </c>
      <c r="C2" s="78" t="s">
        <v>3</v>
      </c>
      <c r="D2" s="79" t="s">
        <v>310</v>
      </c>
      <c r="E2" s="79" t="s">
        <v>311</v>
      </c>
      <c r="F2" s="116" t="s">
        <v>312</v>
      </c>
    </row>
    <row r="3" spans="1:6" ht="15" customHeight="1" x14ac:dyDescent="0.25">
      <c r="A3" s="12" t="s">
        <v>54</v>
      </c>
      <c r="B3" s="13" t="s">
        <v>136</v>
      </c>
      <c r="C3" s="14" t="s">
        <v>137</v>
      </c>
      <c r="D3" s="15">
        <v>76000</v>
      </c>
      <c r="E3" s="15">
        <v>75677</v>
      </c>
      <c r="F3" s="110">
        <v>200000</v>
      </c>
    </row>
    <row r="4" spans="1:6" ht="15" customHeight="1" x14ac:dyDescent="0.25">
      <c r="A4" s="8" t="s">
        <v>54</v>
      </c>
      <c r="B4" s="9" t="s">
        <v>138</v>
      </c>
      <c r="C4" s="10" t="s">
        <v>139</v>
      </c>
      <c r="D4" s="11">
        <v>777000</v>
      </c>
      <c r="E4" s="11">
        <v>776827.66</v>
      </c>
      <c r="F4" s="111">
        <v>2000000</v>
      </c>
    </row>
    <row r="5" spans="1:6" ht="15" customHeight="1" x14ac:dyDescent="0.25">
      <c r="A5" s="8" t="s">
        <v>54</v>
      </c>
      <c r="B5" s="9" t="s">
        <v>140</v>
      </c>
      <c r="C5" s="10" t="s">
        <v>141</v>
      </c>
      <c r="D5" s="11">
        <v>803100</v>
      </c>
      <c r="E5" s="11">
        <v>803061.96</v>
      </c>
      <c r="F5" s="111">
        <v>100000</v>
      </c>
    </row>
    <row r="6" spans="1:6" ht="15" customHeight="1" thickBot="1" x14ac:dyDescent="0.3">
      <c r="A6" s="20" t="s">
        <v>54</v>
      </c>
      <c r="B6" s="21" t="s">
        <v>142</v>
      </c>
      <c r="C6" s="22" t="s">
        <v>143</v>
      </c>
      <c r="D6" s="23">
        <v>156600</v>
      </c>
      <c r="E6" s="23">
        <v>156571</v>
      </c>
      <c r="F6" s="211">
        <v>40000</v>
      </c>
    </row>
    <row r="7" spans="1:6" ht="15" customHeight="1" thickBot="1" x14ac:dyDescent="0.3">
      <c r="A7" s="121" t="s">
        <v>54</v>
      </c>
      <c r="B7" s="27" t="s">
        <v>61</v>
      </c>
      <c r="C7" s="27"/>
      <c r="D7" s="28">
        <f>SUM(D3:D6)</f>
        <v>1812700</v>
      </c>
      <c r="E7" s="28">
        <f>SUM(E3:E6)</f>
        <v>1812137.62</v>
      </c>
      <c r="F7" s="122">
        <f>SUM(F3:F6)</f>
        <v>2340000</v>
      </c>
    </row>
    <row r="8" spans="1:6" ht="15" customHeight="1" x14ac:dyDescent="0.25">
      <c r="A8" s="12" t="s">
        <v>62</v>
      </c>
      <c r="B8" s="13" t="s">
        <v>144</v>
      </c>
      <c r="C8" s="14" t="s">
        <v>145</v>
      </c>
      <c r="D8" s="15">
        <v>4800</v>
      </c>
      <c r="E8" s="15">
        <v>2400</v>
      </c>
      <c r="F8" s="233">
        <v>0</v>
      </c>
    </row>
    <row r="9" spans="1:6" ht="15" customHeight="1" x14ac:dyDescent="0.25">
      <c r="A9" s="8" t="s">
        <v>62</v>
      </c>
      <c r="B9" s="9" t="s">
        <v>146</v>
      </c>
      <c r="C9" s="10" t="s">
        <v>147</v>
      </c>
      <c r="D9" s="11">
        <v>21100</v>
      </c>
      <c r="E9" s="11">
        <v>21073.200000000001</v>
      </c>
      <c r="F9" s="111">
        <v>15000</v>
      </c>
    </row>
    <row r="10" spans="1:6" ht="15" customHeight="1" x14ac:dyDescent="0.25">
      <c r="A10" s="8" t="s">
        <v>62</v>
      </c>
      <c r="B10" s="9" t="s">
        <v>148</v>
      </c>
      <c r="C10" s="10" t="s">
        <v>149</v>
      </c>
      <c r="D10" s="11">
        <v>62100</v>
      </c>
      <c r="E10" s="11">
        <v>62038</v>
      </c>
      <c r="F10" s="111">
        <v>30000</v>
      </c>
    </row>
    <row r="11" spans="1:6" ht="15" customHeight="1" x14ac:dyDescent="0.25">
      <c r="A11" s="8" t="s">
        <v>62</v>
      </c>
      <c r="B11" s="9" t="s">
        <v>136</v>
      </c>
      <c r="C11" s="10" t="s">
        <v>137</v>
      </c>
      <c r="D11" s="11">
        <v>22000</v>
      </c>
      <c r="E11" s="11">
        <v>21976.799999999999</v>
      </c>
      <c r="F11" s="111">
        <v>20000</v>
      </c>
    </row>
    <row r="12" spans="1:6" ht="15" customHeight="1" x14ac:dyDescent="0.25">
      <c r="A12" s="8" t="s">
        <v>62</v>
      </c>
      <c r="B12" s="9" t="s">
        <v>150</v>
      </c>
      <c r="C12" s="10" t="s">
        <v>151</v>
      </c>
      <c r="D12" s="11">
        <v>0</v>
      </c>
      <c r="E12" s="11">
        <v>0</v>
      </c>
      <c r="F12" s="111">
        <v>100</v>
      </c>
    </row>
    <row r="13" spans="1:6" ht="15" customHeight="1" x14ac:dyDescent="0.25">
      <c r="A13" s="8" t="s">
        <v>62</v>
      </c>
      <c r="B13" s="9" t="s">
        <v>152</v>
      </c>
      <c r="C13" s="10" t="s">
        <v>153</v>
      </c>
      <c r="D13" s="11">
        <v>21000</v>
      </c>
      <c r="E13" s="11">
        <v>20942.45</v>
      </c>
      <c r="F13" s="111">
        <v>21000</v>
      </c>
    </row>
    <row r="14" spans="1:6" ht="15" customHeight="1" x14ac:dyDescent="0.25">
      <c r="A14" s="8" t="s">
        <v>62</v>
      </c>
      <c r="B14" s="9" t="s">
        <v>154</v>
      </c>
      <c r="C14" s="10" t="s">
        <v>155</v>
      </c>
      <c r="D14" s="11">
        <v>0</v>
      </c>
      <c r="E14" s="11">
        <v>0</v>
      </c>
      <c r="F14" s="111">
        <v>1000</v>
      </c>
    </row>
    <row r="15" spans="1:6" ht="15" customHeight="1" x14ac:dyDescent="0.25">
      <c r="A15" s="8" t="s">
        <v>62</v>
      </c>
      <c r="B15" s="9" t="s">
        <v>138</v>
      </c>
      <c r="C15" s="10" t="s">
        <v>139</v>
      </c>
      <c r="D15" s="11">
        <v>3000</v>
      </c>
      <c r="E15" s="11">
        <v>2932</v>
      </c>
      <c r="F15" s="111">
        <v>4000</v>
      </c>
    </row>
    <row r="16" spans="1:6" ht="15" customHeight="1" x14ac:dyDescent="0.25">
      <c r="A16" s="8" t="s">
        <v>62</v>
      </c>
      <c r="B16" s="9" t="s">
        <v>140</v>
      </c>
      <c r="C16" s="10" t="s">
        <v>141</v>
      </c>
      <c r="D16" s="11">
        <v>0</v>
      </c>
      <c r="E16" s="11">
        <v>0</v>
      </c>
      <c r="F16" s="111">
        <v>3000</v>
      </c>
    </row>
    <row r="17" spans="1:6" ht="15" customHeight="1" x14ac:dyDescent="0.25">
      <c r="A17" s="8" t="s">
        <v>62</v>
      </c>
      <c r="B17" s="9" t="s">
        <v>156</v>
      </c>
      <c r="C17" s="10" t="s">
        <v>157</v>
      </c>
      <c r="D17" s="11">
        <v>500</v>
      </c>
      <c r="E17" s="11">
        <v>482</v>
      </c>
      <c r="F17" s="111">
        <v>500</v>
      </c>
    </row>
    <row r="18" spans="1:6" ht="15" customHeight="1" x14ac:dyDescent="0.25">
      <c r="A18" s="8" t="s">
        <v>62</v>
      </c>
      <c r="B18" s="9" t="s">
        <v>158</v>
      </c>
      <c r="C18" s="10" t="s">
        <v>159</v>
      </c>
      <c r="D18" s="11">
        <v>7000</v>
      </c>
      <c r="E18" s="11">
        <v>6829</v>
      </c>
      <c r="F18" s="111">
        <v>7000</v>
      </c>
    </row>
    <row r="19" spans="1:6" ht="15" customHeight="1" x14ac:dyDescent="0.25">
      <c r="A19" s="8" t="s">
        <v>62</v>
      </c>
      <c r="B19" s="9" t="s">
        <v>160</v>
      </c>
      <c r="C19" s="10" t="s">
        <v>161</v>
      </c>
      <c r="D19" s="11">
        <v>14000</v>
      </c>
      <c r="E19" s="11">
        <v>13784</v>
      </c>
      <c r="F19" s="111">
        <v>14000</v>
      </c>
    </row>
    <row r="20" spans="1:6" ht="15" customHeight="1" x14ac:dyDescent="0.25">
      <c r="A20" s="8" t="s">
        <v>62</v>
      </c>
      <c r="B20" s="9" t="s">
        <v>162</v>
      </c>
      <c r="C20" s="10" t="s">
        <v>163</v>
      </c>
      <c r="D20" s="11">
        <v>14085</v>
      </c>
      <c r="E20" s="11">
        <v>14085</v>
      </c>
      <c r="F20" s="210">
        <v>14030</v>
      </c>
    </row>
    <row r="21" spans="1:6" ht="15" customHeight="1" thickBot="1" x14ac:dyDescent="0.3">
      <c r="A21" s="20" t="s">
        <v>62</v>
      </c>
      <c r="B21" s="21" t="s">
        <v>164</v>
      </c>
      <c r="C21" s="22" t="s">
        <v>165</v>
      </c>
      <c r="D21" s="23">
        <v>5600</v>
      </c>
      <c r="E21" s="23">
        <v>5600</v>
      </c>
      <c r="F21" s="112">
        <v>8930</v>
      </c>
    </row>
    <row r="22" spans="1:6" ht="15" customHeight="1" thickBot="1" x14ac:dyDescent="0.3">
      <c r="A22" s="121" t="s">
        <v>62</v>
      </c>
      <c r="B22" s="27" t="s">
        <v>67</v>
      </c>
      <c r="C22" s="27"/>
      <c r="D22" s="28">
        <f>SUM(D8:D21)</f>
        <v>175185</v>
      </c>
      <c r="E22" s="28">
        <f>SUM(E8:E21)</f>
        <v>172142.45</v>
      </c>
      <c r="F22" s="122">
        <f>SUM(F8:F21)</f>
        <v>138560</v>
      </c>
    </row>
    <row r="23" spans="1:6" ht="15" customHeight="1" x14ac:dyDescent="0.25">
      <c r="A23" s="12" t="s">
        <v>59</v>
      </c>
      <c r="B23" s="13" t="s">
        <v>136</v>
      </c>
      <c r="C23" s="14" t="s">
        <v>137</v>
      </c>
      <c r="D23" s="15">
        <v>229000</v>
      </c>
      <c r="E23" s="15">
        <v>228779.69</v>
      </c>
      <c r="F23" s="110">
        <v>200000</v>
      </c>
    </row>
    <row r="24" spans="1:6" ht="15" customHeight="1" x14ac:dyDescent="0.25">
      <c r="A24" s="8" t="s">
        <v>59</v>
      </c>
      <c r="B24" s="9" t="s">
        <v>166</v>
      </c>
      <c r="C24" s="10" t="s">
        <v>167</v>
      </c>
      <c r="D24" s="11">
        <v>1400</v>
      </c>
      <c r="E24" s="11">
        <v>1327.1</v>
      </c>
      <c r="F24" s="111">
        <v>1500</v>
      </c>
    </row>
    <row r="25" spans="1:6" ht="15" customHeight="1" x14ac:dyDescent="0.25">
      <c r="A25" s="8" t="s">
        <v>59</v>
      </c>
      <c r="B25" s="9" t="s">
        <v>168</v>
      </c>
      <c r="C25" s="10" t="s">
        <v>169</v>
      </c>
      <c r="D25" s="11">
        <v>0</v>
      </c>
      <c r="E25" s="11">
        <v>0</v>
      </c>
      <c r="F25" s="111">
        <v>1000</v>
      </c>
    </row>
    <row r="26" spans="1:6" ht="15" customHeight="1" x14ac:dyDescent="0.25">
      <c r="A26" s="8" t="s">
        <v>59</v>
      </c>
      <c r="B26" s="9" t="s">
        <v>138</v>
      </c>
      <c r="C26" s="10" t="s">
        <v>139</v>
      </c>
      <c r="D26" s="11">
        <v>256000</v>
      </c>
      <c r="E26" s="11">
        <v>255790</v>
      </c>
      <c r="F26" s="111">
        <v>300000</v>
      </c>
    </row>
    <row r="27" spans="1:6" ht="15" customHeight="1" x14ac:dyDescent="0.25">
      <c r="A27" s="8" t="s">
        <v>59</v>
      </c>
      <c r="B27" s="9" t="s">
        <v>140</v>
      </c>
      <c r="C27" s="10" t="s">
        <v>141</v>
      </c>
      <c r="D27" s="11">
        <v>1100000</v>
      </c>
      <c r="E27" s="11">
        <v>1099480.72</v>
      </c>
      <c r="F27" s="111">
        <v>500000</v>
      </c>
    </row>
    <row r="28" spans="1:6" ht="15" customHeight="1" thickBot="1" x14ac:dyDescent="0.3">
      <c r="A28" s="20" t="s">
        <v>59</v>
      </c>
      <c r="B28" s="21" t="s">
        <v>170</v>
      </c>
      <c r="C28" s="22" t="s">
        <v>171</v>
      </c>
      <c r="D28" s="23">
        <v>344388.05</v>
      </c>
      <c r="E28" s="23">
        <v>344388.05</v>
      </c>
      <c r="F28" s="112">
        <v>10000</v>
      </c>
    </row>
    <row r="29" spans="1:6" ht="15" customHeight="1" thickBot="1" x14ac:dyDescent="0.3">
      <c r="A29" s="121" t="s">
        <v>59</v>
      </c>
      <c r="B29" s="27" t="s">
        <v>70</v>
      </c>
      <c r="C29" s="27"/>
      <c r="D29" s="28">
        <f>SUM(D23:D28)</f>
        <v>1930788.05</v>
      </c>
      <c r="E29" s="28">
        <f>SUM(E23:E28)</f>
        <v>1929765.56</v>
      </c>
      <c r="F29" s="122">
        <f>SUM(F23:F28)</f>
        <v>1012500</v>
      </c>
    </row>
    <row r="30" spans="1:6" ht="15" customHeight="1" thickBot="1" x14ac:dyDescent="0.3">
      <c r="A30" s="29" t="s">
        <v>172</v>
      </c>
      <c r="B30" s="30" t="s">
        <v>173</v>
      </c>
      <c r="C30" s="31" t="s">
        <v>174</v>
      </c>
      <c r="D30" s="32">
        <v>146610</v>
      </c>
      <c r="E30" s="32">
        <v>146610</v>
      </c>
      <c r="F30" s="114">
        <v>141610</v>
      </c>
    </row>
    <row r="31" spans="1:6" ht="15" customHeight="1" thickBot="1" x14ac:dyDescent="0.3">
      <c r="A31" s="121" t="s">
        <v>172</v>
      </c>
      <c r="B31" s="27" t="s">
        <v>175</v>
      </c>
      <c r="C31" s="27"/>
      <c r="D31" s="28">
        <f>SUM(D30)</f>
        <v>146610</v>
      </c>
      <c r="E31" s="28">
        <f>SUM(E30)</f>
        <v>146610</v>
      </c>
      <c r="F31" s="122">
        <f>SUM(F30)</f>
        <v>141610</v>
      </c>
    </row>
    <row r="32" spans="1:6" ht="15" customHeight="1" x14ac:dyDescent="0.25">
      <c r="A32" s="12" t="s">
        <v>71</v>
      </c>
      <c r="B32" s="13" t="s">
        <v>176</v>
      </c>
      <c r="C32" s="14" t="s">
        <v>177</v>
      </c>
      <c r="D32" s="15">
        <v>88000</v>
      </c>
      <c r="E32" s="15">
        <v>87600</v>
      </c>
      <c r="F32" s="233">
        <v>88000</v>
      </c>
    </row>
    <row r="33" spans="1:6" ht="15" customHeight="1" x14ac:dyDescent="0.25">
      <c r="A33" s="8" t="s">
        <v>71</v>
      </c>
      <c r="B33" s="9" t="s">
        <v>178</v>
      </c>
      <c r="C33" s="10" t="s">
        <v>179</v>
      </c>
      <c r="D33" s="11">
        <v>22000</v>
      </c>
      <c r="E33" s="11">
        <v>21900</v>
      </c>
      <c r="F33" s="210">
        <v>22000</v>
      </c>
    </row>
    <row r="34" spans="1:6" ht="15" customHeight="1" x14ac:dyDescent="0.25">
      <c r="A34" s="8" t="s">
        <v>71</v>
      </c>
      <c r="B34" s="9" t="s">
        <v>180</v>
      </c>
      <c r="C34" s="10" t="s">
        <v>181</v>
      </c>
      <c r="D34" s="11">
        <v>8000</v>
      </c>
      <c r="E34" s="11">
        <v>7884</v>
      </c>
      <c r="F34" s="210">
        <v>8000</v>
      </c>
    </row>
    <row r="35" spans="1:6" ht="15" customHeight="1" x14ac:dyDescent="0.25">
      <c r="A35" s="8" t="s">
        <v>71</v>
      </c>
      <c r="B35" s="9" t="s">
        <v>146</v>
      </c>
      <c r="C35" s="10" t="s">
        <v>147</v>
      </c>
      <c r="D35" s="11">
        <v>3589.95</v>
      </c>
      <c r="E35" s="11">
        <v>3589.95</v>
      </c>
      <c r="F35" s="111">
        <v>0</v>
      </c>
    </row>
    <row r="36" spans="1:6" ht="15" customHeight="1" x14ac:dyDescent="0.25">
      <c r="A36" s="8" t="s">
        <v>71</v>
      </c>
      <c r="B36" s="9" t="s">
        <v>136</v>
      </c>
      <c r="C36" s="10" t="s">
        <v>137</v>
      </c>
      <c r="D36" s="11">
        <v>149000</v>
      </c>
      <c r="E36" s="11">
        <v>148764.43</v>
      </c>
      <c r="F36" s="111">
        <v>150000</v>
      </c>
    </row>
    <row r="37" spans="1:6" ht="15" customHeight="1" x14ac:dyDescent="0.25">
      <c r="A37" s="8" t="s">
        <v>71</v>
      </c>
      <c r="B37" s="9" t="s">
        <v>182</v>
      </c>
      <c r="C37" s="10" t="s">
        <v>183</v>
      </c>
      <c r="D37" s="11">
        <v>36000</v>
      </c>
      <c r="E37" s="11">
        <v>35802</v>
      </c>
      <c r="F37" s="111">
        <v>40000</v>
      </c>
    </row>
    <row r="38" spans="1:6" ht="15" customHeight="1" x14ac:dyDescent="0.25">
      <c r="A38" s="8" t="s">
        <v>71</v>
      </c>
      <c r="B38" s="9" t="s">
        <v>166</v>
      </c>
      <c r="C38" s="10" t="s">
        <v>167</v>
      </c>
      <c r="D38" s="11">
        <v>4000</v>
      </c>
      <c r="E38" s="11">
        <v>3873.7</v>
      </c>
      <c r="F38" s="111">
        <v>4000</v>
      </c>
    </row>
    <row r="39" spans="1:6" ht="15" customHeight="1" x14ac:dyDescent="0.25">
      <c r="A39" s="8" t="s">
        <v>71</v>
      </c>
      <c r="B39" s="9" t="s">
        <v>168</v>
      </c>
      <c r="C39" s="10" t="s">
        <v>169</v>
      </c>
      <c r="D39" s="11">
        <v>9600</v>
      </c>
      <c r="E39" s="11">
        <v>9580</v>
      </c>
      <c r="F39" s="111">
        <v>5000</v>
      </c>
    </row>
    <row r="40" spans="1:6" ht="15" customHeight="1" x14ac:dyDescent="0.25">
      <c r="A40" s="8" t="s">
        <v>71</v>
      </c>
      <c r="B40" s="9" t="s">
        <v>184</v>
      </c>
      <c r="C40" s="10" t="s">
        <v>185</v>
      </c>
      <c r="D40" s="11">
        <v>3100</v>
      </c>
      <c r="E40" s="11">
        <v>3100</v>
      </c>
      <c r="F40" s="111">
        <v>4000</v>
      </c>
    </row>
    <row r="41" spans="1:6" ht="15" customHeight="1" x14ac:dyDescent="0.25">
      <c r="A41" s="8" t="s">
        <v>71</v>
      </c>
      <c r="B41" s="9" t="s">
        <v>154</v>
      </c>
      <c r="C41" s="10" t="s">
        <v>155</v>
      </c>
      <c r="D41" s="11">
        <v>1300</v>
      </c>
      <c r="E41" s="11">
        <v>1300</v>
      </c>
      <c r="F41" s="111">
        <v>1300</v>
      </c>
    </row>
    <row r="42" spans="1:6" ht="15" customHeight="1" x14ac:dyDescent="0.25">
      <c r="A42" s="8" t="s">
        <v>71</v>
      </c>
      <c r="B42" s="9" t="s">
        <v>186</v>
      </c>
      <c r="C42" s="10" t="s">
        <v>187</v>
      </c>
      <c r="D42" s="11">
        <v>4300</v>
      </c>
      <c r="E42" s="11">
        <v>4289.43</v>
      </c>
      <c r="F42" s="111">
        <v>5000</v>
      </c>
    </row>
    <row r="43" spans="1:6" ht="15" customHeight="1" x14ac:dyDescent="0.25">
      <c r="A43" s="8" t="s">
        <v>71</v>
      </c>
      <c r="B43" s="9" t="s">
        <v>138</v>
      </c>
      <c r="C43" s="10" t="s">
        <v>139</v>
      </c>
      <c r="D43" s="11">
        <v>212200</v>
      </c>
      <c r="E43" s="11">
        <v>212164.77</v>
      </c>
      <c r="F43" s="111">
        <v>200000</v>
      </c>
    </row>
    <row r="44" spans="1:6" ht="15" customHeight="1" x14ac:dyDescent="0.25">
      <c r="A44" s="8" t="s">
        <v>71</v>
      </c>
      <c r="B44" s="9" t="s">
        <v>140</v>
      </c>
      <c r="C44" s="10" t="s">
        <v>141</v>
      </c>
      <c r="D44" s="11">
        <v>303000</v>
      </c>
      <c r="E44" s="11">
        <v>302868.5</v>
      </c>
      <c r="F44" s="111">
        <v>200000</v>
      </c>
    </row>
    <row r="45" spans="1:6" ht="15" customHeight="1" x14ac:dyDescent="0.25">
      <c r="A45" s="8" t="s">
        <v>71</v>
      </c>
      <c r="B45" s="9" t="s">
        <v>188</v>
      </c>
      <c r="C45" s="10" t="s">
        <v>189</v>
      </c>
      <c r="D45" s="11">
        <v>0</v>
      </c>
      <c r="E45" s="11">
        <v>0</v>
      </c>
      <c r="F45" s="111">
        <v>1000</v>
      </c>
    </row>
    <row r="46" spans="1:6" ht="15" customHeight="1" x14ac:dyDescent="0.25">
      <c r="A46" s="8" t="s">
        <v>71</v>
      </c>
      <c r="B46" s="9" t="s">
        <v>190</v>
      </c>
      <c r="C46" s="10" t="s">
        <v>191</v>
      </c>
      <c r="D46" s="11">
        <v>473600</v>
      </c>
      <c r="E46" s="11">
        <v>473600</v>
      </c>
      <c r="F46" s="111">
        <v>0</v>
      </c>
    </row>
    <row r="47" spans="1:6" s="235" customFormat="1" ht="15" customHeight="1" x14ac:dyDescent="0.25">
      <c r="A47" s="236">
        <v>2310</v>
      </c>
      <c r="B47" s="237">
        <v>5901</v>
      </c>
      <c r="C47" s="238" t="s">
        <v>835</v>
      </c>
      <c r="D47" s="239">
        <v>0</v>
      </c>
      <c r="E47" s="239">
        <v>0</v>
      </c>
      <c r="F47" s="210">
        <v>500000</v>
      </c>
    </row>
    <row r="48" spans="1:6" ht="15" customHeight="1" x14ac:dyDescent="0.25">
      <c r="A48" s="29">
        <v>2310</v>
      </c>
      <c r="B48" s="30">
        <v>5909</v>
      </c>
      <c r="C48" s="31" t="s">
        <v>165</v>
      </c>
      <c r="D48" s="32">
        <v>3400</v>
      </c>
      <c r="E48" s="32">
        <v>3372</v>
      </c>
      <c r="F48" s="114">
        <v>481</v>
      </c>
    </row>
    <row r="49" spans="1:6" ht="15" customHeight="1" thickBot="1" x14ac:dyDescent="0.3">
      <c r="A49" s="20" t="s">
        <v>71</v>
      </c>
      <c r="B49" s="21">
        <v>6121</v>
      </c>
      <c r="C49" s="22" t="s">
        <v>171</v>
      </c>
      <c r="D49" s="23">
        <v>0</v>
      </c>
      <c r="E49" s="23">
        <v>0</v>
      </c>
      <c r="F49" s="112">
        <v>50000</v>
      </c>
    </row>
    <row r="50" spans="1:6" ht="15" customHeight="1" thickBot="1" x14ac:dyDescent="0.3">
      <c r="A50" s="121" t="s">
        <v>71</v>
      </c>
      <c r="B50" s="27" t="s">
        <v>74</v>
      </c>
      <c r="C50" s="27"/>
      <c r="D50" s="28">
        <f>SUM(D32:D49)</f>
        <v>1321089.95</v>
      </c>
      <c r="E50" s="28">
        <f>SUM(E32:E49)</f>
        <v>1319688.78</v>
      </c>
      <c r="F50" s="122">
        <f>SUM(F32:F49)</f>
        <v>1278781</v>
      </c>
    </row>
    <row r="51" spans="1:6" ht="15" customHeight="1" x14ac:dyDescent="0.25">
      <c r="A51" s="12" t="s">
        <v>75</v>
      </c>
      <c r="B51" s="13" t="s">
        <v>176</v>
      </c>
      <c r="C51" s="14" t="s">
        <v>177</v>
      </c>
      <c r="D51" s="15">
        <v>88000</v>
      </c>
      <c r="E51" s="15">
        <v>87600</v>
      </c>
      <c r="F51" s="233">
        <v>88000</v>
      </c>
    </row>
    <row r="52" spans="1:6" ht="15" customHeight="1" x14ac:dyDescent="0.25">
      <c r="A52" s="8" t="s">
        <v>75</v>
      </c>
      <c r="B52" s="9" t="s">
        <v>178</v>
      </c>
      <c r="C52" s="10" t="s">
        <v>179</v>
      </c>
      <c r="D52" s="11">
        <v>22000</v>
      </c>
      <c r="E52" s="11">
        <v>21900</v>
      </c>
      <c r="F52" s="210">
        <v>22000</v>
      </c>
    </row>
    <row r="53" spans="1:6" ht="15" customHeight="1" x14ac:dyDescent="0.25">
      <c r="A53" s="8" t="s">
        <v>75</v>
      </c>
      <c r="B53" s="9" t="s">
        <v>180</v>
      </c>
      <c r="C53" s="10" t="s">
        <v>181</v>
      </c>
      <c r="D53" s="11">
        <v>8000</v>
      </c>
      <c r="E53" s="11">
        <v>7884</v>
      </c>
      <c r="F53" s="210">
        <v>8000</v>
      </c>
    </row>
    <row r="54" spans="1:6" ht="15" customHeight="1" x14ac:dyDescent="0.25">
      <c r="A54" s="8" t="s">
        <v>75</v>
      </c>
      <c r="B54" s="9" t="s">
        <v>146</v>
      </c>
      <c r="C54" s="10" t="s">
        <v>147</v>
      </c>
      <c r="D54" s="11">
        <v>31452.52</v>
      </c>
      <c r="E54" s="11">
        <v>31452.52</v>
      </c>
      <c r="F54" s="210">
        <v>0</v>
      </c>
    </row>
    <row r="55" spans="1:6" ht="15" customHeight="1" x14ac:dyDescent="0.25">
      <c r="A55" s="8" t="s">
        <v>75</v>
      </c>
      <c r="B55" s="9" t="s">
        <v>136</v>
      </c>
      <c r="C55" s="10" t="s">
        <v>137</v>
      </c>
      <c r="D55" s="11">
        <v>166000</v>
      </c>
      <c r="E55" s="11">
        <v>165876.03</v>
      </c>
      <c r="F55" s="210">
        <v>100000</v>
      </c>
    </row>
    <row r="56" spans="1:6" ht="15" customHeight="1" x14ac:dyDescent="0.25">
      <c r="A56" s="8" t="s">
        <v>75</v>
      </c>
      <c r="B56" s="9" t="s">
        <v>182</v>
      </c>
      <c r="C56" s="10" t="s">
        <v>183</v>
      </c>
      <c r="D56" s="11">
        <v>251100</v>
      </c>
      <c r="E56" s="11">
        <v>251054</v>
      </c>
      <c r="F56" s="111">
        <v>250000</v>
      </c>
    </row>
    <row r="57" spans="1:6" ht="15" customHeight="1" x14ac:dyDescent="0.25">
      <c r="A57" s="8" t="s">
        <v>75</v>
      </c>
      <c r="B57" s="9" t="s">
        <v>166</v>
      </c>
      <c r="C57" s="10" t="s">
        <v>167</v>
      </c>
      <c r="D57" s="11">
        <v>339</v>
      </c>
      <c r="E57" s="11">
        <v>339</v>
      </c>
      <c r="F57" s="111">
        <v>500</v>
      </c>
    </row>
    <row r="58" spans="1:6" ht="15" customHeight="1" x14ac:dyDescent="0.25">
      <c r="A58" s="8" t="s">
        <v>75</v>
      </c>
      <c r="B58" s="9" t="s">
        <v>152</v>
      </c>
      <c r="C58" s="10" t="s">
        <v>153</v>
      </c>
      <c r="D58" s="11">
        <v>200</v>
      </c>
      <c r="E58" s="11">
        <v>200</v>
      </c>
      <c r="F58" s="111">
        <v>200</v>
      </c>
    </row>
    <row r="59" spans="1:6" ht="15" customHeight="1" x14ac:dyDescent="0.25">
      <c r="A59" s="8" t="s">
        <v>75</v>
      </c>
      <c r="B59" s="9" t="s">
        <v>184</v>
      </c>
      <c r="C59" s="10" t="s">
        <v>185</v>
      </c>
      <c r="D59" s="11">
        <v>1000</v>
      </c>
      <c r="E59" s="11">
        <v>1000</v>
      </c>
      <c r="F59" s="111">
        <v>2000</v>
      </c>
    </row>
    <row r="60" spans="1:6" ht="15" customHeight="1" x14ac:dyDescent="0.25">
      <c r="A60" s="8" t="s">
        <v>75</v>
      </c>
      <c r="B60" s="9" t="s">
        <v>154</v>
      </c>
      <c r="C60" s="10" t="s">
        <v>155</v>
      </c>
      <c r="D60" s="11">
        <v>0</v>
      </c>
      <c r="E60" s="11">
        <v>0</v>
      </c>
      <c r="F60" s="111">
        <v>1300</v>
      </c>
    </row>
    <row r="61" spans="1:6" ht="15" customHeight="1" x14ac:dyDescent="0.25">
      <c r="A61" s="8" t="s">
        <v>75</v>
      </c>
      <c r="B61" s="9" t="s">
        <v>186</v>
      </c>
      <c r="C61" s="10" t="s">
        <v>187</v>
      </c>
      <c r="D61" s="11">
        <v>1100</v>
      </c>
      <c r="E61" s="11">
        <v>1079.92</v>
      </c>
      <c r="F61" s="111">
        <v>2000</v>
      </c>
    </row>
    <row r="62" spans="1:6" ht="15" customHeight="1" x14ac:dyDescent="0.25">
      <c r="A62" s="8" t="s">
        <v>75</v>
      </c>
      <c r="B62" s="9" t="s">
        <v>138</v>
      </c>
      <c r="C62" s="10" t="s">
        <v>139</v>
      </c>
      <c r="D62" s="11">
        <v>153200</v>
      </c>
      <c r="E62" s="11">
        <v>153153.26999999999</v>
      </c>
      <c r="F62" s="111">
        <v>150000</v>
      </c>
    </row>
    <row r="63" spans="1:6" ht="15" customHeight="1" x14ac:dyDescent="0.25">
      <c r="A63" s="8" t="s">
        <v>75</v>
      </c>
      <c r="B63" s="9" t="s">
        <v>140</v>
      </c>
      <c r="C63" s="10" t="s">
        <v>141</v>
      </c>
      <c r="D63" s="11">
        <v>464400</v>
      </c>
      <c r="E63" s="11">
        <v>464389.46</v>
      </c>
      <c r="F63" s="111">
        <v>150000</v>
      </c>
    </row>
    <row r="64" spans="1:6" s="235" customFormat="1" ht="15" customHeight="1" x14ac:dyDescent="0.25">
      <c r="A64" s="223">
        <v>2321</v>
      </c>
      <c r="B64" s="224">
        <v>5901</v>
      </c>
      <c r="C64" s="225" t="s">
        <v>835</v>
      </c>
      <c r="D64" s="234">
        <v>0</v>
      </c>
      <c r="E64" s="234">
        <v>0</v>
      </c>
      <c r="F64" s="211">
        <v>500000</v>
      </c>
    </row>
    <row r="65" spans="1:6" ht="15" customHeight="1" x14ac:dyDescent="0.25">
      <c r="A65" s="236">
        <v>2321</v>
      </c>
      <c r="B65" s="237">
        <v>6121</v>
      </c>
      <c r="C65" s="238" t="s">
        <v>171</v>
      </c>
      <c r="D65" s="239">
        <v>0</v>
      </c>
      <c r="E65" s="239">
        <v>0</v>
      </c>
      <c r="F65" s="210">
        <v>70000</v>
      </c>
    </row>
    <row r="66" spans="1:6" ht="15" customHeight="1" thickBot="1" x14ac:dyDescent="0.3">
      <c r="A66" s="20" t="s">
        <v>75</v>
      </c>
      <c r="B66" s="21" t="s">
        <v>192</v>
      </c>
      <c r="C66" s="22" t="s">
        <v>193</v>
      </c>
      <c r="D66" s="23">
        <v>941436.5</v>
      </c>
      <c r="E66" s="23">
        <v>941436.5</v>
      </c>
      <c r="F66" s="112">
        <v>0</v>
      </c>
    </row>
    <row r="67" spans="1:6" ht="15" customHeight="1" thickBot="1" x14ac:dyDescent="0.3">
      <c r="A67" s="121" t="s">
        <v>75</v>
      </c>
      <c r="B67" s="27" t="s">
        <v>76</v>
      </c>
      <c r="C67" s="27"/>
      <c r="D67" s="28">
        <f>SUM(D51:D66)</f>
        <v>2128228.02</v>
      </c>
      <c r="E67" s="28">
        <f>SUM(E51:E66)</f>
        <v>2127364.7000000002</v>
      </c>
      <c r="F67" s="122">
        <f>SUM(F51:F66)</f>
        <v>1344000</v>
      </c>
    </row>
    <row r="68" spans="1:6" ht="15" customHeight="1" thickBot="1" x14ac:dyDescent="0.3">
      <c r="A68" s="29" t="s">
        <v>101</v>
      </c>
      <c r="B68" s="30" t="s">
        <v>136</v>
      </c>
      <c r="C68" s="31" t="s">
        <v>137</v>
      </c>
      <c r="D68" s="32">
        <v>14200</v>
      </c>
      <c r="E68" s="32">
        <v>14153</v>
      </c>
      <c r="F68" s="114">
        <v>0</v>
      </c>
    </row>
    <row r="69" spans="1:6" ht="15" customHeight="1" thickBot="1" x14ac:dyDescent="0.3">
      <c r="A69" s="121" t="s">
        <v>101</v>
      </c>
      <c r="B69" s="27" t="s">
        <v>194</v>
      </c>
      <c r="C69" s="27"/>
      <c r="D69" s="28">
        <f>SUM(D68)</f>
        <v>14200</v>
      </c>
      <c r="E69" s="28">
        <f>SUM(E68)</f>
        <v>14153</v>
      </c>
      <c r="F69" s="122">
        <f>SUM(F68)</f>
        <v>0</v>
      </c>
    </row>
    <row r="70" spans="1:6" ht="15" customHeight="1" x14ac:dyDescent="0.25">
      <c r="A70" s="29" t="s">
        <v>117</v>
      </c>
      <c r="B70" s="30" t="s">
        <v>170</v>
      </c>
      <c r="C70" s="31" t="s">
        <v>171</v>
      </c>
      <c r="D70" s="32">
        <v>1542300</v>
      </c>
      <c r="E70" s="32">
        <v>1542288.63</v>
      </c>
      <c r="F70" s="114">
        <v>100000</v>
      </c>
    </row>
    <row r="71" spans="1:6" ht="15" customHeight="1" thickBot="1" x14ac:dyDescent="0.3">
      <c r="A71" s="163" t="s">
        <v>117</v>
      </c>
      <c r="B71" s="164">
        <v>6122</v>
      </c>
      <c r="C71" s="22" t="s">
        <v>193</v>
      </c>
      <c r="D71" s="165">
        <v>0</v>
      </c>
      <c r="E71" s="165">
        <v>0</v>
      </c>
      <c r="F71" s="166">
        <v>350000</v>
      </c>
    </row>
    <row r="72" spans="1:6" ht="15" customHeight="1" thickBot="1" x14ac:dyDescent="0.3">
      <c r="A72" s="121" t="s">
        <v>117</v>
      </c>
      <c r="B72" s="27" t="s">
        <v>195</v>
      </c>
      <c r="C72" s="27"/>
      <c r="D72" s="28">
        <f>SUM(D70:D71)</f>
        <v>1542300</v>
      </c>
      <c r="E72" s="28">
        <f>SUM(E70:E71)</f>
        <v>1542288.63</v>
      </c>
      <c r="F72" s="122">
        <f>SUM(F70:F71)</f>
        <v>450000</v>
      </c>
    </row>
    <row r="73" spans="1:6" ht="15" customHeight="1" x14ac:dyDescent="0.25">
      <c r="A73" s="12" t="s">
        <v>77</v>
      </c>
      <c r="B73" s="13" t="s">
        <v>196</v>
      </c>
      <c r="C73" s="14" t="s">
        <v>197</v>
      </c>
      <c r="D73" s="15">
        <v>3100000</v>
      </c>
      <c r="E73" s="15">
        <v>3100000</v>
      </c>
      <c r="F73" s="233">
        <v>2840000</v>
      </c>
    </row>
    <row r="74" spans="1:6" ht="15" customHeight="1" thickBot="1" x14ac:dyDescent="0.3">
      <c r="A74" s="20" t="s">
        <v>77</v>
      </c>
      <c r="B74" s="21" t="s">
        <v>198</v>
      </c>
      <c r="C74" s="22" t="s">
        <v>199</v>
      </c>
      <c r="D74" s="23">
        <v>420403.6</v>
      </c>
      <c r="E74" s="23">
        <v>420403.6</v>
      </c>
      <c r="F74" s="112">
        <v>0</v>
      </c>
    </row>
    <row r="75" spans="1:6" ht="15" customHeight="1" thickBot="1" x14ac:dyDescent="0.3">
      <c r="A75" s="121" t="s">
        <v>77</v>
      </c>
      <c r="B75" s="27" t="s">
        <v>80</v>
      </c>
      <c r="C75" s="27"/>
      <c r="D75" s="28">
        <f>SUM(D73:D74)</f>
        <v>3520403.6</v>
      </c>
      <c r="E75" s="28">
        <f>SUM(E73:E74)</f>
        <v>3520403.6</v>
      </c>
      <c r="F75" s="122">
        <f>SUM(F73:F74)</f>
        <v>2840000</v>
      </c>
    </row>
    <row r="76" spans="1:6" ht="15" customHeight="1" x14ac:dyDescent="0.25">
      <c r="A76" s="12" t="s">
        <v>81</v>
      </c>
      <c r="B76" s="13" t="s">
        <v>176</v>
      </c>
      <c r="C76" s="14" t="s">
        <v>177</v>
      </c>
      <c r="D76" s="15">
        <v>360000</v>
      </c>
      <c r="E76" s="15">
        <v>355719</v>
      </c>
      <c r="F76" s="233">
        <v>375000</v>
      </c>
    </row>
    <row r="77" spans="1:6" ht="15" customHeight="1" x14ac:dyDescent="0.25">
      <c r="A77" s="8" t="s">
        <v>81</v>
      </c>
      <c r="B77" s="9" t="s">
        <v>144</v>
      </c>
      <c r="C77" s="10" t="s">
        <v>145</v>
      </c>
      <c r="D77" s="11">
        <v>25000</v>
      </c>
      <c r="E77" s="11">
        <v>6864</v>
      </c>
      <c r="F77" s="210">
        <v>15000</v>
      </c>
    </row>
    <row r="78" spans="1:6" ht="15" customHeight="1" x14ac:dyDescent="0.25">
      <c r="A78" s="8" t="s">
        <v>81</v>
      </c>
      <c r="B78" s="9" t="s">
        <v>178</v>
      </c>
      <c r="C78" s="10" t="s">
        <v>179</v>
      </c>
      <c r="D78" s="11">
        <v>90000</v>
      </c>
      <c r="E78" s="11">
        <v>88929</v>
      </c>
      <c r="F78" s="210">
        <v>94000</v>
      </c>
    </row>
    <row r="79" spans="1:6" ht="15" customHeight="1" x14ac:dyDescent="0.25">
      <c r="A79" s="8" t="s">
        <v>81</v>
      </c>
      <c r="B79" s="9" t="s">
        <v>180</v>
      </c>
      <c r="C79" s="10" t="s">
        <v>181</v>
      </c>
      <c r="D79" s="11">
        <v>32500</v>
      </c>
      <c r="E79" s="11">
        <v>32011</v>
      </c>
      <c r="F79" s="210">
        <v>34000</v>
      </c>
    </row>
    <row r="80" spans="1:6" ht="15" customHeight="1" x14ac:dyDescent="0.25">
      <c r="A80" s="8" t="s">
        <v>81</v>
      </c>
      <c r="B80" s="9" t="s">
        <v>200</v>
      </c>
      <c r="C80" s="10" t="s">
        <v>201</v>
      </c>
      <c r="D80" s="11">
        <v>65500</v>
      </c>
      <c r="E80" s="11">
        <v>65497</v>
      </c>
      <c r="F80" s="111">
        <v>71000</v>
      </c>
    </row>
    <row r="81" spans="1:6" ht="15" customHeight="1" x14ac:dyDescent="0.25">
      <c r="A81" s="8" t="s">
        <v>81</v>
      </c>
      <c r="B81" s="9" t="s">
        <v>136</v>
      </c>
      <c r="C81" s="10" t="s">
        <v>137</v>
      </c>
      <c r="D81" s="11">
        <v>14300</v>
      </c>
      <c r="E81" s="11">
        <v>14269.75</v>
      </c>
      <c r="F81" s="111">
        <v>14000</v>
      </c>
    </row>
    <row r="82" spans="1:6" ht="15" customHeight="1" x14ac:dyDescent="0.25">
      <c r="A82" s="8" t="s">
        <v>81</v>
      </c>
      <c r="B82" s="9" t="s">
        <v>202</v>
      </c>
      <c r="C82" s="10" t="s">
        <v>203</v>
      </c>
      <c r="D82" s="11">
        <v>700</v>
      </c>
      <c r="E82" s="11">
        <v>695.6</v>
      </c>
      <c r="F82" s="111">
        <v>1000</v>
      </c>
    </row>
    <row r="83" spans="1:6" ht="15" customHeight="1" x14ac:dyDescent="0.25">
      <c r="A83" s="8" t="s">
        <v>81</v>
      </c>
      <c r="B83" s="9" t="s">
        <v>204</v>
      </c>
      <c r="C83" s="10" t="s">
        <v>205</v>
      </c>
      <c r="D83" s="11">
        <v>28800</v>
      </c>
      <c r="E83" s="11">
        <v>28796</v>
      </c>
      <c r="F83" s="111">
        <v>30000</v>
      </c>
    </row>
    <row r="84" spans="1:6" ht="15" customHeight="1" x14ac:dyDescent="0.25">
      <c r="A84" s="8" t="s">
        <v>81</v>
      </c>
      <c r="B84" s="9" t="s">
        <v>182</v>
      </c>
      <c r="C84" s="10" t="s">
        <v>183</v>
      </c>
      <c r="D84" s="11">
        <v>31200</v>
      </c>
      <c r="E84" s="11">
        <v>31101</v>
      </c>
      <c r="F84" s="111">
        <v>30000</v>
      </c>
    </row>
    <row r="85" spans="1:6" ht="15" customHeight="1" x14ac:dyDescent="0.25">
      <c r="A85" s="8" t="s">
        <v>81</v>
      </c>
      <c r="B85" s="9" t="s">
        <v>150</v>
      </c>
      <c r="C85" s="10" t="s">
        <v>151</v>
      </c>
      <c r="D85" s="11">
        <v>1400</v>
      </c>
      <c r="E85" s="11">
        <v>1394</v>
      </c>
      <c r="F85" s="111">
        <v>1500</v>
      </c>
    </row>
    <row r="86" spans="1:6" ht="15" customHeight="1" x14ac:dyDescent="0.25">
      <c r="A86" s="8" t="s">
        <v>81</v>
      </c>
      <c r="B86" s="9" t="s">
        <v>152</v>
      </c>
      <c r="C86" s="10" t="s">
        <v>153</v>
      </c>
      <c r="D86" s="11">
        <v>9200</v>
      </c>
      <c r="E86" s="11">
        <v>9148.51</v>
      </c>
      <c r="F86" s="111">
        <v>9000</v>
      </c>
    </row>
    <row r="87" spans="1:6" ht="15" customHeight="1" x14ac:dyDescent="0.25">
      <c r="A87" s="8" t="s">
        <v>81</v>
      </c>
      <c r="B87" s="9" t="s">
        <v>154</v>
      </c>
      <c r="C87" s="10" t="s">
        <v>155</v>
      </c>
      <c r="D87" s="11">
        <v>0</v>
      </c>
      <c r="E87" s="11">
        <v>0</v>
      </c>
      <c r="F87" s="111">
        <v>1000</v>
      </c>
    </row>
    <row r="88" spans="1:6" ht="15" customHeight="1" x14ac:dyDescent="0.25">
      <c r="A88" s="8" t="s">
        <v>81</v>
      </c>
      <c r="B88" s="9" t="s">
        <v>138</v>
      </c>
      <c r="C88" s="10" t="s">
        <v>139</v>
      </c>
      <c r="D88" s="11">
        <v>17200</v>
      </c>
      <c r="E88" s="11">
        <v>17177.04</v>
      </c>
      <c r="F88" s="111">
        <v>18000</v>
      </c>
    </row>
    <row r="89" spans="1:6" ht="15" customHeight="1" x14ac:dyDescent="0.25">
      <c r="A89" s="8" t="s">
        <v>81</v>
      </c>
      <c r="B89" s="9" t="s">
        <v>140</v>
      </c>
      <c r="C89" s="10" t="s">
        <v>141</v>
      </c>
      <c r="D89" s="11">
        <v>2300</v>
      </c>
      <c r="E89" s="11">
        <v>2240</v>
      </c>
      <c r="F89" s="111">
        <v>2000</v>
      </c>
    </row>
    <row r="90" spans="1:6" ht="15" customHeight="1" x14ac:dyDescent="0.25">
      <c r="A90" s="8" t="s">
        <v>81</v>
      </c>
      <c r="B90" s="9" t="s">
        <v>206</v>
      </c>
      <c r="C90" s="10" t="s">
        <v>207</v>
      </c>
      <c r="D90" s="11">
        <v>30338</v>
      </c>
      <c r="E90" s="11">
        <v>30338</v>
      </c>
      <c r="F90" s="111">
        <v>0</v>
      </c>
    </row>
    <row r="91" spans="1:6" ht="15" customHeight="1" x14ac:dyDescent="0.25">
      <c r="A91" s="8" t="s">
        <v>81</v>
      </c>
      <c r="B91" s="9" t="s">
        <v>156</v>
      </c>
      <c r="C91" s="10" t="s">
        <v>157</v>
      </c>
      <c r="D91" s="11">
        <v>600</v>
      </c>
      <c r="E91" s="11">
        <v>586</v>
      </c>
      <c r="F91" s="111">
        <v>600</v>
      </c>
    </row>
    <row r="92" spans="1:6" ht="15" customHeight="1" x14ac:dyDescent="0.25">
      <c r="A92" s="8" t="s">
        <v>81</v>
      </c>
      <c r="B92" s="9" t="s">
        <v>158</v>
      </c>
      <c r="C92" s="10" t="s">
        <v>159</v>
      </c>
      <c r="D92" s="11">
        <v>2701</v>
      </c>
      <c r="E92" s="11">
        <v>2700.1</v>
      </c>
      <c r="F92" s="111">
        <v>3000</v>
      </c>
    </row>
    <row r="93" spans="1:6" ht="15" customHeight="1" x14ac:dyDescent="0.25">
      <c r="A93" s="8" t="s">
        <v>81</v>
      </c>
      <c r="B93" s="9" t="s">
        <v>160</v>
      </c>
      <c r="C93" s="10" t="s">
        <v>161</v>
      </c>
      <c r="D93" s="11">
        <v>320</v>
      </c>
      <c r="E93" s="11">
        <v>316</v>
      </c>
      <c r="F93" s="111">
        <v>500</v>
      </c>
    </row>
    <row r="94" spans="1:6" ht="15" customHeight="1" thickBot="1" x14ac:dyDescent="0.3">
      <c r="A94" s="20" t="s">
        <v>81</v>
      </c>
      <c r="B94" s="21" t="s">
        <v>162</v>
      </c>
      <c r="C94" s="22" t="s">
        <v>163</v>
      </c>
      <c r="D94" s="23">
        <v>550</v>
      </c>
      <c r="E94" s="23">
        <v>550</v>
      </c>
      <c r="F94" s="112">
        <v>550</v>
      </c>
    </row>
    <row r="95" spans="1:6" ht="15" customHeight="1" thickBot="1" x14ac:dyDescent="0.3">
      <c r="A95" s="121" t="s">
        <v>81</v>
      </c>
      <c r="B95" s="27" t="s">
        <v>82</v>
      </c>
      <c r="C95" s="27"/>
      <c r="D95" s="28">
        <f>SUM(D76:D94)</f>
        <v>712609</v>
      </c>
      <c r="E95" s="28">
        <f>SUM(E76:E94)</f>
        <v>688332</v>
      </c>
      <c r="F95" s="122">
        <f>SUM(F76:F94)</f>
        <v>700150</v>
      </c>
    </row>
    <row r="96" spans="1:6" ht="15" customHeight="1" x14ac:dyDescent="0.25">
      <c r="A96" s="12" t="s">
        <v>83</v>
      </c>
      <c r="B96" s="13" t="s">
        <v>144</v>
      </c>
      <c r="C96" s="14" t="s">
        <v>145</v>
      </c>
      <c r="D96" s="15">
        <v>55000</v>
      </c>
      <c r="E96" s="15">
        <v>45392</v>
      </c>
      <c r="F96" s="233">
        <v>55000</v>
      </c>
    </row>
    <row r="97" spans="1:6" ht="15" customHeight="1" x14ac:dyDescent="0.25">
      <c r="A97" s="8" t="s">
        <v>83</v>
      </c>
      <c r="B97" s="9" t="s">
        <v>208</v>
      </c>
      <c r="C97" s="10" t="s">
        <v>209</v>
      </c>
      <c r="D97" s="11">
        <v>420000</v>
      </c>
      <c r="E97" s="11">
        <v>419556</v>
      </c>
      <c r="F97" s="111">
        <v>400000</v>
      </c>
    </row>
    <row r="98" spans="1:6" ht="15" customHeight="1" x14ac:dyDescent="0.25">
      <c r="A98" s="8" t="s">
        <v>83</v>
      </c>
      <c r="B98" s="9" t="s">
        <v>146</v>
      </c>
      <c r="C98" s="10" t="s">
        <v>147</v>
      </c>
      <c r="D98" s="11">
        <v>162535</v>
      </c>
      <c r="E98" s="11">
        <v>162535</v>
      </c>
      <c r="F98" s="111">
        <v>0</v>
      </c>
    </row>
    <row r="99" spans="1:6" ht="15" customHeight="1" x14ac:dyDescent="0.25">
      <c r="A99" s="8" t="s">
        <v>83</v>
      </c>
      <c r="B99" s="9" t="s">
        <v>148</v>
      </c>
      <c r="C99" s="10" t="s">
        <v>149</v>
      </c>
      <c r="D99" s="11">
        <v>1800</v>
      </c>
      <c r="E99" s="11">
        <v>1759</v>
      </c>
      <c r="F99" s="111">
        <v>2000</v>
      </c>
    </row>
    <row r="100" spans="1:6" ht="15" customHeight="1" x14ac:dyDescent="0.25">
      <c r="A100" s="8" t="s">
        <v>83</v>
      </c>
      <c r="B100" s="9" t="s">
        <v>136</v>
      </c>
      <c r="C100" s="10" t="s">
        <v>137</v>
      </c>
      <c r="D100" s="11">
        <v>86000</v>
      </c>
      <c r="E100" s="11">
        <v>85588.3</v>
      </c>
      <c r="F100" s="111">
        <v>100000</v>
      </c>
    </row>
    <row r="101" spans="1:6" ht="15" customHeight="1" x14ac:dyDescent="0.25">
      <c r="A101" s="8" t="s">
        <v>83</v>
      </c>
      <c r="B101" s="9" t="s">
        <v>202</v>
      </c>
      <c r="C101" s="10" t="s">
        <v>203</v>
      </c>
      <c r="D101" s="11">
        <v>1200</v>
      </c>
      <c r="E101" s="11">
        <v>1147.74</v>
      </c>
      <c r="F101" s="111">
        <v>1200</v>
      </c>
    </row>
    <row r="102" spans="1:6" ht="15" customHeight="1" x14ac:dyDescent="0.25">
      <c r="A102" s="8" t="s">
        <v>83</v>
      </c>
      <c r="B102" s="9" t="s">
        <v>182</v>
      </c>
      <c r="C102" s="10" t="s">
        <v>183</v>
      </c>
      <c r="D102" s="11">
        <v>43900</v>
      </c>
      <c r="E102" s="11">
        <v>43849</v>
      </c>
      <c r="F102" s="111">
        <v>45000</v>
      </c>
    </row>
    <row r="103" spans="1:6" ht="15" customHeight="1" x14ac:dyDescent="0.25">
      <c r="A103" s="8" t="s">
        <v>83</v>
      </c>
      <c r="B103" s="9" t="s">
        <v>210</v>
      </c>
      <c r="C103" s="10" t="s">
        <v>211</v>
      </c>
      <c r="D103" s="11">
        <v>34400</v>
      </c>
      <c r="E103" s="11">
        <v>34360</v>
      </c>
      <c r="F103" s="111">
        <v>35000</v>
      </c>
    </row>
    <row r="104" spans="1:6" ht="15" customHeight="1" x14ac:dyDescent="0.25">
      <c r="A104" s="8" t="s">
        <v>83</v>
      </c>
      <c r="B104" s="9" t="s">
        <v>150</v>
      </c>
      <c r="C104" s="10" t="s">
        <v>151</v>
      </c>
      <c r="D104" s="11">
        <v>290</v>
      </c>
      <c r="E104" s="11">
        <v>290</v>
      </c>
      <c r="F104" s="111">
        <v>500</v>
      </c>
    </row>
    <row r="105" spans="1:6" ht="15" customHeight="1" x14ac:dyDescent="0.25">
      <c r="A105" s="8" t="s">
        <v>83</v>
      </c>
      <c r="B105" s="9" t="s">
        <v>168</v>
      </c>
      <c r="C105" s="10" t="s">
        <v>169</v>
      </c>
      <c r="D105" s="11">
        <v>21000</v>
      </c>
      <c r="E105" s="11">
        <v>20965</v>
      </c>
      <c r="F105" s="111">
        <v>20000</v>
      </c>
    </row>
    <row r="106" spans="1:6" ht="15" customHeight="1" x14ac:dyDescent="0.25">
      <c r="A106" s="8" t="s">
        <v>83</v>
      </c>
      <c r="B106" s="9" t="s">
        <v>138</v>
      </c>
      <c r="C106" s="10" t="s">
        <v>139</v>
      </c>
      <c r="D106" s="11">
        <v>280000</v>
      </c>
      <c r="E106" s="11">
        <v>279130</v>
      </c>
      <c r="F106" s="111">
        <v>200000</v>
      </c>
    </row>
    <row r="107" spans="1:6" ht="15" customHeight="1" x14ac:dyDescent="0.25">
      <c r="A107" s="8" t="s">
        <v>83</v>
      </c>
      <c r="B107" s="9" t="s">
        <v>140</v>
      </c>
      <c r="C107" s="10" t="s">
        <v>141</v>
      </c>
      <c r="D107" s="11">
        <v>75100</v>
      </c>
      <c r="E107" s="11">
        <v>75029.19</v>
      </c>
      <c r="F107" s="111">
        <v>500000</v>
      </c>
    </row>
    <row r="108" spans="1:6" ht="15" customHeight="1" x14ac:dyDescent="0.25">
      <c r="A108" s="8" t="s">
        <v>83</v>
      </c>
      <c r="B108" s="9" t="s">
        <v>158</v>
      </c>
      <c r="C108" s="10" t="s">
        <v>159</v>
      </c>
      <c r="D108" s="11">
        <v>117000</v>
      </c>
      <c r="E108" s="11">
        <v>116218.85</v>
      </c>
      <c r="F108" s="111">
        <v>100000</v>
      </c>
    </row>
    <row r="109" spans="1:6" ht="15" customHeight="1" x14ac:dyDescent="0.25">
      <c r="A109" s="8" t="s">
        <v>83</v>
      </c>
      <c r="B109" s="9" t="s">
        <v>160</v>
      </c>
      <c r="C109" s="10" t="s">
        <v>161</v>
      </c>
      <c r="D109" s="11">
        <v>88000</v>
      </c>
      <c r="E109" s="11">
        <v>87185.85</v>
      </c>
      <c r="F109" s="111">
        <v>30000</v>
      </c>
    </row>
    <row r="110" spans="1:6" ht="15" customHeight="1" x14ac:dyDescent="0.25">
      <c r="A110" s="8" t="s">
        <v>83</v>
      </c>
      <c r="B110" s="9" t="s">
        <v>190</v>
      </c>
      <c r="C110" s="10" t="s">
        <v>191</v>
      </c>
      <c r="D110" s="11">
        <v>100</v>
      </c>
      <c r="E110" s="11">
        <v>100</v>
      </c>
      <c r="F110" s="111">
        <v>0</v>
      </c>
    </row>
    <row r="111" spans="1:6" ht="15" customHeight="1" x14ac:dyDescent="0.25">
      <c r="A111" s="8" t="s">
        <v>83</v>
      </c>
      <c r="B111" s="9" t="s">
        <v>164</v>
      </c>
      <c r="C111" s="10" t="s">
        <v>165</v>
      </c>
      <c r="D111" s="11">
        <v>1500</v>
      </c>
      <c r="E111" s="11">
        <v>1500</v>
      </c>
      <c r="F111" s="111">
        <v>0</v>
      </c>
    </row>
    <row r="112" spans="1:6" ht="15" customHeight="1" thickBot="1" x14ac:dyDescent="0.3">
      <c r="A112" s="20" t="s">
        <v>83</v>
      </c>
      <c r="B112" s="21" t="s">
        <v>192</v>
      </c>
      <c r="C112" s="22" t="s">
        <v>193</v>
      </c>
      <c r="D112" s="23">
        <v>42754</v>
      </c>
      <c r="E112" s="23">
        <v>42754</v>
      </c>
      <c r="F112" s="112">
        <v>100000</v>
      </c>
    </row>
    <row r="113" spans="1:6" ht="15" customHeight="1" thickBot="1" x14ac:dyDescent="0.3">
      <c r="A113" s="121" t="s">
        <v>83</v>
      </c>
      <c r="B113" s="27" t="s">
        <v>89</v>
      </c>
      <c r="C113" s="27"/>
      <c r="D113" s="28">
        <f>SUM(D96:D112)</f>
        <v>1430579</v>
      </c>
      <c r="E113" s="28">
        <f>SUM(E96:E112)</f>
        <v>1417359.9300000002</v>
      </c>
      <c r="F113" s="122">
        <f>SUM(F96:F112)</f>
        <v>1588700</v>
      </c>
    </row>
    <row r="114" spans="1:6" ht="15" customHeight="1" x14ac:dyDescent="0.25">
      <c r="A114" s="12" t="s">
        <v>212</v>
      </c>
      <c r="B114" s="13" t="s">
        <v>136</v>
      </c>
      <c r="C114" s="14" t="s">
        <v>137</v>
      </c>
      <c r="D114" s="15">
        <v>54000</v>
      </c>
      <c r="E114" s="15">
        <v>53946.54</v>
      </c>
      <c r="F114" s="110">
        <v>30000</v>
      </c>
    </row>
    <row r="115" spans="1:6" ht="15" customHeight="1" x14ac:dyDescent="0.25">
      <c r="A115" s="8" t="s">
        <v>212</v>
      </c>
      <c r="B115" s="9" t="s">
        <v>138</v>
      </c>
      <c r="C115" s="10" t="s">
        <v>139</v>
      </c>
      <c r="D115" s="11">
        <v>55250</v>
      </c>
      <c r="E115" s="11">
        <v>55242.3</v>
      </c>
      <c r="F115" s="111">
        <v>50000</v>
      </c>
    </row>
    <row r="116" spans="1:6" ht="15" customHeight="1" thickBot="1" x14ac:dyDescent="0.3">
      <c r="A116" s="20" t="s">
        <v>212</v>
      </c>
      <c r="B116" s="21" t="s">
        <v>140</v>
      </c>
      <c r="C116" s="22" t="s">
        <v>141</v>
      </c>
      <c r="D116" s="23">
        <v>311600</v>
      </c>
      <c r="E116" s="23">
        <v>311542.38</v>
      </c>
      <c r="F116" s="112">
        <v>270000</v>
      </c>
    </row>
    <row r="117" spans="1:6" ht="15" customHeight="1" thickBot="1" x14ac:dyDescent="0.3">
      <c r="A117" s="121" t="s">
        <v>212</v>
      </c>
      <c r="B117" s="27" t="s">
        <v>213</v>
      </c>
      <c r="C117" s="27"/>
      <c r="D117" s="28">
        <f>SUM(D114:D116)</f>
        <v>420850</v>
      </c>
      <c r="E117" s="28">
        <f>SUM(E114:E116)</f>
        <v>420731.22</v>
      </c>
      <c r="F117" s="122">
        <f>SUM(F114:F116)</f>
        <v>350000</v>
      </c>
    </row>
    <row r="118" spans="1:6" ht="15" customHeight="1" x14ac:dyDescent="0.25">
      <c r="A118" s="12" t="s">
        <v>214</v>
      </c>
      <c r="B118" s="13" t="s">
        <v>136</v>
      </c>
      <c r="C118" s="14" t="s">
        <v>137</v>
      </c>
      <c r="D118" s="15">
        <v>2102</v>
      </c>
      <c r="E118" s="15">
        <v>2102</v>
      </c>
      <c r="F118" s="110">
        <v>0</v>
      </c>
    </row>
    <row r="119" spans="1:6" ht="15" customHeight="1" x14ac:dyDescent="0.25">
      <c r="A119" s="8" t="s">
        <v>214</v>
      </c>
      <c r="B119" s="9" t="s">
        <v>138</v>
      </c>
      <c r="C119" s="10" t="s">
        <v>139</v>
      </c>
      <c r="D119" s="11">
        <v>325</v>
      </c>
      <c r="E119" s="11">
        <v>325</v>
      </c>
      <c r="F119" s="111">
        <v>0</v>
      </c>
    </row>
    <row r="120" spans="1:6" ht="15" customHeight="1" x14ac:dyDescent="0.25">
      <c r="A120" s="20">
        <v>3329</v>
      </c>
      <c r="B120" s="21">
        <v>5171</v>
      </c>
      <c r="C120" s="22" t="s">
        <v>141</v>
      </c>
      <c r="D120" s="23">
        <v>479100</v>
      </c>
      <c r="E120" s="23">
        <v>479065.43</v>
      </c>
      <c r="F120" s="112">
        <v>0</v>
      </c>
    </row>
    <row r="121" spans="1:6" ht="15" customHeight="1" thickBot="1" x14ac:dyDescent="0.3">
      <c r="A121" s="20" t="s">
        <v>214</v>
      </c>
      <c r="B121" s="21">
        <v>5223</v>
      </c>
      <c r="C121" s="225" t="s">
        <v>842</v>
      </c>
      <c r="D121" s="23">
        <v>0</v>
      </c>
      <c r="E121" s="23">
        <v>0</v>
      </c>
      <c r="F121" s="211">
        <v>200000</v>
      </c>
    </row>
    <row r="122" spans="1:6" ht="15" customHeight="1" thickBot="1" x14ac:dyDescent="0.3">
      <c r="A122" s="121" t="s">
        <v>214</v>
      </c>
      <c r="B122" s="27" t="s">
        <v>215</v>
      </c>
      <c r="C122" s="27"/>
      <c r="D122" s="28">
        <f>SUM(D118:D121)</f>
        <v>481527</v>
      </c>
      <c r="E122" s="28">
        <f>SUM(E118:E121)</f>
        <v>481492.43</v>
      </c>
      <c r="F122" s="122">
        <f>SUM(F118:F121)</f>
        <v>200000</v>
      </c>
    </row>
    <row r="123" spans="1:6" ht="15" customHeight="1" x14ac:dyDescent="0.25">
      <c r="A123" s="12" t="s">
        <v>216</v>
      </c>
      <c r="B123" s="13" t="s">
        <v>144</v>
      </c>
      <c r="C123" s="14" t="s">
        <v>145</v>
      </c>
      <c r="D123" s="15">
        <v>6500</v>
      </c>
      <c r="E123" s="15">
        <v>4700</v>
      </c>
      <c r="F123" s="233">
        <v>7000</v>
      </c>
    </row>
    <row r="124" spans="1:6" ht="15" customHeight="1" x14ac:dyDescent="0.25">
      <c r="A124" s="8" t="s">
        <v>216</v>
      </c>
      <c r="B124" s="9" t="s">
        <v>136</v>
      </c>
      <c r="C124" s="10" t="s">
        <v>137</v>
      </c>
      <c r="D124" s="11">
        <v>6600</v>
      </c>
      <c r="E124" s="11">
        <v>6594</v>
      </c>
      <c r="F124" s="111">
        <v>7000</v>
      </c>
    </row>
    <row r="125" spans="1:6" ht="15" customHeight="1" x14ac:dyDescent="0.25">
      <c r="A125" s="8" t="s">
        <v>216</v>
      </c>
      <c r="B125" s="9" t="s">
        <v>158</v>
      </c>
      <c r="C125" s="10" t="s">
        <v>159</v>
      </c>
      <c r="D125" s="11">
        <v>100</v>
      </c>
      <c r="E125" s="11">
        <v>66</v>
      </c>
      <c r="F125" s="111">
        <v>100</v>
      </c>
    </row>
    <row r="126" spans="1:6" ht="15" customHeight="1" thickBot="1" x14ac:dyDescent="0.3">
      <c r="A126" s="20" t="s">
        <v>216</v>
      </c>
      <c r="B126" s="21" t="s">
        <v>160</v>
      </c>
      <c r="C126" s="22" t="s">
        <v>161</v>
      </c>
      <c r="D126" s="23">
        <v>53800</v>
      </c>
      <c r="E126" s="23">
        <v>53754.18</v>
      </c>
      <c r="F126" s="112">
        <v>55000</v>
      </c>
    </row>
    <row r="127" spans="1:6" ht="15" customHeight="1" thickBot="1" x14ac:dyDescent="0.3">
      <c r="A127" s="121" t="s">
        <v>216</v>
      </c>
      <c r="B127" s="27" t="s">
        <v>217</v>
      </c>
      <c r="C127" s="27"/>
      <c r="D127" s="28">
        <f>SUM(D123:D126)</f>
        <v>67000</v>
      </c>
      <c r="E127" s="28">
        <f>SUM(E123:E126)</f>
        <v>65114.18</v>
      </c>
      <c r="F127" s="122">
        <f>SUM(F123:F126)</f>
        <v>69100</v>
      </c>
    </row>
    <row r="128" spans="1:6" ht="15" customHeight="1" x14ac:dyDescent="0.25">
      <c r="A128" s="12" t="s">
        <v>218</v>
      </c>
      <c r="B128" s="13" t="s">
        <v>144</v>
      </c>
      <c r="C128" s="14" t="s">
        <v>145</v>
      </c>
      <c r="D128" s="15">
        <v>70000</v>
      </c>
      <c r="E128" s="15">
        <v>69000</v>
      </c>
      <c r="F128" s="233">
        <v>101000</v>
      </c>
    </row>
    <row r="129" spans="1:6" ht="15" customHeight="1" x14ac:dyDescent="0.25">
      <c r="A129" s="8" t="s">
        <v>218</v>
      </c>
      <c r="B129" s="9" t="s">
        <v>146</v>
      </c>
      <c r="C129" s="10" t="s">
        <v>147</v>
      </c>
      <c r="D129" s="11">
        <v>206000</v>
      </c>
      <c r="E129" s="11">
        <v>205994.32</v>
      </c>
      <c r="F129" s="111">
        <v>0</v>
      </c>
    </row>
    <row r="130" spans="1:6" ht="15" customHeight="1" x14ac:dyDescent="0.25">
      <c r="A130" s="8" t="s">
        <v>218</v>
      </c>
      <c r="B130" s="9" t="s">
        <v>136</v>
      </c>
      <c r="C130" s="10" t="s">
        <v>137</v>
      </c>
      <c r="D130" s="11">
        <v>974000</v>
      </c>
      <c r="E130" s="11">
        <v>973818.79</v>
      </c>
      <c r="F130" s="111">
        <v>50000</v>
      </c>
    </row>
    <row r="131" spans="1:6" ht="15" customHeight="1" x14ac:dyDescent="0.25">
      <c r="A131" s="8" t="s">
        <v>218</v>
      </c>
      <c r="B131" s="9" t="s">
        <v>202</v>
      </c>
      <c r="C131" s="10" t="s">
        <v>203</v>
      </c>
      <c r="D131" s="11">
        <v>3100</v>
      </c>
      <c r="E131" s="11">
        <v>3060.64</v>
      </c>
      <c r="F131" s="111">
        <v>3100</v>
      </c>
    </row>
    <row r="132" spans="1:6" ht="15" customHeight="1" x14ac:dyDescent="0.25">
      <c r="A132" s="8" t="s">
        <v>218</v>
      </c>
      <c r="B132" s="9" t="s">
        <v>204</v>
      </c>
      <c r="C132" s="10" t="s">
        <v>205</v>
      </c>
      <c r="D132" s="11">
        <v>31400</v>
      </c>
      <c r="E132" s="11">
        <v>31389</v>
      </c>
      <c r="F132" s="111">
        <v>35000</v>
      </c>
    </row>
    <row r="133" spans="1:6" ht="15" customHeight="1" x14ac:dyDescent="0.25">
      <c r="A133" s="8" t="s">
        <v>218</v>
      </c>
      <c r="B133" s="9" t="s">
        <v>182</v>
      </c>
      <c r="C133" s="10" t="s">
        <v>183</v>
      </c>
      <c r="D133" s="11">
        <v>12000</v>
      </c>
      <c r="E133" s="11">
        <v>11994</v>
      </c>
      <c r="F133" s="111">
        <v>15000</v>
      </c>
    </row>
    <row r="134" spans="1:6" ht="15" customHeight="1" x14ac:dyDescent="0.25">
      <c r="A134" s="8" t="s">
        <v>218</v>
      </c>
      <c r="B134" s="9" t="s">
        <v>210</v>
      </c>
      <c r="C134" s="10" t="s">
        <v>211</v>
      </c>
      <c r="D134" s="11">
        <v>95000</v>
      </c>
      <c r="E134" s="11">
        <v>94879</v>
      </c>
      <c r="F134" s="111">
        <v>100000</v>
      </c>
    </row>
    <row r="135" spans="1:6" ht="15" customHeight="1" x14ac:dyDescent="0.25">
      <c r="A135" s="8" t="s">
        <v>218</v>
      </c>
      <c r="B135" s="9" t="s">
        <v>166</v>
      </c>
      <c r="C135" s="10" t="s">
        <v>167</v>
      </c>
      <c r="D135" s="11">
        <v>91</v>
      </c>
      <c r="E135" s="11">
        <v>90.9</v>
      </c>
      <c r="F135" s="111">
        <v>0</v>
      </c>
    </row>
    <row r="136" spans="1:6" ht="15" customHeight="1" x14ac:dyDescent="0.25">
      <c r="A136" s="8" t="s">
        <v>218</v>
      </c>
      <c r="B136" s="9" t="s">
        <v>168</v>
      </c>
      <c r="C136" s="10" t="s">
        <v>169</v>
      </c>
      <c r="D136" s="11">
        <v>18300</v>
      </c>
      <c r="E136" s="11">
        <v>18220</v>
      </c>
      <c r="F136" s="111">
        <v>0</v>
      </c>
    </row>
    <row r="137" spans="1:6" ht="15" customHeight="1" x14ac:dyDescent="0.25">
      <c r="A137" s="8" t="s">
        <v>218</v>
      </c>
      <c r="B137" s="9" t="s">
        <v>138</v>
      </c>
      <c r="C137" s="10" t="s">
        <v>139</v>
      </c>
      <c r="D137" s="11">
        <v>156200</v>
      </c>
      <c r="E137" s="11">
        <v>156118.72</v>
      </c>
      <c r="F137" s="111">
        <v>150000</v>
      </c>
    </row>
    <row r="138" spans="1:6" ht="15" customHeight="1" x14ac:dyDescent="0.25">
      <c r="A138" s="8" t="s">
        <v>218</v>
      </c>
      <c r="B138" s="9" t="s">
        <v>140</v>
      </c>
      <c r="C138" s="10" t="s">
        <v>141</v>
      </c>
      <c r="D138" s="11">
        <v>1974200</v>
      </c>
      <c r="E138" s="11">
        <v>1974117.4</v>
      </c>
      <c r="F138" s="111">
        <v>200000</v>
      </c>
    </row>
    <row r="139" spans="1:6" ht="15" customHeight="1" x14ac:dyDescent="0.25">
      <c r="A139" s="8" t="s">
        <v>218</v>
      </c>
      <c r="B139" s="9" t="s">
        <v>158</v>
      </c>
      <c r="C139" s="10" t="s">
        <v>159</v>
      </c>
      <c r="D139" s="11">
        <v>1400</v>
      </c>
      <c r="E139" s="11">
        <v>1325</v>
      </c>
      <c r="F139" s="111">
        <v>1500</v>
      </c>
    </row>
    <row r="140" spans="1:6" ht="15" customHeight="1" x14ac:dyDescent="0.25">
      <c r="A140" s="8" t="s">
        <v>218</v>
      </c>
      <c r="B140" s="9" t="s">
        <v>160</v>
      </c>
      <c r="C140" s="10" t="s">
        <v>161</v>
      </c>
      <c r="D140" s="11">
        <v>36900</v>
      </c>
      <c r="E140" s="11">
        <v>36894</v>
      </c>
      <c r="F140" s="111">
        <v>40000</v>
      </c>
    </row>
    <row r="141" spans="1:6" ht="15" customHeight="1" x14ac:dyDescent="0.25">
      <c r="A141" s="8" t="s">
        <v>218</v>
      </c>
      <c r="B141" s="9" t="s">
        <v>219</v>
      </c>
      <c r="C141" s="10" t="s">
        <v>220</v>
      </c>
      <c r="D141" s="11">
        <v>420000</v>
      </c>
      <c r="E141" s="11">
        <v>420000</v>
      </c>
      <c r="F141" s="111">
        <v>420000</v>
      </c>
    </row>
    <row r="142" spans="1:6" ht="15" customHeight="1" x14ac:dyDescent="0.25">
      <c r="A142" s="8" t="s">
        <v>218</v>
      </c>
      <c r="B142" s="9" t="s">
        <v>170</v>
      </c>
      <c r="C142" s="10" t="s">
        <v>171</v>
      </c>
      <c r="D142" s="11">
        <v>0</v>
      </c>
      <c r="E142" s="11">
        <v>0</v>
      </c>
      <c r="F142" s="210">
        <v>30000</v>
      </c>
    </row>
    <row r="143" spans="1:6" ht="15" customHeight="1" thickBot="1" x14ac:dyDescent="0.3">
      <c r="A143" s="20" t="s">
        <v>218</v>
      </c>
      <c r="B143" s="21" t="s">
        <v>192</v>
      </c>
      <c r="C143" s="22" t="s">
        <v>193</v>
      </c>
      <c r="D143" s="23">
        <v>208220</v>
      </c>
      <c r="E143" s="23">
        <v>208220</v>
      </c>
      <c r="F143" s="112">
        <v>0</v>
      </c>
    </row>
    <row r="144" spans="1:6" ht="15" customHeight="1" thickBot="1" x14ac:dyDescent="0.3">
      <c r="A144" s="121" t="s">
        <v>218</v>
      </c>
      <c r="B144" s="27" t="s">
        <v>221</v>
      </c>
      <c r="C144" s="27"/>
      <c r="D144" s="28">
        <f>SUM(D128:D143)</f>
        <v>4206811</v>
      </c>
      <c r="E144" s="28">
        <f>SUM(E128:E143)</f>
        <v>4205121.7699999996</v>
      </c>
      <c r="F144" s="122">
        <f>SUM(F128:F143)</f>
        <v>1145600</v>
      </c>
    </row>
    <row r="145" spans="1:6" ht="15" customHeight="1" x14ac:dyDescent="0.25">
      <c r="A145" s="12" t="s">
        <v>222</v>
      </c>
      <c r="B145" s="13" t="s">
        <v>223</v>
      </c>
      <c r="C145" s="14" t="s">
        <v>224</v>
      </c>
      <c r="D145" s="15">
        <v>30000</v>
      </c>
      <c r="E145" s="15">
        <v>22932</v>
      </c>
      <c r="F145" s="110">
        <v>0</v>
      </c>
    </row>
    <row r="146" spans="1:6" ht="15" customHeight="1" x14ac:dyDescent="0.25">
      <c r="A146" s="8" t="s">
        <v>222</v>
      </c>
      <c r="B146" s="9" t="s">
        <v>219</v>
      </c>
      <c r="C146" s="10" t="s">
        <v>220</v>
      </c>
      <c r="D146" s="11">
        <v>41000</v>
      </c>
      <c r="E146" s="11">
        <v>41000</v>
      </c>
      <c r="F146" s="111">
        <v>40000</v>
      </c>
    </row>
    <row r="147" spans="1:6" ht="15" customHeight="1" thickBot="1" x14ac:dyDescent="0.3">
      <c r="A147" s="20" t="s">
        <v>222</v>
      </c>
      <c r="B147" s="21" t="s">
        <v>225</v>
      </c>
      <c r="C147" s="22" t="s">
        <v>226</v>
      </c>
      <c r="D147" s="23">
        <v>49999</v>
      </c>
      <c r="E147" s="23">
        <v>49999</v>
      </c>
      <c r="F147" s="112">
        <v>0</v>
      </c>
    </row>
    <row r="148" spans="1:6" ht="15" customHeight="1" thickBot="1" x14ac:dyDescent="0.3">
      <c r="A148" s="121" t="s">
        <v>222</v>
      </c>
      <c r="B148" s="27" t="s">
        <v>227</v>
      </c>
      <c r="C148" s="27"/>
      <c r="D148" s="28">
        <f>SUM(D145:D147)</f>
        <v>120999</v>
      </c>
      <c r="E148" s="28">
        <f>SUM(E145:E147)</f>
        <v>113931</v>
      </c>
      <c r="F148" s="122">
        <f>SUM(F145:F147)</f>
        <v>40000</v>
      </c>
    </row>
    <row r="149" spans="1:6" ht="15" customHeight="1" x14ac:dyDescent="0.25">
      <c r="A149" s="12" t="s">
        <v>90</v>
      </c>
      <c r="B149" s="13" t="s">
        <v>176</v>
      </c>
      <c r="C149" s="14" t="s">
        <v>177</v>
      </c>
      <c r="D149" s="15">
        <v>120000</v>
      </c>
      <c r="E149" s="15">
        <v>119403</v>
      </c>
      <c r="F149" s="233">
        <v>180000</v>
      </c>
    </row>
    <row r="150" spans="1:6" ht="15" customHeight="1" x14ac:dyDescent="0.25">
      <c r="A150" s="8" t="s">
        <v>90</v>
      </c>
      <c r="B150" s="9" t="s">
        <v>178</v>
      </c>
      <c r="C150" s="10" t="s">
        <v>179</v>
      </c>
      <c r="D150" s="11">
        <v>30000</v>
      </c>
      <c r="E150" s="11">
        <v>29847</v>
      </c>
      <c r="F150" s="210">
        <v>45000</v>
      </c>
    </row>
    <row r="151" spans="1:6" ht="15" customHeight="1" x14ac:dyDescent="0.25">
      <c r="A151" s="8" t="s">
        <v>90</v>
      </c>
      <c r="B151" s="9" t="s">
        <v>180</v>
      </c>
      <c r="C151" s="10" t="s">
        <v>181</v>
      </c>
      <c r="D151" s="11">
        <v>11000</v>
      </c>
      <c r="E151" s="11">
        <v>10748</v>
      </c>
      <c r="F151" s="210">
        <v>16500</v>
      </c>
    </row>
    <row r="152" spans="1:6" ht="15" customHeight="1" x14ac:dyDescent="0.25">
      <c r="A152" s="8">
        <v>3539</v>
      </c>
      <c r="B152" s="9">
        <v>5137</v>
      </c>
      <c r="C152" s="10" t="s">
        <v>147</v>
      </c>
      <c r="D152" s="11">
        <v>0</v>
      </c>
      <c r="E152" s="11">
        <v>0</v>
      </c>
      <c r="F152" s="210">
        <v>150000</v>
      </c>
    </row>
    <row r="153" spans="1:6" ht="15" customHeight="1" x14ac:dyDescent="0.25">
      <c r="A153" s="8" t="s">
        <v>90</v>
      </c>
      <c r="B153" s="9" t="s">
        <v>136</v>
      </c>
      <c r="C153" s="10" t="s">
        <v>137</v>
      </c>
      <c r="D153" s="11">
        <v>717600</v>
      </c>
      <c r="E153" s="11">
        <v>717570.19</v>
      </c>
      <c r="F153" s="111">
        <v>1000000</v>
      </c>
    </row>
    <row r="154" spans="1:6" ht="15" customHeight="1" x14ac:dyDescent="0.25">
      <c r="A154" s="8" t="s">
        <v>90</v>
      </c>
      <c r="B154" s="9" t="s">
        <v>202</v>
      </c>
      <c r="C154" s="10" t="s">
        <v>203</v>
      </c>
      <c r="D154" s="11">
        <v>3000</v>
      </c>
      <c r="E154" s="11">
        <v>2971.95</v>
      </c>
      <c r="F154" s="111">
        <v>3000</v>
      </c>
    </row>
    <row r="155" spans="1:6" ht="15" customHeight="1" x14ac:dyDescent="0.25">
      <c r="A155" s="8" t="s">
        <v>90</v>
      </c>
      <c r="B155" s="9" t="s">
        <v>204</v>
      </c>
      <c r="C155" s="10" t="s">
        <v>205</v>
      </c>
      <c r="D155" s="11">
        <v>105000</v>
      </c>
      <c r="E155" s="11">
        <v>104651</v>
      </c>
      <c r="F155" s="111">
        <v>110000</v>
      </c>
    </row>
    <row r="156" spans="1:6" ht="15" customHeight="1" x14ac:dyDescent="0.25">
      <c r="A156" s="8" t="s">
        <v>90</v>
      </c>
      <c r="B156" s="9" t="s">
        <v>182</v>
      </c>
      <c r="C156" s="10" t="s">
        <v>183</v>
      </c>
      <c r="D156" s="11">
        <v>109100</v>
      </c>
      <c r="E156" s="11">
        <v>109018</v>
      </c>
      <c r="F156" s="111">
        <v>110000</v>
      </c>
    </row>
    <row r="157" spans="1:6" ht="15" customHeight="1" x14ac:dyDescent="0.25">
      <c r="A157" s="8" t="s">
        <v>90</v>
      </c>
      <c r="B157" s="9" t="s">
        <v>166</v>
      </c>
      <c r="C157" s="10" t="s">
        <v>167</v>
      </c>
      <c r="D157" s="11">
        <v>400</v>
      </c>
      <c r="E157" s="11">
        <v>400</v>
      </c>
      <c r="F157" s="111">
        <v>500</v>
      </c>
    </row>
    <row r="158" spans="1:6" ht="15" customHeight="1" x14ac:dyDescent="0.25">
      <c r="A158" s="8" t="s">
        <v>90</v>
      </c>
      <c r="B158" s="9" t="s">
        <v>168</v>
      </c>
      <c r="C158" s="10" t="s">
        <v>169</v>
      </c>
      <c r="D158" s="11">
        <v>1234</v>
      </c>
      <c r="E158" s="11">
        <v>1234</v>
      </c>
      <c r="F158" s="111">
        <v>8000</v>
      </c>
    </row>
    <row r="159" spans="1:6" ht="15" customHeight="1" x14ac:dyDescent="0.25">
      <c r="A159" s="8" t="s">
        <v>90</v>
      </c>
      <c r="B159" s="9" t="s">
        <v>138</v>
      </c>
      <c r="C159" s="10" t="s">
        <v>139</v>
      </c>
      <c r="D159" s="11">
        <v>87400</v>
      </c>
      <c r="E159" s="11">
        <v>87392.6</v>
      </c>
      <c r="F159" s="111">
        <v>90000</v>
      </c>
    </row>
    <row r="160" spans="1:6" ht="15" customHeight="1" x14ac:dyDescent="0.25">
      <c r="A160" s="8" t="s">
        <v>90</v>
      </c>
      <c r="B160" s="9" t="s">
        <v>140</v>
      </c>
      <c r="C160" s="10" t="s">
        <v>141</v>
      </c>
      <c r="D160" s="11">
        <v>662200</v>
      </c>
      <c r="E160" s="11">
        <v>662106.11</v>
      </c>
      <c r="F160" s="111">
        <v>1300000</v>
      </c>
    </row>
    <row r="161" spans="1:6" ht="15" customHeight="1" x14ac:dyDescent="0.25">
      <c r="A161" s="8" t="s">
        <v>90</v>
      </c>
      <c r="B161" s="9" t="s">
        <v>164</v>
      </c>
      <c r="C161" s="10" t="s">
        <v>165</v>
      </c>
      <c r="D161" s="11">
        <v>10600</v>
      </c>
      <c r="E161" s="11">
        <v>10507.83</v>
      </c>
      <c r="F161" s="111">
        <v>10000</v>
      </c>
    </row>
    <row r="162" spans="1:6" ht="15" customHeight="1" thickBot="1" x14ac:dyDescent="0.3">
      <c r="A162" s="20" t="s">
        <v>90</v>
      </c>
      <c r="B162" s="21" t="s">
        <v>192</v>
      </c>
      <c r="C162" s="22" t="s">
        <v>193</v>
      </c>
      <c r="D162" s="23">
        <v>468452</v>
      </c>
      <c r="E162" s="23">
        <v>468452</v>
      </c>
      <c r="F162" s="112">
        <v>468452</v>
      </c>
    </row>
    <row r="163" spans="1:6" ht="15" customHeight="1" thickBot="1" x14ac:dyDescent="0.3">
      <c r="A163" s="121" t="s">
        <v>90</v>
      </c>
      <c r="B163" s="27" t="s">
        <v>91</v>
      </c>
      <c r="C163" s="27"/>
      <c r="D163" s="28">
        <f>SUM(D149:D162)</f>
        <v>2325986</v>
      </c>
      <c r="E163" s="28">
        <f>SUM(E149:E162)</f>
        <v>2324301.6800000002</v>
      </c>
      <c r="F163" s="122">
        <f>SUM(F149:F162)</f>
        <v>3491452</v>
      </c>
    </row>
    <row r="164" spans="1:6" ht="15" customHeight="1" x14ac:dyDescent="0.25">
      <c r="A164" s="12" t="s">
        <v>92</v>
      </c>
      <c r="B164" s="13" t="s">
        <v>176</v>
      </c>
      <c r="C164" s="14" t="s">
        <v>177</v>
      </c>
      <c r="D164" s="15">
        <v>88000</v>
      </c>
      <c r="E164" s="15">
        <v>87600</v>
      </c>
      <c r="F164" s="233">
        <v>88000</v>
      </c>
    </row>
    <row r="165" spans="1:6" ht="15" customHeight="1" x14ac:dyDescent="0.25">
      <c r="A165" s="8" t="s">
        <v>92</v>
      </c>
      <c r="B165" s="9" t="s">
        <v>178</v>
      </c>
      <c r="C165" s="10" t="s">
        <v>179</v>
      </c>
      <c r="D165" s="11">
        <v>22000</v>
      </c>
      <c r="E165" s="11">
        <v>21900</v>
      </c>
      <c r="F165" s="210">
        <v>22000</v>
      </c>
    </row>
    <row r="166" spans="1:6" ht="15" customHeight="1" x14ac:dyDescent="0.25">
      <c r="A166" s="8" t="s">
        <v>92</v>
      </c>
      <c r="B166" s="9" t="s">
        <v>180</v>
      </c>
      <c r="C166" s="10" t="s">
        <v>181</v>
      </c>
      <c r="D166" s="11">
        <v>8000</v>
      </c>
      <c r="E166" s="11">
        <v>7884</v>
      </c>
      <c r="F166" s="210">
        <v>8000</v>
      </c>
    </row>
    <row r="167" spans="1:6" ht="15" customHeight="1" x14ac:dyDescent="0.25">
      <c r="A167" s="8" t="s">
        <v>92</v>
      </c>
      <c r="B167" s="9" t="s">
        <v>136</v>
      </c>
      <c r="C167" s="10" t="s">
        <v>137</v>
      </c>
      <c r="D167" s="11">
        <v>528000</v>
      </c>
      <c r="E167" s="11">
        <v>527604.46</v>
      </c>
      <c r="F167" s="111">
        <v>500000</v>
      </c>
    </row>
    <row r="168" spans="1:6" ht="15" customHeight="1" x14ac:dyDescent="0.25">
      <c r="A168" s="8" t="s">
        <v>92</v>
      </c>
      <c r="B168" s="9" t="s">
        <v>202</v>
      </c>
      <c r="C168" s="10" t="s">
        <v>203</v>
      </c>
      <c r="D168" s="11">
        <v>2300</v>
      </c>
      <c r="E168" s="11">
        <v>2267.8000000000002</v>
      </c>
      <c r="F168" s="111">
        <v>2300</v>
      </c>
    </row>
    <row r="169" spans="1:6" ht="15" customHeight="1" x14ac:dyDescent="0.25">
      <c r="A169" s="8" t="s">
        <v>92</v>
      </c>
      <c r="B169" s="9" t="s">
        <v>204</v>
      </c>
      <c r="C169" s="10" t="s">
        <v>205</v>
      </c>
      <c r="D169" s="11">
        <v>489800</v>
      </c>
      <c r="E169" s="11">
        <v>489746.81</v>
      </c>
      <c r="F169" s="111">
        <v>500000</v>
      </c>
    </row>
    <row r="170" spans="1:6" ht="15" customHeight="1" x14ac:dyDescent="0.25">
      <c r="A170" s="8" t="s">
        <v>92</v>
      </c>
      <c r="B170" s="9" t="s">
        <v>182</v>
      </c>
      <c r="C170" s="10" t="s">
        <v>183</v>
      </c>
      <c r="D170" s="11">
        <v>65000</v>
      </c>
      <c r="E170" s="11">
        <v>64964</v>
      </c>
      <c r="F170" s="111">
        <v>70000</v>
      </c>
    </row>
    <row r="171" spans="1:6" ht="15" customHeight="1" x14ac:dyDescent="0.25">
      <c r="A171" s="8" t="s">
        <v>92</v>
      </c>
      <c r="B171" s="9" t="s">
        <v>168</v>
      </c>
      <c r="C171" s="10" t="s">
        <v>169</v>
      </c>
      <c r="D171" s="11">
        <v>369550</v>
      </c>
      <c r="E171" s="11">
        <v>369519</v>
      </c>
      <c r="F171" s="210">
        <v>400000</v>
      </c>
    </row>
    <row r="172" spans="1:6" ht="15" customHeight="1" x14ac:dyDescent="0.25">
      <c r="A172" s="8" t="s">
        <v>92</v>
      </c>
      <c r="B172" s="9" t="s">
        <v>184</v>
      </c>
      <c r="C172" s="10" t="s">
        <v>185</v>
      </c>
      <c r="D172" s="11">
        <v>29040</v>
      </c>
      <c r="E172" s="11">
        <v>29040</v>
      </c>
      <c r="F172" s="111">
        <v>0</v>
      </c>
    </row>
    <row r="173" spans="1:6" ht="15" customHeight="1" x14ac:dyDescent="0.25">
      <c r="A173" s="8" t="s">
        <v>92</v>
      </c>
      <c r="B173" s="9" t="s">
        <v>154</v>
      </c>
      <c r="C173" s="10" t="s">
        <v>155</v>
      </c>
      <c r="D173" s="11">
        <v>845</v>
      </c>
      <c r="E173" s="11">
        <v>845</v>
      </c>
      <c r="F173" s="111">
        <v>0</v>
      </c>
    </row>
    <row r="174" spans="1:6" ht="15" customHeight="1" x14ac:dyDescent="0.25">
      <c r="A174" s="8" t="s">
        <v>92</v>
      </c>
      <c r="B174" s="9" t="s">
        <v>138</v>
      </c>
      <c r="C174" s="10" t="s">
        <v>139</v>
      </c>
      <c r="D174" s="11">
        <v>152800</v>
      </c>
      <c r="E174" s="11">
        <v>152719.45000000001</v>
      </c>
      <c r="F174" s="111">
        <v>150000</v>
      </c>
    </row>
    <row r="175" spans="1:6" ht="15" customHeight="1" x14ac:dyDescent="0.25">
      <c r="A175" s="8" t="s">
        <v>92</v>
      </c>
      <c r="B175" s="9" t="s">
        <v>140</v>
      </c>
      <c r="C175" s="10" t="s">
        <v>141</v>
      </c>
      <c r="D175" s="11">
        <v>1434000</v>
      </c>
      <c r="E175" s="11">
        <v>1433878.39</v>
      </c>
      <c r="F175" s="111">
        <v>1000000</v>
      </c>
    </row>
    <row r="176" spans="1:6" ht="15" customHeight="1" x14ac:dyDescent="0.25">
      <c r="A176" s="8" t="s">
        <v>92</v>
      </c>
      <c r="B176" s="9" t="s">
        <v>188</v>
      </c>
      <c r="C176" s="10" t="s">
        <v>189</v>
      </c>
      <c r="D176" s="11">
        <v>167748</v>
      </c>
      <c r="E176" s="11">
        <v>167748</v>
      </c>
      <c r="F176" s="210">
        <v>167748</v>
      </c>
    </row>
    <row r="177" spans="1:6" ht="15" customHeight="1" x14ac:dyDescent="0.25">
      <c r="A177" s="8" t="s">
        <v>92</v>
      </c>
      <c r="B177" s="9" t="s">
        <v>164</v>
      </c>
      <c r="C177" s="10" t="s">
        <v>165</v>
      </c>
      <c r="D177" s="11">
        <v>284500</v>
      </c>
      <c r="E177" s="11">
        <v>284432</v>
      </c>
      <c r="F177" s="111">
        <v>200000</v>
      </c>
    </row>
    <row r="178" spans="1:6" ht="15" customHeight="1" thickBot="1" x14ac:dyDescent="0.3">
      <c r="A178" s="20" t="s">
        <v>92</v>
      </c>
      <c r="B178" s="21" t="s">
        <v>170</v>
      </c>
      <c r="C178" s="22" t="s">
        <v>171</v>
      </c>
      <c r="D178" s="23">
        <v>199650</v>
      </c>
      <c r="E178" s="23">
        <v>199650</v>
      </c>
      <c r="F178" s="112">
        <v>3000000</v>
      </c>
    </row>
    <row r="179" spans="1:6" ht="15" customHeight="1" thickBot="1" x14ac:dyDescent="0.3">
      <c r="A179" s="121" t="s">
        <v>92</v>
      </c>
      <c r="B179" s="27" t="s">
        <v>93</v>
      </c>
      <c r="C179" s="27"/>
      <c r="D179" s="28">
        <f>SUM(D164:D178)</f>
        <v>3841233</v>
      </c>
      <c r="E179" s="28">
        <f>SUM(E164:E178)</f>
        <v>3839798.91</v>
      </c>
      <c r="F179" s="122">
        <f>SUM(F164:F178)</f>
        <v>6108048</v>
      </c>
    </row>
    <row r="180" spans="1:6" ht="15" customHeight="1" x14ac:dyDescent="0.25">
      <c r="A180" s="12" t="s">
        <v>94</v>
      </c>
      <c r="B180" s="13" t="s">
        <v>136</v>
      </c>
      <c r="C180" s="14" t="s">
        <v>137</v>
      </c>
      <c r="D180" s="15">
        <v>1268200</v>
      </c>
      <c r="E180" s="15">
        <v>1268170.04</v>
      </c>
      <c r="F180" s="110">
        <v>600000</v>
      </c>
    </row>
    <row r="181" spans="1:6" ht="15" customHeight="1" x14ac:dyDescent="0.25">
      <c r="A181" s="8" t="s">
        <v>94</v>
      </c>
      <c r="B181" s="9" t="s">
        <v>202</v>
      </c>
      <c r="C181" s="10" t="s">
        <v>203</v>
      </c>
      <c r="D181" s="11">
        <v>835</v>
      </c>
      <c r="E181" s="11">
        <v>834.72</v>
      </c>
      <c r="F181" s="111">
        <v>1000</v>
      </c>
    </row>
    <row r="182" spans="1:6" ht="15" customHeight="1" x14ac:dyDescent="0.25">
      <c r="A182" s="8" t="s">
        <v>94</v>
      </c>
      <c r="B182" s="9" t="s">
        <v>204</v>
      </c>
      <c r="C182" s="10" t="s">
        <v>205</v>
      </c>
      <c r="D182" s="11">
        <v>29700</v>
      </c>
      <c r="E182" s="11">
        <v>29669</v>
      </c>
      <c r="F182" s="111">
        <v>30000</v>
      </c>
    </row>
    <row r="183" spans="1:6" ht="15" customHeight="1" x14ac:dyDescent="0.25">
      <c r="A183" s="8" t="s">
        <v>94</v>
      </c>
      <c r="B183" s="9" t="s">
        <v>182</v>
      </c>
      <c r="C183" s="10" t="s">
        <v>183</v>
      </c>
      <c r="D183" s="11">
        <v>117400</v>
      </c>
      <c r="E183" s="11">
        <v>117303</v>
      </c>
      <c r="F183" s="111">
        <v>120000</v>
      </c>
    </row>
    <row r="184" spans="1:6" ht="15" customHeight="1" x14ac:dyDescent="0.25">
      <c r="A184" s="8" t="s">
        <v>94</v>
      </c>
      <c r="B184" s="9" t="s">
        <v>168</v>
      </c>
      <c r="C184" s="10" t="s">
        <v>169</v>
      </c>
      <c r="D184" s="11">
        <v>59800</v>
      </c>
      <c r="E184" s="11">
        <v>59732.86</v>
      </c>
      <c r="F184" s="111">
        <v>50000</v>
      </c>
    </row>
    <row r="185" spans="1:6" ht="15" customHeight="1" x14ac:dyDescent="0.25">
      <c r="A185" s="8" t="s">
        <v>94</v>
      </c>
      <c r="B185" s="9" t="s">
        <v>154</v>
      </c>
      <c r="C185" s="10" t="s">
        <v>155</v>
      </c>
      <c r="D185" s="11">
        <v>845</v>
      </c>
      <c r="E185" s="11">
        <v>845</v>
      </c>
      <c r="F185" s="111">
        <v>0</v>
      </c>
    </row>
    <row r="186" spans="1:6" ht="15" customHeight="1" x14ac:dyDescent="0.25">
      <c r="A186" s="8" t="s">
        <v>94</v>
      </c>
      <c r="B186" s="9" t="s">
        <v>138</v>
      </c>
      <c r="C186" s="10" t="s">
        <v>139</v>
      </c>
      <c r="D186" s="11">
        <v>257800</v>
      </c>
      <c r="E186" s="11">
        <v>257719.22</v>
      </c>
      <c r="F186" s="111">
        <v>200000</v>
      </c>
    </row>
    <row r="187" spans="1:6" ht="15" customHeight="1" x14ac:dyDescent="0.25">
      <c r="A187" s="8" t="s">
        <v>94</v>
      </c>
      <c r="B187" s="9" t="s">
        <v>140</v>
      </c>
      <c r="C187" s="10" t="s">
        <v>141</v>
      </c>
      <c r="D187" s="11">
        <v>2248100</v>
      </c>
      <c r="E187" s="11">
        <v>2248091.46</v>
      </c>
      <c r="F187" s="111">
        <v>600000</v>
      </c>
    </row>
    <row r="188" spans="1:6" ht="15" customHeight="1" thickBot="1" x14ac:dyDescent="0.3">
      <c r="A188" s="20" t="s">
        <v>94</v>
      </c>
      <c r="B188" s="21" t="s">
        <v>164</v>
      </c>
      <c r="C188" s="22" t="s">
        <v>165</v>
      </c>
      <c r="D188" s="23">
        <v>5500</v>
      </c>
      <c r="E188" s="23">
        <v>5422</v>
      </c>
      <c r="F188" s="112">
        <v>5000</v>
      </c>
    </row>
    <row r="189" spans="1:6" ht="15" customHeight="1" thickBot="1" x14ac:dyDescent="0.3">
      <c r="A189" s="121" t="s">
        <v>94</v>
      </c>
      <c r="B189" s="27" t="s">
        <v>95</v>
      </c>
      <c r="C189" s="27"/>
      <c r="D189" s="28">
        <f>SUM(D180:D188)</f>
        <v>3988180</v>
      </c>
      <c r="E189" s="28">
        <f>SUM(E180:E188)</f>
        <v>3987787.3</v>
      </c>
      <c r="F189" s="122">
        <f>SUM(F180:F188)</f>
        <v>1606000</v>
      </c>
    </row>
    <row r="190" spans="1:6" ht="15" customHeight="1" x14ac:dyDescent="0.25">
      <c r="A190" s="12" t="s">
        <v>228</v>
      </c>
      <c r="B190" s="13" t="s">
        <v>146</v>
      </c>
      <c r="C190" s="14" t="s">
        <v>147</v>
      </c>
      <c r="D190" s="15">
        <v>36554</v>
      </c>
      <c r="E190" s="15">
        <v>36554</v>
      </c>
      <c r="F190" s="110">
        <v>0</v>
      </c>
    </row>
    <row r="191" spans="1:6" ht="15" customHeight="1" x14ac:dyDescent="0.25">
      <c r="A191" s="8" t="s">
        <v>228</v>
      </c>
      <c r="B191" s="9" t="s">
        <v>136</v>
      </c>
      <c r="C191" s="10" t="s">
        <v>137</v>
      </c>
      <c r="D191" s="11">
        <v>41300</v>
      </c>
      <c r="E191" s="11">
        <v>41226.9</v>
      </c>
      <c r="F191" s="111">
        <v>40000</v>
      </c>
    </row>
    <row r="192" spans="1:6" ht="15" customHeight="1" x14ac:dyDescent="0.25">
      <c r="A192" s="8" t="s">
        <v>228</v>
      </c>
      <c r="B192" s="9" t="s">
        <v>182</v>
      </c>
      <c r="C192" s="10" t="s">
        <v>183</v>
      </c>
      <c r="D192" s="11">
        <v>273500</v>
      </c>
      <c r="E192" s="11">
        <v>273438</v>
      </c>
      <c r="F192" s="111">
        <v>300000</v>
      </c>
    </row>
    <row r="193" spans="1:6" ht="15" customHeight="1" x14ac:dyDescent="0.25">
      <c r="A193" s="8" t="s">
        <v>228</v>
      </c>
      <c r="B193" s="9" t="s">
        <v>168</v>
      </c>
      <c r="C193" s="10" t="s">
        <v>169</v>
      </c>
      <c r="D193" s="11">
        <v>0</v>
      </c>
      <c r="E193" s="11">
        <v>0</v>
      </c>
      <c r="F193" s="111">
        <v>1000</v>
      </c>
    </row>
    <row r="194" spans="1:6" ht="15" customHeight="1" x14ac:dyDescent="0.25">
      <c r="A194" s="8" t="s">
        <v>228</v>
      </c>
      <c r="B194" s="9" t="s">
        <v>138</v>
      </c>
      <c r="C194" s="10" t="s">
        <v>139</v>
      </c>
      <c r="D194" s="11">
        <v>1800</v>
      </c>
      <c r="E194" s="11">
        <v>1707.45</v>
      </c>
      <c r="F194" s="111">
        <v>2000</v>
      </c>
    </row>
    <row r="195" spans="1:6" ht="15" customHeight="1" thickBot="1" x14ac:dyDescent="0.3">
      <c r="A195" s="20" t="s">
        <v>228</v>
      </c>
      <c r="B195" s="21" t="s">
        <v>140</v>
      </c>
      <c r="C195" s="22" t="s">
        <v>141</v>
      </c>
      <c r="D195" s="23">
        <v>50200</v>
      </c>
      <c r="E195" s="23">
        <v>50117.93</v>
      </c>
      <c r="F195" s="112">
        <v>50000</v>
      </c>
    </row>
    <row r="196" spans="1:6" ht="15" customHeight="1" thickBot="1" x14ac:dyDescent="0.3">
      <c r="A196" s="121" t="s">
        <v>228</v>
      </c>
      <c r="B196" s="27" t="s">
        <v>229</v>
      </c>
      <c r="C196" s="27"/>
      <c r="D196" s="28">
        <f>SUM(D190:D195)</f>
        <v>403354</v>
      </c>
      <c r="E196" s="28">
        <f>SUM(E190:E195)</f>
        <v>403044.28</v>
      </c>
      <c r="F196" s="122">
        <f>SUM(F190:F195)</f>
        <v>393000</v>
      </c>
    </row>
    <row r="197" spans="1:6" ht="15" customHeight="1" x14ac:dyDescent="0.25">
      <c r="A197" s="12" t="s">
        <v>96</v>
      </c>
      <c r="B197" s="13" t="s">
        <v>136</v>
      </c>
      <c r="C197" s="14" t="s">
        <v>137</v>
      </c>
      <c r="D197" s="15">
        <v>37000</v>
      </c>
      <c r="E197" s="15">
        <v>36921</v>
      </c>
      <c r="F197" s="110">
        <v>150000</v>
      </c>
    </row>
    <row r="198" spans="1:6" ht="15" customHeight="1" x14ac:dyDescent="0.25">
      <c r="A198" s="8" t="s">
        <v>96</v>
      </c>
      <c r="B198" s="9" t="s">
        <v>202</v>
      </c>
      <c r="C198" s="10" t="s">
        <v>203</v>
      </c>
      <c r="D198" s="11">
        <v>0</v>
      </c>
      <c r="E198" s="11">
        <v>0</v>
      </c>
      <c r="F198" s="111">
        <v>1000</v>
      </c>
    </row>
    <row r="199" spans="1:6" ht="15" customHeight="1" x14ac:dyDescent="0.25">
      <c r="A199" s="8" t="s">
        <v>96</v>
      </c>
      <c r="B199" s="9" t="s">
        <v>138</v>
      </c>
      <c r="C199" s="10" t="s">
        <v>139</v>
      </c>
      <c r="D199" s="11">
        <v>84600</v>
      </c>
      <c r="E199" s="11">
        <v>84512.5</v>
      </c>
      <c r="F199" s="111">
        <v>200000</v>
      </c>
    </row>
    <row r="200" spans="1:6" ht="15" customHeight="1" x14ac:dyDescent="0.25">
      <c r="A200" s="8" t="s">
        <v>96</v>
      </c>
      <c r="B200" s="9" t="s">
        <v>140</v>
      </c>
      <c r="C200" s="10" t="s">
        <v>141</v>
      </c>
      <c r="D200" s="11">
        <v>39700</v>
      </c>
      <c r="E200" s="11">
        <v>39633.199999999997</v>
      </c>
      <c r="F200" s="110">
        <v>150000</v>
      </c>
    </row>
    <row r="201" spans="1:6" ht="15" customHeight="1" thickBot="1" x14ac:dyDescent="0.3">
      <c r="A201" s="20" t="s">
        <v>96</v>
      </c>
      <c r="B201" s="21" t="s">
        <v>188</v>
      </c>
      <c r="C201" s="22" t="s">
        <v>189</v>
      </c>
      <c r="D201" s="23">
        <v>0</v>
      </c>
      <c r="E201" s="23">
        <v>0</v>
      </c>
      <c r="F201" s="112">
        <v>10000</v>
      </c>
    </row>
    <row r="202" spans="1:6" ht="15" customHeight="1" thickBot="1" x14ac:dyDescent="0.3">
      <c r="A202" s="121" t="s">
        <v>96</v>
      </c>
      <c r="B202" s="27" t="s">
        <v>97</v>
      </c>
      <c r="C202" s="27"/>
      <c r="D202" s="28">
        <f>SUM(D197:D201)</f>
        <v>161300</v>
      </c>
      <c r="E202" s="28">
        <f>SUM(E197:E201)</f>
        <v>161066.70000000001</v>
      </c>
      <c r="F202" s="122">
        <f>SUM(F197:F201)</f>
        <v>511000</v>
      </c>
    </row>
    <row r="203" spans="1:6" ht="15" customHeight="1" thickBot="1" x14ac:dyDescent="0.3">
      <c r="A203" s="29" t="s">
        <v>98</v>
      </c>
      <c r="B203" s="30" t="s">
        <v>170</v>
      </c>
      <c r="C203" s="31" t="s">
        <v>171</v>
      </c>
      <c r="D203" s="32">
        <v>35100</v>
      </c>
      <c r="E203" s="32">
        <v>35090</v>
      </c>
      <c r="F203" s="114">
        <v>300000</v>
      </c>
    </row>
    <row r="204" spans="1:6" ht="15" customHeight="1" thickBot="1" x14ac:dyDescent="0.3">
      <c r="A204" s="121" t="s">
        <v>98</v>
      </c>
      <c r="B204" s="27" t="s">
        <v>99</v>
      </c>
      <c r="C204" s="27"/>
      <c r="D204" s="28">
        <f>SUM(D203)</f>
        <v>35100</v>
      </c>
      <c r="E204" s="28">
        <f>SUM(E203)</f>
        <v>35090</v>
      </c>
      <c r="F204" s="122">
        <f>SUM(F203)</f>
        <v>300000</v>
      </c>
    </row>
    <row r="205" spans="1:6" ht="15" customHeight="1" thickBot="1" x14ac:dyDescent="0.3">
      <c r="A205" s="29" t="s">
        <v>230</v>
      </c>
      <c r="B205" s="30" t="s">
        <v>142</v>
      </c>
      <c r="C205" s="31" t="s">
        <v>143</v>
      </c>
      <c r="D205" s="32">
        <v>106500</v>
      </c>
      <c r="E205" s="32">
        <v>106480</v>
      </c>
      <c r="F205" s="242">
        <v>438020</v>
      </c>
    </row>
    <row r="206" spans="1:6" ht="15" customHeight="1" thickBot="1" x14ac:dyDescent="0.3">
      <c r="A206" s="121" t="s">
        <v>230</v>
      </c>
      <c r="B206" s="27" t="s">
        <v>231</v>
      </c>
      <c r="C206" s="27"/>
      <c r="D206" s="28">
        <f>SUM(D205)</f>
        <v>106500</v>
      </c>
      <c r="E206" s="28">
        <f>SUM(E205)</f>
        <v>106480</v>
      </c>
      <c r="F206" s="122">
        <f>SUM(F205)</f>
        <v>438020</v>
      </c>
    </row>
    <row r="207" spans="1:6" ht="15" customHeight="1" x14ac:dyDescent="0.25">
      <c r="A207" s="12" t="s">
        <v>100</v>
      </c>
      <c r="B207" s="13" t="s">
        <v>176</v>
      </c>
      <c r="C207" s="14" t="s">
        <v>177</v>
      </c>
      <c r="D207" s="15">
        <v>2650000</v>
      </c>
      <c r="E207" s="15">
        <v>2578163</v>
      </c>
      <c r="F207" s="233">
        <v>2950000</v>
      </c>
    </row>
    <row r="208" spans="1:6" ht="15" customHeight="1" x14ac:dyDescent="0.25">
      <c r="A208" s="8" t="s">
        <v>100</v>
      </c>
      <c r="B208" s="9" t="s">
        <v>144</v>
      </c>
      <c r="C208" s="10" t="s">
        <v>145</v>
      </c>
      <c r="D208" s="11">
        <v>50000</v>
      </c>
      <c r="E208" s="11">
        <v>0</v>
      </c>
      <c r="F208" s="210">
        <v>50000</v>
      </c>
    </row>
    <row r="209" spans="1:6" ht="15" customHeight="1" x14ac:dyDescent="0.25">
      <c r="A209" s="8" t="s">
        <v>100</v>
      </c>
      <c r="B209" s="9" t="s">
        <v>178</v>
      </c>
      <c r="C209" s="10" t="s">
        <v>179</v>
      </c>
      <c r="D209" s="11">
        <v>662500</v>
      </c>
      <c r="E209" s="11">
        <v>644536</v>
      </c>
      <c r="F209" s="210">
        <v>738000</v>
      </c>
    </row>
    <row r="210" spans="1:6" ht="15" customHeight="1" x14ac:dyDescent="0.25">
      <c r="A210" s="8" t="s">
        <v>100</v>
      </c>
      <c r="B210" s="9" t="s">
        <v>180</v>
      </c>
      <c r="C210" s="10" t="s">
        <v>181</v>
      </c>
      <c r="D210" s="11">
        <v>238500</v>
      </c>
      <c r="E210" s="11">
        <v>232035</v>
      </c>
      <c r="F210" s="210">
        <v>266000</v>
      </c>
    </row>
    <row r="211" spans="1:6" ht="15" customHeight="1" x14ac:dyDescent="0.25">
      <c r="A211" s="8" t="s">
        <v>100</v>
      </c>
      <c r="B211" s="9" t="s">
        <v>232</v>
      </c>
      <c r="C211" s="10" t="s">
        <v>233</v>
      </c>
      <c r="D211" s="11">
        <v>45100</v>
      </c>
      <c r="E211" s="11">
        <v>45080.65</v>
      </c>
      <c r="F211" s="111">
        <v>40000</v>
      </c>
    </row>
    <row r="212" spans="1:6" ht="15" customHeight="1" x14ac:dyDescent="0.25">
      <c r="A212" s="8" t="s">
        <v>100</v>
      </c>
      <c r="B212" s="9" t="s">
        <v>146</v>
      </c>
      <c r="C212" s="10" t="s">
        <v>147</v>
      </c>
      <c r="D212" s="11">
        <v>96300</v>
      </c>
      <c r="E212" s="11">
        <v>96262.92</v>
      </c>
      <c r="F212" s="111">
        <v>100000</v>
      </c>
    </row>
    <row r="213" spans="1:6" ht="15" customHeight="1" x14ac:dyDescent="0.25">
      <c r="A213" s="8" t="s">
        <v>100</v>
      </c>
      <c r="B213" s="9" t="s">
        <v>136</v>
      </c>
      <c r="C213" s="10" t="s">
        <v>137</v>
      </c>
      <c r="D213" s="11">
        <v>500100</v>
      </c>
      <c r="E213" s="11">
        <v>500098</v>
      </c>
      <c r="F213" s="111">
        <v>650000</v>
      </c>
    </row>
    <row r="214" spans="1:6" ht="15" customHeight="1" x14ac:dyDescent="0.25">
      <c r="A214" s="8" t="s">
        <v>100</v>
      </c>
      <c r="B214" s="9" t="s">
        <v>202</v>
      </c>
      <c r="C214" s="10" t="s">
        <v>203</v>
      </c>
      <c r="D214" s="11">
        <v>2500</v>
      </c>
      <c r="E214" s="11">
        <v>2433.2399999999998</v>
      </c>
      <c r="F214" s="111">
        <v>2500</v>
      </c>
    </row>
    <row r="215" spans="1:6" ht="15" customHeight="1" x14ac:dyDescent="0.25">
      <c r="A215" s="8" t="s">
        <v>100</v>
      </c>
      <c r="B215" s="9" t="s">
        <v>204</v>
      </c>
      <c r="C215" s="10" t="s">
        <v>205</v>
      </c>
      <c r="D215" s="11">
        <v>43100</v>
      </c>
      <c r="E215" s="11">
        <v>43043</v>
      </c>
      <c r="F215" s="111">
        <v>45000</v>
      </c>
    </row>
    <row r="216" spans="1:6" ht="15" customHeight="1" x14ac:dyDescent="0.25">
      <c r="A216" s="8" t="s">
        <v>100</v>
      </c>
      <c r="B216" s="9" t="s">
        <v>182</v>
      </c>
      <c r="C216" s="10" t="s">
        <v>183</v>
      </c>
      <c r="D216" s="11">
        <v>102700</v>
      </c>
      <c r="E216" s="11">
        <v>102659</v>
      </c>
      <c r="F216" s="111">
        <v>105000</v>
      </c>
    </row>
    <row r="217" spans="1:6" ht="15" customHeight="1" x14ac:dyDescent="0.25">
      <c r="A217" s="8" t="s">
        <v>100</v>
      </c>
      <c r="B217" s="9" t="s">
        <v>166</v>
      </c>
      <c r="C217" s="10" t="s">
        <v>167</v>
      </c>
      <c r="D217" s="11">
        <v>439900</v>
      </c>
      <c r="E217" s="11">
        <v>439812.64</v>
      </c>
      <c r="F217" s="111">
        <v>450000</v>
      </c>
    </row>
    <row r="218" spans="1:6" ht="15" customHeight="1" x14ac:dyDescent="0.25">
      <c r="A218" s="8" t="s">
        <v>100</v>
      </c>
      <c r="B218" s="9" t="s">
        <v>152</v>
      </c>
      <c r="C218" s="10" t="s">
        <v>153</v>
      </c>
      <c r="D218" s="11">
        <v>10200</v>
      </c>
      <c r="E218" s="11">
        <v>10124.51</v>
      </c>
      <c r="F218" s="111">
        <v>10000</v>
      </c>
    </row>
    <row r="219" spans="1:6" ht="15" customHeight="1" x14ac:dyDescent="0.25">
      <c r="A219" s="8" t="s">
        <v>100</v>
      </c>
      <c r="B219" s="9" t="s">
        <v>168</v>
      </c>
      <c r="C219" s="10" t="s">
        <v>169</v>
      </c>
      <c r="D219" s="11">
        <v>42200</v>
      </c>
      <c r="E219" s="11">
        <v>42191</v>
      </c>
      <c r="F219" s="111">
        <v>40000</v>
      </c>
    </row>
    <row r="220" spans="1:6" ht="15" customHeight="1" x14ac:dyDescent="0.25">
      <c r="A220" s="8" t="s">
        <v>100</v>
      </c>
      <c r="B220" s="9" t="s">
        <v>184</v>
      </c>
      <c r="C220" s="10" t="s">
        <v>185</v>
      </c>
      <c r="D220" s="11">
        <v>4598</v>
      </c>
      <c r="E220" s="11">
        <v>4598</v>
      </c>
      <c r="F220" s="111">
        <v>5000</v>
      </c>
    </row>
    <row r="221" spans="1:6" ht="15" customHeight="1" x14ac:dyDescent="0.25">
      <c r="A221" s="8" t="s">
        <v>100</v>
      </c>
      <c r="B221" s="9" t="s">
        <v>154</v>
      </c>
      <c r="C221" s="10" t="s">
        <v>155</v>
      </c>
      <c r="D221" s="11">
        <v>12087</v>
      </c>
      <c r="E221" s="11">
        <v>12087</v>
      </c>
      <c r="F221" s="111">
        <v>12000</v>
      </c>
    </row>
    <row r="222" spans="1:6" ht="15" customHeight="1" x14ac:dyDescent="0.25">
      <c r="A222" s="8" t="s">
        <v>100</v>
      </c>
      <c r="B222" s="9" t="s">
        <v>138</v>
      </c>
      <c r="C222" s="10" t="s">
        <v>139</v>
      </c>
      <c r="D222" s="11">
        <v>356500</v>
      </c>
      <c r="E222" s="11">
        <v>356415.16</v>
      </c>
      <c r="F222" s="111">
        <v>400000</v>
      </c>
    </row>
    <row r="223" spans="1:6" ht="15" customHeight="1" x14ac:dyDescent="0.25">
      <c r="A223" s="8" t="s">
        <v>100</v>
      </c>
      <c r="B223" s="9" t="s">
        <v>140</v>
      </c>
      <c r="C223" s="10" t="s">
        <v>141</v>
      </c>
      <c r="D223" s="11">
        <v>350900</v>
      </c>
      <c r="E223" s="11">
        <v>350810</v>
      </c>
      <c r="F223" s="111">
        <v>500000</v>
      </c>
    </row>
    <row r="224" spans="1:6" ht="15" customHeight="1" x14ac:dyDescent="0.25">
      <c r="A224" s="8" t="s">
        <v>100</v>
      </c>
      <c r="B224" s="9" t="s">
        <v>206</v>
      </c>
      <c r="C224" s="10" t="s">
        <v>207</v>
      </c>
      <c r="D224" s="11">
        <v>897</v>
      </c>
      <c r="E224" s="11">
        <v>897</v>
      </c>
      <c r="F224" s="111">
        <v>0</v>
      </c>
    </row>
    <row r="225" spans="1:6" ht="15" customHeight="1" x14ac:dyDescent="0.25">
      <c r="A225" s="8" t="s">
        <v>100</v>
      </c>
      <c r="B225" s="9" t="s">
        <v>156</v>
      </c>
      <c r="C225" s="10" t="s">
        <v>157</v>
      </c>
      <c r="D225" s="11">
        <v>700</v>
      </c>
      <c r="E225" s="11">
        <v>661</v>
      </c>
      <c r="F225" s="111">
        <v>700</v>
      </c>
    </row>
    <row r="226" spans="1:6" ht="15" customHeight="1" x14ac:dyDescent="0.25">
      <c r="A226" s="8" t="s">
        <v>100</v>
      </c>
      <c r="B226" s="9" t="s">
        <v>234</v>
      </c>
      <c r="C226" s="10" t="s">
        <v>235</v>
      </c>
      <c r="D226" s="11">
        <v>2200</v>
      </c>
      <c r="E226" s="11">
        <v>2166</v>
      </c>
      <c r="F226" s="210">
        <v>6000</v>
      </c>
    </row>
    <row r="227" spans="1:6" ht="15" customHeight="1" x14ac:dyDescent="0.25">
      <c r="A227" s="8" t="s">
        <v>100</v>
      </c>
      <c r="B227" s="9" t="s">
        <v>236</v>
      </c>
      <c r="C227" s="10" t="s">
        <v>237</v>
      </c>
      <c r="D227" s="11">
        <v>10000</v>
      </c>
      <c r="E227" s="11">
        <v>9639</v>
      </c>
      <c r="F227" s="210">
        <v>10000</v>
      </c>
    </row>
    <row r="228" spans="1:6" ht="15" customHeight="1" x14ac:dyDescent="0.25">
      <c r="A228" s="8" t="s">
        <v>100</v>
      </c>
      <c r="B228" s="9" t="s">
        <v>170</v>
      </c>
      <c r="C228" s="10" t="s">
        <v>171</v>
      </c>
      <c r="D228" s="11">
        <v>54330</v>
      </c>
      <c r="E228" s="11">
        <v>54329.74</v>
      </c>
      <c r="F228" s="111">
        <v>10000</v>
      </c>
    </row>
    <row r="229" spans="1:6" ht="15" customHeight="1" thickBot="1" x14ac:dyDescent="0.3">
      <c r="A229" s="20" t="s">
        <v>100</v>
      </c>
      <c r="B229" s="21" t="s">
        <v>238</v>
      </c>
      <c r="C229" s="22" t="s">
        <v>239</v>
      </c>
      <c r="D229" s="23">
        <v>298600</v>
      </c>
      <c r="E229" s="23">
        <v>298570</v>
      </c>
      <c r="F229" s="112">
        <v>200000</v>
      </c>
    </row>
    <row r="230" spans="1:6" ht="15" customHeight="1" thickBot="1" x14ac:dyDescent="0.3">
      <c r="A230" s="121" t="s">
        <v>100</v>
      </c>
      <c r="B230" s="27" t="s">
        <v>103</v>
      </c>
      <c r="C230" s="27"/>
      <c r="D230" s="28">
        <f>SUM(D207:D229)</f>
        <v>5973912</v>
      </c>
      <c r="E230" s="28">
        <f>SUM(E207:E229)</f>
        <v>5826611.8600000003</v>
      </c>
      <c r="F230" s="122">
        <f>SUM(F207:F229)</f>
        <v>6590200</v>
      </c>
    </row>
    <row r="231" spans="1:6" ht="15" customHeight="1" x14ac:dyDescent="0.25">
      <c r="A231" s="12" t="s">
        <v>240</v>
      </c>
      <c r="B231" s="13" t="s">
        <v>136</v>
      </c>
      <c r="C231" s="14" t="s">
        <v>137</v>
      </c>
      <c r="D231" s="15">
        <v>16000</v>
      </c>
      <c r="E231" s="15">
        <v>15770</v>
      </c>
      <c r="F231" s="110">
        <v>16000</v>
      </c>
    </row>
    <row r="232" spans="1:6" ht="15" customHeight="1" x14ac:dyDescent="0.25">
      <c r="A232" s="8" t="s">
        <v>240</v>
      </c>
      <c r="B232" s="9" t="s">
        <v>166</v>
      </c>
      <c r="C232" s="10" t="s">
        <v>167</v>
      </c>
      <c r="D232" s="11">
        <v>24000</v>
      </c>
      <c r="E232" s="11">
        <v>23950.1</v>
      </c>
      <c r="F232" s="111">
        <v>24000</v>
      </c>
    </row>
    <row r="233" spans="1:6" ht="15" customHeight="1" x14ac:dyDescent="0.25">
      <c r="A233" s="8" t="s">
        <v>240</v>
      </c>
      <c r="B233" s="9" t="s">
        <v>241</v>
      </c>
      <c r="C233" s="10" t="s">
        <v>242</v>
      </c>
      <c r="D233" s="11">
        <v>42000</v>
      </c>
      <c r="E233" s="11">
        <v>41872</v>
      </c>
      <c r="F233" s="111">
        <v>42000</v>
      </c>
    </row>
    <row r="234" spans="1:6" ht="15" customHeight="1" x14ac:dyDescent="0.25">
      <c r="A234" s="8" t="s">
        <v>240</v>
      </c>
      <c r="B234" s="9" t="s">
        <v>184</v>
      </c>
      <c r="C234" s="10" t="s">
        <v>185</v>
      </c>
      <c r="D234" s="11">
        <v>2100</v>
      </c>
      <c r="E234" s="11">
        <v>2100</v>
      </c>
      <c r="F234" s="111">
        <v>2100</v>
      </c>
    </row>
    <row r="235" spans="1:6" ht="15" customHeight="1" x14ac:dyDescent="0.25">
      <c r="A235" s="8" t="s">
        <v>240</v>
      </c>
      <c r="B235" s="9">
        <v>5167</v>
      </c>
      <c r="C235" s="10" t="s">
        <v>155</v>
      </c>
      <c r="D235" s="11">
        <v>0</v>
      </c>
      <c r="E235" s="11">
        <v>0</v>
      </c>
      <c r="F235" s="111">
        <v>650</v>
      </c>
    </row>
    <row r="236" spans="1:6" ht="15" customHeight="1" x14ac:dyDescent="0.25">
      <c r="A236" s="8" t="s">
        <v>240</v>
      </c>
      <c r="B236" s="9" t="s">
        <v>138</v>
      </c>
      <c r="C236" s="10" t="s">
        <v>139</v>
      </c>
      <c r="D236" s="11">
        <v>160100</v>
      </c>
      <c r="E236" s="11">
        <v>160041</v>
      </c>
      <c r="F236" s="111">
        <v>160000</v>
      </c>
    </row>
    <row r="237" spans="1:6" ht="15" customHeight="1" thickBot="1" x14ac:dyDescent="0.3">
      <c r="A237" s="20" t="s">
        <v>240</v>
      </c>
      <c r="B237" s="21" t="s">
        <v>140</v>
      </c>
      <c r="C237" s="22" t="s">
        <v>141</v>
      </c>
      <c r="D237" s="23">
        <v>22700</v>
      </c>
      <c r="E237" s="23">
        <v>22619</v>
      </c>
      <c r="F237" s="112">
        <v>25000</v>
      </c>
    </row>
    <row r="238" spans="1:6" ht="15" customHeight="1" thickBot="1" x14ac:dyDescent="0.3">
      <c r="A238" s="121" t="s">
        <v>240</v>
      </c>
      <c r="B238" s="27" t="s">
        <v>243</v>
      </c>
      <c r="C238" s="27"/>
      <c r="D238" s="28">
        <f>SUM(D231:D237)</f>
        <v>266900</v>
      </c>
      <c r="E238" s="28">
        <f>SUM(E231:E237)</f>
        <v>266352.09999999998</v>
      </c>
      <c r="F238" s="122">
        <f>SUM(F231:F237)</f>
        <v>269750</v>
      </c>
    </row>
    <row r="239" spans="1:6" ht="15" customHeight="1" thickBot="1" x14ac:dyDescent="0.3">
      <c r="A239" s="29" t="s">
        <v>244</v>
      </c>
      <c r="B239" s="30" t="s">
        <v>138</v>
      </c>
      <c r="C239" s="31" t="s">
        <v>139</v>
      </c>
      <c r="D239" s="32">
        <v>16200</v>
      </c>
      <c r="E239" s="32">
        <v>16107.8</v>
      </c>
      <c r="F239" s="114">
        <v>20000</v>
      </c>
    </row>
    <row r="240" spans="1:6" ht="15" customHeight="1" thickBot="1" x14ac:dyDescent="0.3">
      <c r="A240" s="121" t="s">
        <v>244</v>
      </c>
      <c r="B240" s="27" t="s">
        <v>245</v>
      </c>
      <c r="C240" s="27"/>
      <c r="D240" s="28">
        <f>SUM(D239)</f>
        <v>16200</v>
      </c>
      <c r="E240" s="28">
        <f>SUM(E239)</f>
        <v>16107.8</v>
      </c>
      <c r="F240" s="122">
        <f>SUM(F239)</f>
        <v>20000</v>
      </c>
    </row>
    <row r="241" spans="1:6" ht="15" customHeight="1" x14ac:dyDescent="0.25">
      <c r="A241" s="12" t="s">
        <v>104</v>
      </c>
      <c r="B241" s="13" t="s">
        <v>146</v>
      </c>
      <c r="C241" s="14" t="s">
        <v>147</v>
      </c>
      <c r="D241" s="15">
        <v>101428</v>
      </c>
      <c r="E241" s="15">
        <v>101428</v>
      </c>
      <c r="F241" s="110">
        <v>50000</v>
      </c>
    </row>
    <row r="242" spans="1:6" ht="15" customHeight="1" x14ac:dyDescent="0.25">
      <c r="A242" s="8" t="s">
        <v>104</v>
      </c>
      <c r="B242" s="9" t="s">
        <v>148</v>
      </c>
      <c r="C242" s="10" t="s">
        <v>149</v>
      </c>
      <c r="D242" s="11">
        <v>22700</v>
      </c>
      <c r="E242" s="11">
        <v>22669.35</v>
      </c>
      <c r="F242" s="111">
        <v>20000</v>
      </c>
    </row>
    <row r="243" spans="1:6" ht="15" customHeight="1" x14ac:dyDescent="0.25">
      <c r="A243" s="8" t="s">
        <v>104</v>
      </c>
      <c r="B243" s="9" t="s">
        <v>136</v>
      </c>
      <c r="C243" s="10" t="s">
        <v>137</v>
      </c>
      <c r="D243" s="11">
        <v>48900</v>
      </c>
      <c r="E243" s="11">
        <v>48869</v>
      </c>
      <c r="F243" s="111">
        <v>50000</v>
      </c>
    </row>
    <row r="244" spans="1:6" ht="15" customHeight="1" x14ac:dyDescent="0.25">
      <c r="A244" s="8" t="s">
        <v>104</v>
      </c>
      <c r="B244" s="9" t="s">
        <v>168</v>
      </c>
      <c r="C244" s="10" t="s">
        <v>169</v>
      </c>
      <c r="D244" s="11">
        <v>209</v>
      </c>
      <c r="E244" s="11">
        <v>208.6</v>
      </c>
      <c r="F244" s="111">
        <v>1000</v>
      </c>
    </row>
    <row r="245" spans="1:6" ht="15" customHeight="1" x14ac:dyDescent="0.25">
      <c r="A245" s="8" t="s">
        <v>104</v>
      </c>
      <c r="B245" s="9" t="s">
        <v>184</v>
      </c>
      <c r="C245" s="10" t="s">
        <v>185</v>
      </c>
      <c r="D245" s="11">
        <v>1150</v>
      </c>
      <c r="E245" s="11">
        <v>1150</v>
      </c>
      <c r="F245" s="111">
        <v>2000</v>
      </c>
    </row>
    <row r="246" spans="1:6" ht="15" customHeight="1" x14ac:dyDescent="0.25">
      <c r="A246" s="8" t="s">
        <v>104</v>
      </c>
      <c r="B246" s="9" t="s">
        <v>154</v>
      </c>
      <c r="C246" s="10" t="s">
        <v>155</v>
      </c>
      <c r="D246" s="11">
        <v>1300</v>
      </c>
      <c r="E246" s="11">
        <v>1300</v>
      </c>
      <c r="F246" s="111">
        <v>2000</v>
      </c>
    </row>
    <row r="247" spans="1:6" ht="15" customHeight="1" x14ac:dyDescent="0.25">
      <c r="A247" s="8" t="s">
        <v>104</v>
      </c>
      <c r="B247" s="9" t="s">
        <v>186</v>
      </c>
      <c r="C247" s="10" t="s">
        <v>187</v>
      </c>
      <c r="D247" s="11">
        <v>2891</v>
      </c>
      <c r="E247" s="11">
        <v>2891</v>
      </c>
      <c r="F247" s="111">
        <v>3000</v>
      </c>
    </row>
    <row r="248" spans="1:6" ht="15" customHeight="1" x14ac:dyDescent="0.25">
      <c r="A248" s="8" t="s">
        <v>104</v>
      </c>
      <c r="B248" s="9" t="s">
        <v>138</v>
      </c>
      <c r="C248" s="10" t="s">
        <v>139</v>
      </c>
      <c r="D248" s="11">
        <v>1491900</v>
      </c>
      <c r="E248" s="11">
        <v>1491894.88</v>
      </c>
      <c r="F248" s="111">
        <v>1500000</v>
      </c>
    </row>
    <row r="249" spans="1:6" ht="15" customHeight="1" thickBot="1" x14ac:dyDescent="0.3">
      <c r="A249" s="20" t="s">
        <v>104</v>
      </c>
      <c r="B249" s="21" t="s">
        <v>140</v>
      </c>
      <c r="C249" s="22" t="s">
        <v>141</v>
      </c>
      <c r="D249" s="23">
        <v>70700</v>
      </c>
      <c r="E249" s="23">
        <v>70660</v>
      </c>
      <c r="F249" s="112">
        <v>70000</v>
      </c>
    </row>
    <row r="250" spans="1:6" ht="15" customHeight="1" thickBot="1" x14ac:dyDescent="0.3">
      <c r="A250" s="121" t="s">
        <v>104</v>
      </c>
      <c r="B250" s="27" t="s">
        <v>105</v>
      </c>
      <c r="C250" s="27"/>
      <c r="D250" s="28">
        <f>SUM(D241:D249)</f>
        <v>1741178</v>
      </c>
      <c r="E250" s="28">
        <f>SUM(E241:E249)</f>
        <v>1741070.8299999998</v>
      </c>
      <c r="F250" s="122">
        <f>SUM(F241:F249)</f>
        <v>1698000</v>
      </c>
    </row>
    <row r="251" spans="1:6" ht="15" customHeight="1" thickBot="1" x14ac:dyDescent="0.3">
      <c r="A251" s="29" t="s">
        <v>106</v>
      </c>
      <c r="B251" s="30" t="s">
        <v>138</v>
      </c>
      <c r="C251" s="31" t="s">
        <v>139</v>
      </c>
      <c r="D251" s="32">
        <v>13900</v>
      </c>
      <c r="E251" s="32">
        <v>13809</v>
      </c>
      <c r="F251" s="114">
        <v>14000</v>
      </c>
    </row>
    <row r="252" spans="1:6" ht="15" customHeight="1" thickBot="1" x14ac:dyDescent="0.3">
      <c r="A252" s="121" t="s">
        <v>106</v>
      </c>
      <c r="B252" s="27" t="s">
        <v>107</v>
      </c>
      <c r="C252" s="27"/>
      <c r="D252" s="28">
        <f>SUM(D251)</f>
        <v>13900</v>
      </c>
      <c r="E252" s="28">
        <f>SUM(E251)</f>
        <v>13809</v>
      </c>
      <c r="F252" s="122">
        <f>SUM(F251)</f>
        <v>14000</v>
      </c>
    </row>
    <row r="253" spans="1:6" ht="15" customHeight="1" x14ac:dyDescent="0.25">
      <c r="A253" s="12" t="s">
        <v>110</v>
      </c>
      <c r="B253" s="13" t="s">
        <v>168</v>
      </c>
      <c r="C253" s="14" t="s">
        <v>169</v>
      </c>
      <c r="D253" s="15">
        <v>2500</v>
      </c>
      <c r="E253" s="15">
        <v>2420</v>
      </c>
      <c r="F253" s="110">
        <v>2420</v>
      </c>
    </row>
    <row r="254" spans="1:6" ht="15" customHeight="1" thickBot="1" x14ac:dyDescent="0.3">
      <c r="A254" s="20" t="s">
        <v>110</v>
      </c>
      <c r="B254" s="21" t="s">
        <v>138</v>
      </c>
      <c r="C254" s="22" t="s">
        <v>139</v>
      </c>
      <c r="D254" s="23">
        <v>3630</v>
      </c>
      <c r="E254" s="23">
        <v>3630</v>
      </c>
      <c r="F254" s="112">
        <v>0</v>
      </c>
    </row>
    <row r="255" spans="1:6" ht="15" customHeight="1" thickBot="1" x14ac:dyDescent="0.3">
      <c r="A255" s="121" t="s">
        <v>110</v>
      </c>
      <c r="B255" s="27" t="s">
        <v>111</v>
      </c>
      <c r="C255" s="27"/>
      <c r="D255" s="28">
        <f>SUM(D253:D254)</f>
        <v>6130</v>
      </c>
      <c r="E255" s="28">
        <f>SUM(E253:E254)</f>
        <v>6050</v>
      </c>
      <c r="F255" s="122">
        <f>SUM(F253:F254)</f>
        <v>2420</v>
      </c>
    </row>
    <row r="256" spans="1:6" ht="15" customHeight="1" x14ac:dyDescent="0.25">
      <c r="A256" s="12" t="s">
        <v>246</v>
      </c>
      <c r="B256" s="13" t="s">
        <v>176</v>
      </c>
      <c r="C256" s="14" t="s">
        <v>177</v>
      </c>
      <c r="D256" s="15">
        <v>640905</v>
      </c>
      <c r="E256" s="15">
        <v>640905</v>
      </c>
      <c r="F256" s="233">
        <v>140000</v>
      </c>
    </row>
    <row r="257" spans="1:6" ht="15" customHeight="1" x14ac:dyDescent="0.25">
      <c r="A257" s="8" t="s">
        <v>246</v>
      </c>
      <c r="B257" s="9" t="s">
        <v>178</v>
      </c>
      <c r="C257" s="10" t="s">
        <v>179</v>
      </c>
      <c r="D257" s="11">
        <v>160245</v>
      </c>
      <c r="E257" s="11">
        <v>160245</v>
      </c>
      <c r="F257" s="210">
        <v>35000</v>
      </c>
    </row>
    <row r="258" spans="1:6" ht="15" customHeight="1" x14ac:dyDescent="0.25">
      <c r="A258" s="8" t="s">
        <v>246</v>
      </c>
      <c r="B258" s="9" t="s">
        <v>180</v>
      </c>
      <c r="C258" s="10" t="s">
        <v>181</v>
      </c>
      <c r="D258" s="11">
        <v>57680</v>
      </c>
      <c r="E258" s="11">
        <v>57680</v>
      </c>
      <c r="F258" s="210">
        <v>12600</v>
      </c>
    </row>
    <row r="259" spans="1:6" ht="15" customHeight="1" x14ac:dyDescent="0.25">
      <c r="A259" s="8" t="s">
        <v>246</v>
      </c>
      <c r="B259" s="9" t="s">
        <v>146</v>
      </c>
      <c r="C259" s="10" t="s">
        <v>147</v>
      </c>
      <c r="D259" s="11">
        <v>11000</v>
      </c>
      <c r="E259" s="11">
        <v>10990</v>
      </c>
      <c r="F259" s="111">
        <v>0</v>
      </c>
    </row>
    <row r="260" spans="1:6" ht="15" customHeight="1" x14ac:dyDescent="0.25">
      <c r="A260" s="8" t="s">
        <v>246</v>
      </c>
      <c r="B260" s="9" t="s">
        <v>136</v>
      </c>
      <c r="C260" s="10" t="s">
        <v>137</v>
      </c>
      <c r="D260" s="11">
        <v>32100</v>
      </c>
      <c r="E260" s="11">
        <v>32090</v>
      </c>
      <c r="F260" s="210">
        <v>150000</v>
      </c>
    </row>
    <row r="261" spans="1:6" ht="15" customHeight="1" x14ac:dyDescent="0.25">
      <c r="A261" s="8" t="s">
        <v>246</v>
      </c>
      <c r="B261" s="9" t="s">
        <v>202</v>
      </c>
      <c r="C261" s="10" t="s">
        <v>203</v>
      </c>
      <c r="D261" s="11">
        <v>1500</v>
      </c>
      <c r="E261" s="11">
        <v>1478</v>
      </c>
      <c r="F261" s="210">
        <v>1500</v>
      </c>
    </row>
    <row r="262" spans="1:6" ht="15" customHeight="1" x14ac:dyDescent="0.25">
      <c r="A262" s="8" t="s">
        <v>246</v>
      </c>
      <c r="B262" s="9" t="s">
        <v>166</v>
      </c>
      <c r="C262" s="10" t="s">
        <v>167</v>
      </c>
      <c r="D262" s="11">
        <v>10500</v>
      </c>
      <c r="E262" s="11">
        <v>10408.200000000001</v>
      </c>
      <c r="F262" s="210">
        <v>10000</v>
      </c>
    </row>
    <row r="263" spans="1:6" ht="15" customHeight="1" x14ac:dyDescent="0.25">
      <c r="A263" s="8" t="s">
        <v>246</v>
      </c>
      <c r="B263" s="9" t="s">
        <v>138</v>
      </c>
      <c r="C263" s="10" t="s">
        <v>139</v>
      </c>
      <c r="D263" s="11">
        <v>1144200</v>
      </c>
      <c r="E263" s="11">
        <v>1144190.1000000001</v>
      </c>
      <c r="F263" s="210">
        <v>1000000</v>
      </c>
    </row>
    <row r="264" spans="1:6" ht="15" customHeight="1" x14ac:dyDescent="0.25">
      <c r="A264" s="8" t="s">
        <v>246</v>
      </c>
      <c r="B264" s="9" t="s">
        <v>140</v>
      </c>
      <c r="C264" s="10" t="s">
        <v>141</v>
      </c>
      <c r="D264" s="11">
        <v>168600</v>
      </c>
      <c r="E264" s="11">
        <v>168531.6</v>
      </c>
      <c r="F264" s="210">
        <v>200000</v>
      </c>
    </row>
    <row r="265" spans="1:6" ht="15" customHeight="1" x14ac:dyDescent="0.25">
      <c r="A265" s="20">
        <v>3745</v>
      </c>
      <c r="B265" s="21">
        <v>5424</v>
      </c>
      <c r="C265" s="22" t="s">
        <v>237</v>
      </c>
      <c r="D265" s="23">
        <v>5000</v>
      </c>
      <c r="E265" s="23">
        <v>0</v>
      </c>
      <c r="F265" s="211">
        <v>5000</v>
      </c>
    </row>
    <row r="266" spans="1:6" ht="15" customHeight="1" thickBot="1" x14ac:dyDescent="0.3">
      <c r="A266" s="20" t="s">
        <v>246</v>
      </c>
      <c r="B266" s="21">
        <v>6121</v>
      </c>
      <c r="C266" s="10" t="s">
        <v>171</v>
      </c>
      <c r="D266" s="23">
        <v>0</v>
      </c>
      <c r="E266" s="23">
        <v>0</v>
      </c>
      <c r="F266" s="112">
        <v>150000</v>
      </c>
    </row>
    <row r="267" spans="1:6" ht="15" customHeight="1" thickBot="1" x14ac:dyDescent="0.3">
      <c r="A267" s="121" t="s">
        <v>246</v>
      </c>
      <c r="B267" s="27" t="s">
        <v>247</v>
      </c>
      <c r="C267" s="27"/>
      <c r="D267" s="28">
        <f>SUM(D256:D266)</f>
        <v>2231730</v>
      </c>
      <c r="E267" s="28">
        <f>SUM(E256:E266)</f>
        <v>2226517.9</v>
      </c>
      <c r="F267" s="122">
        <f>SUM(F256:F266)</f>
        <v>1704100</v>
      </c>
    </row>
    <row r="268" spans="1:6" ht="15" customHeight="1" x14ac:dyDescent="0.25">
      <c r="A268" s="12" t="s">
        <v>248</v>
      </c>
      <c r="B268" s="13" t="s">
        <v>219</v>
      </c>
      <c r="C268" s="14" t="s">
        <v>220</v>
      </c>
      <c r="D268" s="15">
        <v>15000</v>
      </c>
      <c r="E268" s="15">
        <v>15000</v>
      </c>
      <c r="F268" s="110">
        <v>15000</v>
      </c>
    </row>
    <row r="269" spans="1:6" ht="15" customHeight="1" thickBot="1" x14ac:dyDescent="0.3">
      <c r="A269" s="20" t="s">
        <v>248</v>
      </c>
      <c r="B269" s="21" t="s">
        <v>249</v>
      </c>
      <c r="C269" s="22" t="s">
        <v>250</v>
      </c>
      <c r="D269" s="23">
        <v>14000</v>
      </c>
      <c r="E269" s="23">
        <v>14000</v>
      </c>
      <c r="F269" s="112">
        <v>14000</v>
      </c>
    </row>
    <row r="270" spans="1:6" ht="15" customHeight="1" thickBot="1" x14ac:dyDescent="0.3">
      <c r="A270" s="121" t="s">
        <v>248</v>
      </c>
      <c r="B270" s="27" t="s">
        <v>251</v>
      </c>
      <c r="C270" s="27"/>
      <c r="D270" s="28">
        <f>SUM(D268:D269)</f>
        <v>29000</v>
      </c>
      <c r="E270" s="28">
        <f>SUM(E268:E269)</f>
        <v>29000</v>
      </c>
      <c r="F270" s="122">
        <f>SUM(F268:F269)</f>
        <v>29000</v>
      </c>
    </row>
    <row r="271" spans="1:6" ht="15" customHeight="1" thickBot="1" x14ac:dyDescent="0.3">
      <c r="A271" s="223">
        <v>5213</v>
      </c>
      <c r="B271" s="224">
        <v>5903</v>
      </c>
      <c r="C271" s="225" t="s">
        <v>808</v>
      </c>
      <c r="D271" s="23">
        <v>0</v>
      </c>
      <c r="E271" s="23">
        <v>0</v>
      </c>
      <c r="F271" s="211">
        <v>10000</v>
      </c>
    </row>
    <row r="272" spans="1:6" ht="15" customHeight="1" thickBot="1" x14ac:dyDescent="0.3">
      <c r="A272" s="121">
        <v>5213</v>
      </c>
      <c r="B272" s="27" t="s">
        <v>813</v>
      </c>
      <c r="C272" s="27"/>
      <c r="D272" s="28">
        <f>SUM(D271:D271)</f>
        <v>0</v>
      </c>
      <c r="E272" s="28">
        <f>SUM(E271:E271)</f>
        <v>0</v>
      </c>
      <c r="F272" s="122">
        <f>SUM(F271:F271)</f>
        <v>10000</v>
      </c>
    </row>
    <row r="273" spans="1:6" ht="14.65" customHeight="1" x14ac:dyDescent="0.25">
      <c r="A273" s="12" t="s">
        <v>223</v>
      </c>
      <c r="B273" s="13" t="s">
        <v>136</v>
      </c>
      <c r="C273" s="14" t="s">
        <v>137</v>
      </c>
      <c r="D273" s="15">
        <v>0</v>
      </c>
      <c r="E273" s="15">
        <v>0</v>
      </c>
      <c r="F273" s="110">
        <v>1000</v>
      </c>
    </row>
    <row r="274" spans="1:6" ht="14.65" customHeight="1" x14ac:dyDescent="0.25">
      <c r="A274" s="8" t="s">
        <v>223</v>
      </c>
      <c r="B274" s="9" t="s">
        <v>154</v>
      </c>
      <c r="C274" s="10" t="s">
        <v>155</v>
      </c>
      <c r="D274" s="11">
        <v>2150</v>
      </c>
      <c r="E274" s="11">
        <v>2150</v>
      </c>
      <c r="F274" s="111">
        <v>3000</v>
      </c>
    </row>
    <row r="275" spans="1:6" ht="14.65" customHeight="1" thickBot="1" x14ac:dyDescent="0.3">
      <c r="A275" s="20" t="s">
        <v>223</v>
      </c>
      <c r="B275" s="21" t="s">
        <v>138</v>
      </c>
      <c r="C275" s="22" t="s">
        <v>139</v>
      </c>
      <c r="D275" s="23">
        <v>2250</v>
      </c>
      <c r="E275" s="23">
        <v>2250</v>
      </c>
      <c r="F275" s="112">
        <v>3000</v>
      </c>
    </row>
    <row r="276" spans="1:6" ht="14.65" customHeight="1" thickBot="1" x14ac:dyDescent="0.3">
      <c r="A276" s="121" t="s">
        <v>223</v>
      </c>
      <c r="B276" s="27" t="s">
        <v>252</v>
      </c>
      <c r="C276" s="27"/>
      <c r="D276" s="28">
        <f>SUM(D273:D275)</f>
        <v>4400</v>
      </c>
      <c r="E276" s="28">
        <f>SUM(E273:E275)</f>
        <v>4400</v>
      </c>
      <c r="F276" s="122">
        <f>SUM(F273:F275)</f>
        <v>7000</v>
      </c>
    </row>
    <row r="277" spans="1:6" ht="14.65" customHeight="1" x14ac:dyDescent="0.25">
      <c r="A277" s="12" t="s">
        <v>112</v>
      </c>
      <c r="B277" s="13" t="s">
        <v>253</v>
      </c>
      <c r="C277" s="14" t="s">
        <v>254</v>
      </c>
      <c r="D277" s="15">
        <v>66600</v>
      </c>
      <c r="E277" s="15">
        <v>66551</v>
      </c>
      <c r="F277" s="233">
        <v>68000</v>
      </c>
    </row>
    <row r="278" spans="1:6" ht="14.65" customHeight="1" x14ac:dyDescent="0.25">
      <c r="A278" s="8" t="s">
        <v>112</v>
      </c>
      <c r="B278" s="9" t="s">
        <v>144</v>
      </c>
      <c r="C278" s="10" t="s">
        <v>145</v>
      </c>
      <c r="D278" s="11">
        <v>100000</v>
      </c>
      <c r="E278" s="11">
        <v>77465</v>
      </c>
      <c r="F278" s="210">
        <v>100000</v>
      </c>
    </row>
    <row r="279" spans="1:6" ht="14.65" customHeight="1" x14ac:dyDescent="0.25">
      <c r="A279" s="8" t="s">
        <v>112</v>
      </c>
      <c r="B279" s="9" t="s">
        <v>255</v>
      </c>
      <c r="C279" s="10" t="s">
        <v>256</v>
      </c>
      <c r="D279" s="11">
        <v>22700</v>
      </c>
      <c r="E279" s="11">
        <v>22642</v>
      </c>
      <c r="F279" s="210">
        <v>23000</v>
      </c>
    </row>
    <row r="280" spans="1:6" ht="14.65" customHeight="1" x14ac:dyDescent="0.25">
      <c r="A280" s="8" t="s">
        <v>112</v>
      </c>
      <c r="B280" s="9" t="s">
        <v>232</v>
      </c>
      <c r="C280" s="10" t="s">
        <v>233</v>
      </c>
      <c r="D280" s="11">
        <v>8510</v>
      </c>
      <c r="E280" s="11">
        <v>8510</v>
      </c>
      <c r="F280" s="111">
        <v>10000</v>
      </c>
    </row>
    <row r="281" spans="1:6" ht="14.65" customHeight="1" x14ac:dyDescent="0.25">
      <c r="A281" s="8" t="s">
        <v>112</v>
      </c>
      <c r="B281" s="9" t="s">
        <v>200</v>
      </c>
      <c r="C281" s="10" t="s">
        <v>201</v>
      </c>
      <c r="D281" s="11">
        <v>300</v>
      </c>
      <c r="E281" s="11">
        <v>300</v>
      </c>
      <c r="F281" s="111">
        <v>300</v>
      </c>
    </row>
    <row r="282" spans="1:6" ht="14.65" customHeight="1" x14ac:dyDescent="0.25">
      <c r="A282" s="8" t="s">
        <v>112</v>
      </c>
      <c r="B282" s="9" t="s">
        <v>146</v>
      </c>
      <c r="C282" s="10" t="s">
        <v>147</v>
      </c>
      <c r="D282" s="11">
        <v>264200</v>
      </c>
      <c r="E282" s="11">
        <v>264132</v>
      </c>
      <c r="F282" s="111">
        <v>50000</v>
      </c>
    </row>
    <row r="283" spans="1:6" ht="14.65" customHeight="1" x14ac:dyDescent="0.25">
      <c r="A283" s="8" t="s">
        <v>112</v>
      </c>
      <c r="B283" s="9" t="s">
        <v>136</v>
      </c>
      <c r="C283" s="10" t="s">
        <v>137</v>
      </c>
      <c r="D283" s="11">
        <v>111200</v>
      </c>
      <c r="E283" s="11">
        <v>111112.02</v>
      </c>
      <c r="F283" s="111">
        <v>50000</v>
      </c>
    </row>
    <row r="284" spans="1:6" ht="14.65" customHeight="1" x14ac:dyDescent="0.25">
      <c r="A284" s="8" t="s">
        <v>112</v>
      </c>
      <c r="B284" s="9" t="s">
        <v>182</v>
      </c>
      <c r="C284" s="10" t="s">
        <v>183</v>
      </c>
      <c r="D284" s="11">
        <v>40600</v>
      </c>
      <c r="E284" s="11">
        <v>40597</v>
      </c>
      <c r="F284" s="111">
        <v>45000</v>
      </c>
    </row>
    <row r="285" spans="1:6" ht="14.65" customHeight="1" x14ac:dyDescent="0.25">
      <c r="A285" s="8" t="s">
        <v>112</v>
      </c>
      <c r="B285" s="9" t="s">
        <v>166</v>
      </c>
      <c r="C285" s="10" t="s">
        <v>167</v>
      </c>
      <c r="D285" s="11">
        <v>44800</v>
      </c>
      <c r="E285" s="11">
        <v>44720.5</v>
      </c>
      <c r="F285" s="111">
        <v>45000</v>
      </c>
    </row>
    <row r="286" spans="1:6" ht="14.65" customHeight="1" x14ac:dyDescent="0.25">
      <c r="A286" s="8" t="s">
        <v>112</v>
      </c>
      <c r="B286" s="9" t="s">
        <v>241</v>
      </c>
      <c r="C286" s="10" t="s">
        <v>242</v>
      </c>
      <c r="D286" s="11">
        <v>4100</v>
      </c>
      <c r="E286" s="11">
        <v>4068</v>
      </c>
      <c r="F286" s="111">
        <v>4068</v>
      </c>
    </row>
    <row r="287" spans="1:6" ht="14.65" customHeight="1" x14ac:dyDescent="0.25">
      <c r="A287" s="8" t="s">
        <v>112</v>
      </c>
      <c r="B287" s="9" t="s">
        <v>154</v>
      </c>
      <c r="C287" s="10" t="s">
        <v>155</v>
      </c>
      <c r="D287" s="11">
        <v>1600</v>
      </c>
      <c r="E287" s="11">
        <v>1600</v>
      </c>
      <c r="F287" s="111">
        <v>1600</v>
      </c>
    </row>
    <row r="288" spans="1:6" ht="14.65" customHeight="1" x14ac:dyDescent="0.25">
      <c r="A288" s="8" t="s">
        <v>112</v>
      </c>
      <c r="B288" s="9" t="s">
        <v>186</v>
      </c>
      <c r="C288" s="10" t="s">
        <v>187</v>
      </c>
      <c r="D288" s="11">
        <v>15600</v>
      </c>
      <c r="E288" s="11">
        <v>15600</v>
      </c>
      <c r="F288" s="111">
        <v>15600</v>
      </c>
    </row>
    <row r="289" spans="1:6" ht="14.65" customHeight="1" x14ac:dyDescent="0.25">
      <c r="A289" s="8" t="s">
        <v>112</v>
      </c>
      <c r="B289" s="9" t="s">
        <v>138</v>
      </c>
      <c r="C289" s="10" t="s">
        <v>139</v>
      </c>
      <c r="D289" s="11">
        <v>73153</v>
      </c>
      <c r="E289" s="11">
        <v>73152.3</v>
      </c>
      <c r="F289" s="111">
        <v>70000</v>
      </c>
    </row>
    <row r="290" spans="1:6" ht="14.65" customHeight="1" x14ac:dyDescent="0.25">
      <c r="A290" s="8" t="s">
        <v>112</v>
      </c>
      <c r="B290" s="9" t="s">
        <v>140</v>
      </c>
      <c r="C290" s="10" t="s">
        <v>141</v>
      </c>
      <c r="D290" s="11">
        <v>316400</v>
      </c>
      <c r="E290" s="11">
        <v>316339.3</v>
      </c>
      <c r="F290" s="111">
        <v>200000</v>
      </c>
    </row>
    <row r="291" spans="1:6" ht="14.65" customHeight="1" x14ac:dyDescent="0.25">
      <c r="A291" s="8" t="s">
        <v>112</v>
      </c>
      <c r="B291" s="9" t="s">
        <v>156</v>
      </c>
      <c r="C291" s="10" t="s">
        <v>157</v>
      </c>
      <c r="D291" s="11">
        <v>5400</v>
      </c>
      <c r="E291" s="11">
        <v>5311</v>
      </c>
      <c r="F291" s="111">
        <v>5000</v>
      </c>
    </row>
    <row r="292" spans="1:6" ht="14.65" customHeight="1" x14ac:dyDescent="0.25">
      <c r="A292" s="8" t="s">
        <v>112</v>
      </c>
      <c r="B292" s="9" t="s">
        <v>158</v>
      </c>
      <c r="C292" s="10" t="s">
        <v>159</v>
      </c>
      <c r="D292" s="11">
        <v>178</v>
      </c>
      <c r="E292" s="11">
        <v>178</v>
      </c>
      <c r="F292" s="111">
        <v>0</v>
      </c>
    </row>
    <row r="293" spans="1:6" ht="14.65" customHeight="1" x14ac:dyDescent="0.25">
      <c r="A293" s="8" t="s">
        <v>112</v>
      </c>
      <c r="B293" s="9" t="s">
        <v>160</v>
      </c>
      <c r="C293" s="10" t="s">
        <v>161</v>
      </c>
      <c r="D293" s="11">
        <v>17894.18</v>
      </c>
      <c r="E293" s="11">
        <v>17894.18</v>
      </c>
      <c r="F293" s="111">
        <v>0</v>
      </c>
    </row>
    <row r="294" spans="1:6" ht="14.65" customHeight="1" x14ac:dyDescent="0.25">
      <c r="A294" s="8" t="s">
        <v>112</v>
      </c>
      <c r="B294" s="9" t="s">
        <v>234</v>
      </c>
      <c r="C294" s="10" t="s">
        <v>235</v>
      </c>
      <c r="D294" s="11">
        <v>1550</v>
      </c>
      <c r="E294" s="11">
        <v>1550</v>
      </c>
      <c r="F294" s="210">
        <v>0</v>
      </c>
    </row>
    <row r="295" spans="1:6" ht="14.65" customHeight="1" x14ac:dyDescent="0.25">
      <c r="A295" s="8" t="s">
        <v>112</v>
      </c>
      <c r="B295" s="9" t="s">
        <v>170</v>
      </c>
      <c r="C295" s="10" t="s">
        <v>171</v>
      </c>
      <c r="D295" s="11">
        <v>43967</v>
      </c>
      <c r="E295" s="11">
        <v>43967</v>
      </c>
      <c r="F295" s="111">
        <v>200000</v>
      </c>
    </row>
    <row r="296" spans="1:6" ht="14.65" customHeight="1" thickBot="1" x14ac:dyDescent="0.3">
      <c r="A296" s="20" t="s">
        <v>112</v>
      </c>
      <c r="B296" s="21" t="s">
        <v>257</v>
      </c>
      <c r="C296" s="22" t="s">
        <v>258</v>
      </c>
      <c r="D296" s="23">
        <v>90158</v>
      </c>
      <c r="E296" s="23">
        <v>90158</v>
      </c>
      <c r="F296" s="211">
        <v>0</v>
      </c>
    </row>
    <row r="297" spans="1:6" ht="14.65" customHeight="1" thickBot="1" x14ac:dyDescent="0.3">
      <c r="A297" s="121" t="s">
        <v>112</v>
      </c>
      <c r="B297" s="27" t="s">
        <v>115</v>
      </c>
      <c r="C297" s="27"/>
      <c r="D297" s="28">
        <f>SUM(D277:D296)</f>
        <v>1228910.18</v>
      </c>
      <c r="E297" s="28">
        <f>SUM(E277:E296)</f>
        <v>1205847.3</v>
      </c>
      <c r="F297" s="122">
        <f>SUM(F277:F296)</f>
        <v>887568</v>
      </c>
    </row>
    <row r="298" spans="1:6" ht="14.65" customHeight="1" x14ac:dyDescent="0.25">
      <c r="A298" s="12" t="s">
        <v>259</v>
      </c>
      <c r="B298" s="13" t="s">
        <v>136</v>
      </c>
      <c r="C298" s="14" t="s">
        <v>137</v>
      </c>
      <c r="D298" s="15">
        <v>1501</v>
      </c>
      <c r="E298" s="15">
        <v>1500.4</v>
      </c>
      <c r="F298" s="110">
        <v>1500</v>
      </c>
    </row>
    <row r="299" spans="1:6" ht="14.65" customHeight="1" x14ac:dyDescent="0.25">
      <c r="A299" s="8" t="s">
        <v>259</v>
      </c>
      <c r="B299" s="9" t="s">
        <v>154</v>
      </c>
      <c r="C299" s="10" t="s">
        <v>155</v>
      </c>
      <c r="D299" s="11">
        <v>2950</v>
      </c>
      <c r="E299" s="11">
        <v>2950</v>
      </c>
      <c r="F299" s="111">
        <v>3000</v>
      </c>
    </row>
    <row r="300" spans="1:6" ht="14.65" customHeight="1" x14ac:dyDescent="0.25">
      <c r="A300" s="8" t="s">
        <v>259</v>
      </c>
      <c r="B300" s="9" t="s">
        <v>138</v>
      </c>
      <c r="C300" s="10" t="s">
        <v>139</v>
      </c>
      <c r="D300" s="11">
        <v>33500</v>
      </c>
      <c r="E300" s="11">
        <v>33415.79</v>
      </c>
      <c r="F300" s="111">
        <v>35000</v>
      </c>
    </row>
    <row r="301" spans="1:6" ht="14.65" customHeight="1" thickBot="1" x14ac:dyDescent="0.3">
      <c r="A301" s="20" t="s">
        <v>259</v>
      </c>
      <c r="B301" s="21" t="s">
        <v>140</v>
      </c>
      <c r="C301" s="22" t="s">
        <v>141</v>
      </c>
      <c r="D301" s="23">
        <v>13300</v>
      </c>
      <c r="E301" s="23">
        <v>13262.81</v>
      </c>
      <c r="F301" s="112">
        <v>15000</v>
      </c>
    </row>
    <row r="302" spans="1:6" ht="14.65" customHeight="1" thickBot="1" x14ac:dyDescent="0.3">
      <c r="A302" s="121" t="s">
        <v>259</v>
      </c>
      <c r="B302" s="27" t="s">
        <v>260</v>
      </c>
      <c r="C302" s="27"/>
      <c r="D302" s="28">
        <f>SUM(D298:D301)</f>
        <v>51251</v>
      </c>
      <c r="E302" s="28">
        <f>SUM(E298:E301)</f>
        <v>51129</v>
      </c>
      <c r="F302" s="122">
        <f>SUM(F298:F301)</f>
        <v>54500</v>
      </c>
    </row>
    <row r="303" spans="1:6" ht="14.65" customHeight="1" x14ac:dyDescent="0.25">
      <c r="A303" s="12" t="s">
        <v>261</v>
      </c>
      <c r="B303" s="13" t="s">
        <v>144</v>
      </c>
      <c r="C303" s="14" t="s">
        <v>145</v>
      </c>
      <c r="D303" s="15">
        <v>65000</v>
      </c>
      <c r="E303" s="15">
        <v>52200</v>
      </c>
      <c r="F303" s="233">
        <v>70000</v>
      </c>
    </row>
    <row r="304" spans="1:6" ht="14.65" customHeight="1" x14ac:dyDescent="0.25">
      <c r="A304" s="8" t="s">
        <v>261</v>
      </c>
      <c r="B304" s="9" t="s">
        <v>262</v>
      </c>
      <c r="C304" s="10" t="s">
        <v>263</v>
      </c>
      <c r="D304" s="11">
        <v>1332000</v>
      </c>
      <c r="E304" s="11">
        <v>1136323</v>
      </c>
      <c r="F304" s="210">
        <v>1210000</v>
      </c>
    </row>
    <row r="305" spans="1:6" ht="14.65" customHeight="1" x14ac:dyDescent="0.25">
      <c r="A305" s="8" t="s">
        <v>261</v>
      </c>
      <c r="B305" s="9" t="s">
        <v>178</v>
      </c>
      <c r="C305" s="10" t="s">
        <v>179</v>
      </c>
      <c r="D305" s="11">
        <v>166500</v>
      </c>
      <c r="E305" s="11">
        <v>166192</v>
      </c>
      <c r="F305" s="210">
        <v>180000</v>
      </c>
    </row>
    <row r="306" spans="1:6" ht="14.65" customHeight="1" thickBot="1" x14ac:dyDescent="0.3">
      <c r="A306" s="20" t="s">
        <v>261</v>
      </c>
      <c r="B306" s="21" t="s">
        <v>180</v>
      </c>
      <c r="C306" s="22" t="s">
        <v>181</v>
      </c>
      <c r="D306" s="23">
        <v>113000</v>
      </c>
      <c r="E306" s="23">
        <v>102636</v>
      </c>
      <c r="F306" s="211">
        <v>116000</v>
      </c>
    </row>
    <row r="307" spans="1:6" ht="14.65" customHeight="1" thickBot="1" x14ac:dyDescent="0.3">
      <c r="A307" s="121" t="s">
        <v>261</v>
      </c>
      <c r="B307" s="27" t="s">
        <v>264</v>
      </c>
      <c r="C307" s="27"/>
      <c r="D307" s="28">
        <f>SUM(D303:D306)</f>
        <v>1676500</v>
      </c>
      <c r="E307" s="28">
        <f>SUM(E303:E306)</f>
        <v>1457351</v>
      </c>
      <c r="F307" s="122">
        <f>SUM(F303:F306)</f>
        <v>1576000</v>
      </c>
    </row>
    <row r="308" spans="1:6" ht="14.65" customHeight="1" x14ac:dyDescent="0.25">
      <c r="A308" s="12" t="s">
        <v>265</v>
      </c>
      <c r="B308" s="13" t="s">
        <v>253</v>
      </c>
      <c r="C308" s="14" t="s">
        <v>254</v>
      </c>
      <c r="D308" s="15">
        <v>3571</v>
      </c>
      <c r="E308" s="15">
        <v>3571</v>
      </c>
      <c r="F308" s="233">
        <v>0</v>
      </c>
    </row>
    <row r="309" spans="1:6" ht="14.65" customHeight="1" x14ac:dyDescent="0.25">
      <c r="A309" s="8" t="s">
        <v>265</v>
      </c>
      <c r="B309" s="9" t="s">
        <v>144</v>
      </c>
      <c r="C309" s="10" t="s">
        <v>145</v>
      </c>
      <c r="D309" s="11">
        <v>109673</v>
      </c>
      <c r="E309" s="11">
        <v>109673</v>
      </c>
      <c r="F309" s="210">
        <v>0</v>
      </c>
    </row>
    <row r="310" spans="1:6" ht="14.65" customHeight="1" x14ac:dyDescent="0.25">
      <c r="A310" s="8" t="s">
        <v>265</v>
      </c>
      <c r="B310" s="9" t="s">
        <v>255</v>
      </c>
      <c r="C310" s="10" t="s">
        <v>256</v>
      </c>
      <c r="D310" s="11">
        <v>1215</v>
      </c>
      <c r="E310" s="11">
        <v>1215</v>
      </c>
      <c r="F310" s="210">
        <v>0</v>
      </c>
    </row>
    <row r="311" spans="1:6" ht="14.65" customHeight="1" x14ac:dyDescent="0.25">
      <c r="A311" s="8" t="s">
        <v>265</v>
      </c>
      <c r="B311" s="9" t="s">
        <v>136</v>
      </c>
      <c r="C311" s="10" t="s">
        <v>137</v>
      </c>
      <c r="D311" s="11">
        <v>9698</v>
      </c>
      <c r="E311" s="11">
        <v>9698</v>
      </c>
      <c r="F311" s="111">
        <v>0</v>
      </c>
    </row>
    <row r="312" spans="1:6" ht="14.65" customHeight="1" x14ac:dyDescent="0.25">
      <c r="A312" s="8" t="s">
        <v>265</v>
      </c>
      <c r="B312" s="9" t="s">
        <v>150</v>
      </c>
      <c r="C312" s="10" t="s">
        <v>151</v>
      </c>
      <c r="D312" s="11">
        <v>10786</v>
      </c>
      <c r="E312" s="11">
        <v>10786</v>
      </c>
      <c r="F312" s="111">
        <v>0</v>
      </c>
    </row>
    <row r="313" spans="1:6" ht="14.65" customHeight="1" x14ac:dyDescent="0.25">
      <c r="A313" s="8" t="s">
        <v>265</v>
      </c>
      <c r="B313" s="9" t="s">
        <v>152</v>
      </c>
      <c r="C313" s="10" t="s">
        <v>153</v>
      </c>
      <c r="D313" s="11">
        <v>722.37</v>
      </c>
      <c r="E313" s="11">
        <v>722.37</v>
      </c>
      <c r="F313" s="111">
        <v>0</v>
      </c>
    </row>
    <row r="314" spans="1:6" ht="14.65" customHeight="1" x14ac:dyDescent="0.25">
      <c r="A314" s="8" t="s">
        <v>265</v>
      </c>
      <c r="B314" s="9" t="s">
        <v>138</v>
      </c>
      <c r="C314" s="10" t="s">
        <v>139</v>
      </c>
      <c r="D314" s="11">
        <v>156</v>
      </c>
      <c r="E314" s="11">
        <v>156</v>
      </c>
      <c r="F314" s="111">
        <v>0</v>
      </c>
    </row>
    <row r="315" spans="1:6" ht="14.65" customHeight="1" x14ac:dyDescent="0.25">
      <c r="A315" s="8" t="s">
        <v>265</v>
      </c>
      <c r="B315" s="9" t="s">
        <v>156</v>
      </c>
      <c r="C315" s="10" t="s">
        <v>157</v>
      </c>
      <c r="D315" s="11">
        <v>1969</v>
      </c>
      <c r="E315" s="11">
        <v>1969</v>
      </c>
      <c r="F315" s="111">
        <v>0</v>
      </c>
    </row>
    <row r="316" spans="1:6" ht="14.65" customHeight="1" x14ac:dyDescent="0.25">
      <c r="A316" s="8" t="s">
        <v>265</v>
      </c>
      <c r="B316" s="9" t="s">
        <v>158</v>
      </c>
      <c r="C316" s="10" t="s">
        <v>159</v>
      </c>
      <c r="D316" s="11">
        <v>10608</v>
      </c>
      <c r="E316" s="11">
        <v>10608</v>
      </c>
      <c r="F316" s="111">
        <v>0</v>
      </c>
    </row>
    <row r="317" spans="1:6" ht="14.65" customHeight="1" thickBot="1" x14ac:dyDescent="0.3">
      <c r="A317" s="20" t="s">
        <v>265</v>
      </c>
      <c r="B317" s="21" t="s">
        <v>164</v>
      </c>
      <c r="C317" s="22" t="s">
        <v>165</v>
      </c>
      <c r="D317" s="23">
        <v>76601.63</v>
      </c>
      <c r="E317" s="23">
        <v>0</v>
      </c>
      <c r="F317" s="112">
        <v>0</v>
      </c>
    </row>
    <row r="318" spans="1:6" ht="14.65" customHeight="1" thickBot="1" x14ac:dyDescent="0.3">
      <c r="A318" s="121" t="s">
        <v>265</v>
      </c>
      <c r="B318" s="27" t="s">
        <v>266</v>
      </c>
      <c r="C318" s="27"/>
      <c r="D318" s="28">
        <f>SUM(D308:D317)</f>
        <v>225000</v>
      </c>
      <c r="E318" s="28">
        <f>SUM(E308:E317)</f>
        <v>148398.37</v>
      </c>
      <c r="F318" s="122">
        <f>SUM(F308:F317)</f>
        <v>0</v>
      </c>
    </row>
    <row r="319" spans="1:6" ht="15" customHeight="1" x14ac:dyDescent="0.25">
      <c r="A319" s="12" t="s">
        <v>267</v>
      </c>
      <c r="B319" s="13" t="s">
        <v>253</v>
      </c>
      <c r="C319" s="14" t="s">
        <v>254</v>
      </c>
      <c r="D319" s="15">
        <v>1660</v>
      </c>
      <c r="E319" s="15">
        <v>1660</v>
      </c>
      <c r="F319" s="233">
        <v>0</v>
      </c>
    </row>
    <row r="320" spans="1:6" ht="15" customHeight="1" x14ac:dyDescent="0.25">
      <c r="A320" s="8" t="s">
        <v>267</v>
      </c>
      <c r="B320" s="9" t="s">
        <v>144</v>
      </c>
      <c r="C320" s="10" t="s">
        <v>145</v>
      </c>
      <c r="D320" s="11">
        <v>54800</v>
      </c>
      <c r="E320" s="11">
        <v>54800</v>
      </c>
      <c r="F320" s="210">
        <v>0</v>
      </c>
    </row>
    <row r="321" spans="1:6" ht="15" customHeight="1" x14ac:dyDescent="0.25">
      <c r="A321" s="8" t="s">
        <v>267</v>
      </c>
      <c r="B321" s="9" t="s">
        <v>255</v>
      </c>
      <c r="C321" s="10" t="s">
        <v>256</v>
      </c>
      <c r="D321" s="11">
        <v>564</v>
      </c>
      <c r="E321" s="11">
        <v>564</v>
      </c>
      <c r="F321" s="210">
        <v>0</v>
      </c>
    </row>
    <row r="322" spans="1:6" ht="15" customHeight="1" x14ac:dyDescent="0.25">
      <c r="A322" s="8" t="s">
        <v>267</v>
      </c>
      <c r="B322" s="9" t="s">
        <v>136</v>
      </c>
      <c r="C322" s="10" t="s">
        <v>137</v>
      </c>
      <c r="D322" s="11">
        <v>5436</v>
      </c>
      <c r="E322" s="11">
        <v>5436</v>
      </c>
      <c r="F322" s="111">
        <v>0</v>
      </c>
    </row>
    <row r="323" spans="1:6" ht="15" customHeight="1" x14ac:dyDescent="0.25">
      <c r="A323" s="8" t="s">
        <v>267</v>
      </c>
      <c r="B323" s="9" t="s">
        <v>152</v>
      </c>
      <c r="C323" s="10" t="s">
        <v>153</v>
      </c>
      <c r="D323" s="11">
        <v>1448.37</v>
      </c>
      <c r="E323" s="11">
        <v>1448.37</v>
      </c>
      <c r="F323" s="111">
        <v>0</v>
      </c>
    </row>
    <row r="324" spans="1:6" ht="15" customHeight="1" x14ac:dyDescent="0.25">
      <c r="A324" s="8" t="s">
        <v>267</v>
      </c>
      <c r="B324" s="9" t="s">
        <v>156</v>
      </c>
      <c r="C324" s="10" t="s">
        <v>157</v>
      </c>
      <c r="D324" s="11">
        <v>1761</v>
      </c>
      <c r="E324" s="11">
        <v>1761</v>
      </c>
      <c r="F324" s="111">
        <v>0</v>
      </c>
    </row>
    <row r="325" spans="1:6" ht="15" customHeight="1" x14ac:dyDescent="0.25">
      <c r="A325" s="8" t="s">
        <v>267</v>
      </c>
      <c r="B325" s="9" t="s">
        <v>158</v>
      </c>
      <c r="C325" s="10" t="s">
        <v>159</v>
      </c>
      <c r="D325" s="11">
        <v>9984</v>
      </c>
      <c r="E325" s="11">
        <v>9984</v>
      </c>
      <c r="F325" s="111">
        <v>0</v>
      </c>
    </row>
    <row r="326" spans="1:6" ht="15" customHeight="1" thickBot="1" x14ac:dyDescent="0.3">
      <c r="A326" s="20" t="s">
        <v>267</v>
      </c>
      <c r="B326" s="21" t="s">
        <v>164</v>
      </c>
      <c r="C326" s="22" t="s">
        <v>165</v>
      </c>
      <c r="D326" s="23">
        <v>20510.63</v>
      </c>
      <c r="E326" s="23">
        <v>0</v>
      </c>
      <c r="F326" s="112">
        <v>0</v>
      </c>
    </row>
    <row r="327" spans="1:6" ht="15" customHeight="1" thickBot="1" x14ac:dyDescent="0.3">
      <c r="A327" s="121" t="s">
        <v>267</v>
      </c>
      <c r="B327" s="27" t="s">
        <v>268</v>
      </c>
      <c r="C327" s="27"/>
      <c r="D327" s="28">
        <f>SUM(D319:D326)</f>
        <v>96164</v>
      </c>
      <c r="E327" s="28">
        <f>SUM(E319:E326)</f>
        <v>75653.37</v>
      </c>
      <c r="F327" s="122">
        <f>SUM(F319:F326)</f>
        <v>0</v>
      </c>
    </row>
    <row r="328" spans="1:6" ht="15" customHeight="1" x14ac:dyDescent="0.25">
      <c r="A328" s="12" t="s">
        <v>116</v>
      </c>
      <c r="B328" s="13" t="s">
        <v>176</v>
      </c>
      <c r="C328" s="14" t="s">
        <v>177</v>
      </c>
      <c r="D328" s="15">
        <v>3000000</v>
      </c>
      <c r="E328" s="15">
        <v>2953774</v>
      </c>
      <c r="F328" s="233">
        <v>3200000</v>
      </c>
    </row>
    <row r="329" spans="1:6" ht="15" customHeight="1" x14ac:dyDescent="0.25">
      <c r="A329" s="8" t="s">
        <v>116</v>
      </c>
      <c r="B329" s="9" t="s">
        <v>144</v>
      </c>
      <c r="C329" s="10" t="s">
        <v>145</v>
      </c>
      <c r="D329" s="11">
        <v>40000</v>
      </c>
      <c r="E329" s="11">
        <v>600</v>
      </c>
      <c r="F329" s="210">
        <v>40000</v>
      </c>
    </row>
    <row r="330" spans="1:6" ht="15" customHeight="1" x14ac:dyDescent="0.25">
      <c r="A330" s="8" t="s">
        <v>116</v>
      </c>
      <c r="B330" s="9" t="s">
        <v>178</v>
      </c>
      <c r="C330" s="10" t="s">
        <v>179</v>
      </c>
      <c r="D330" s="11">
        <v>750000</v>
      </c>
      <c r="E330" s="11">
        <v>738437</v>
      </c>
      <c r="F330" s="210">
        <v>800000</v>
      </c>
    </row>
    <row r="331" spans="1:6" ht="15" customHeight="1" x14ac:dyDescent="0.25">
      <c r="A331" s="8" t="s">
        <v>116</v>
      </c>
      <c r="B331" s="9" t="s">
        <v>180</v>
      </c>
      <c r="C331" s="10" t="s">
        <v>181</v>
      </c>
      <c r="D331" s="11">
        <v>270000</v>
      </c>
      <c r="E331" s="11">
        <v>265839</v>
      </c>
      <c r="F331" s="210">
        <v>288000</v>
      </c>
    </row>
    <row r="332" spans="1:6" ht="15" customHeight="1" x14ac:dyDescent="0.25">
      <c r="A332" s="8" t="s">
        <v>116</v>
      </c>
      <c r="B332" s="9" t="s">
        <v>269</v>
      </c>
      <c r="C332" s="10" t="s">
        <v>270</v>
      </c>
      <c r="D332" s="11">
        <v>30000</v>
      </c>
      <c r="E332" s="11">
        <v>28221</v>
      </c>
      <c r="F332" s="210">
        <v>40000</v>
      </c>
    </row>
    <row r="333" spans="1:6" ht="15" customHeight="1" x14ac:dyDescent="0.25">
      <c r="A333" s="8" t="s">
        <v>116</v>
      </c>
      <c r="B333" s="9" t="s">
        <v>271</v>
      </c>
      <c r="C333" s="10" t="s">
        <v>272</v>
      </c>
      <c r="D333" s="11">
        <v>1005</v>
      </c>
      <c r="E333" s="11">
        <v>1005</v>
      </c>
      <c r="F333" s="111">
        <v>1100</v>
      </c>
    </row>
    <row r="334" spans="1:6" ht="15" customHeight="1" x14ac:dyDescent="0.25">
      <c r="A334" s="8" t="s">
        <v>116</v>
      </c>
      <c r="B334" s="9" t="s">
        <v>200</v>
      </c>
      <c r="C334" s="10" t="s">
        <v>201</v>
      </c>
      <c r="D334" s="11">
        <v>21600</v>
      </c>
      <c r="E334" s="11">
        <v>21554</v>
      </c>
      <c r="F334" s="111">
        <v>22000</v>
      </c>
    </row>
    <row r="335" spans="1:6" ht="15" customHeight="1" x14ac:dyDescent="0.25">
      <c r="A335" s="8" t="s">
        <v>116</v>
      </c>
      <c r="B335" s="9" t="s">
        <v>146</v>
      </c>
      <c r="C335" s="10" t="s">
        <v>147</v>
      </c>
      <c r="D335" s="11">
        <v>42695</v>
      </c>
      <c r="E335" s="11">
        <v>42695</v>
      </c>
      <c r="F335" s="111">
        <v>50000</v>
      </c>
    </row>
    <row r="336" spans="1:6" ht="15" customHeight="1" x14ac:dyDescent="0.25">
      <c r="A336" s="8" t="s">
        <v>116</v>
      </c>
      <c r="B336" s="9" t="s">
        <v>136</v>
      </c>
      <c r="C336" s="10" t="s">
        <v>137</v>
      </c>
      <c r="D336" s="11">
        <v>145200</v>
      </c>
      <c r="E336" s="11">
        <v>145190.20000000001</v>
      </c>
      <c r="F336" s="111">
        <v>150000</v>
      </c>
    </row>
    <row r="337" spans="1:6" ht="15" customHeight="1" x14ac:dyDescent="0.25">
      <c r="A337" s="8" t="s">
        <v>116</v>
      </c>
      <c r="B337" s="9" t="s">
        <v>202</v>
      </c>
      <c r="C337" s="10" t="s">
        <v>203</v>
      </c>
      <c r="D337" s="11">
        <v>8000</v>
      </c>
      <c r="E337" s="11">
        <v>7929.84</v>
      </c>
      <c r="F337" s="111">
        <v>8000</v>
      </c>
    </row>
    <row r="338" spans="1:6" ht="15" customHeight="1" x14ac:dyDescent="0.25">
      <c r="A338" s="8" t="s">
        <v>116</v>
      </c>
      <c r="B338" s="9" t="s">
        <v>204</v>
      </c>
      <c r="C338" s="10" t="s">
        <v>205</v>
      </c>
      <c r="D338" s="11">
        <v>101300</v>
      </c>
      <c r="E338" s="11">
        <v>101259</v>
      </c>
      <c r="F338" s="111">
        <v>105000</v>
      </c>
    </row>
    <row r="339" spans="1:6" ht="15" customHeight="1" x14ac:dyDescent="0.25">
      <c r="A339" s="8" t="s">
        <v>116</v>
      </c>
      <c r="B339" s="9" t="s">
        <v>182</v>
      </c>
      <c r="C339" s="10" t="s">
        <v>183</v>
      </c>
      <c r="D339" s="11">
        <v>61300</v>
      </c>
      <c r="E339" s="11">
        <v>61253</v>
      </c>
      <c r="F339" s="111">
        <v>62000</v>
      </c>
    </row>
    <row r="340" spans="1:6" ht="15" customHeight="1" x14ac:dyDescent="0.25">
      <c r="A340" s="8" t="s">
        <v>116</v>
      </c>
      <c r="B340" s="9" t="s">
        <v>166</v>
      </c>
      <c r="C340" s="10" t="s">
        <v>167</v>
      </c>
      <c r="D340" s="11">
        <v>58000</v>
      </c>
      <c r="E340" s="11">
        <v>57846.7</v>
      </c>
      <c r="F340" s="111">
        <v>60000</v>
      </c>
    </row>
    <row r="341" spans="1:6" ht="15" customHeight="1" x14ac:dyDescent="0.25">
      <c r="A341" s="8" t="s">
        <v>116</v>
      </c>
      <c r="B341" s="9" t="s">
        <v>150</v>
      </c>
      <c r="C341" s="10" t="s">
        <v>151</v>
      </c>
      <c r="D341" s="11">
        <v>33100</v>
      </c>
      <c r="E341" s="11">
        <v>33025</v>
      </c>
      <c r="F341" s="111">
        <v>35000</v>
      </c>
    </row>
    <row r="342" spans="1:6" ht="15" customHeight="1" x14ac:dyDescent="0.25">
      <c r="A342" s="8" t="s">
        <v>116</v>
      </c>
      <c r="B342" s="9" t="s">
        <v>152</v>
      </c>
      <c r="C342" s="10" t="s">
        <v>153</v>
      </c>
      <c r="D342" s="11">
        <v>37300</v>
      </c>
      <c r="E342" s="11">
        <v>37239.75</v>
      </c>
      <c r="F342" s="111">
        <v>40000</v>
      </c>
    </row>
    <row r="343" spans="1:6" ht="15" customHeight="1" x14ac:dyDescent="0.25">
      <c r="A343" s="8" t="s">
        <v>116</v>
      </c>
      <c r="B343" s="9" t="s">
        <v>184</v>
      </c>
      <c r="C343" s="10" t="s">
        <v>185</v>
      </c>
      <c r="D343" s="11">
        <v>225100</v>
      </c>
      <c r="E343" s="11">
        <v>225060</v>
      </c>
      <c r="F343" s="111">
        <v>230000</v>
      </c>
    </row>
    <row r="344" spans="1:6" ht="15" customHeight="1" x14ac:dyDescent="0.25">
      <c r="A344" s="8" t="s">
        <v>116</v>
      </c>
      <c r="B344" s="9" t="s">
        <v>154</v>
      </c>
      <c r="C344" s="10" t="s">
        <v>155</v>
      </c>
      <c r="D344" s="11">
        <v>18200</v>
      </c>
      <c r="E344" s="11">
        <v>18170</v>
      </c>
      <c r="F344" s="111">
        <v>20000</v>
      </c>
    </row>
    <row r="345" spans="1:6" ht="15" customHeight="1" x14ac:dyDescent="0.25">
      <c r="A345" s="8" t="s">
        <v>116</v>
      </c>
      <c r="B345" s="9" t="s">
        <v>186</v>
      </c>
      <c r="C345" s="10" t="s">
        <v>187</v>
      </c>
      <c r="D345" s="11">
        <v>320000</v>
      </c>
      <c r="E345" s="11">
        <v>319888.21000000002</v>
      </c>
      <c r="F345" s="111">
        <v>320000</v>
      </c>
    </row>
    <row r="346" spans="1:6" ht="15" customHeight="1" x14ac:dyDescent="0.25">
      <c r="A346" s="8" t="s">
        <v>116</v>
      </c>
      <c r="B346" s="9" t="s">
        <v>138</v>
      </c>
      <c r="C346" s="10" t="s">
        <v>139</v>
      </c>
      <c r="D346" s="11">
        <v>151800</v>
      </c>
      <c r="E346" s="11">
        <v>151727.28</v>
      </c>
      <c r="F346" s="111">
        <v>150000</v>
      </c>
    </row>
    <row r="347" spans="1:6" ht="15" customHeight="1" x14ac:dyDescent="0.25">
      <c r="A347" s="8" t="s">
        <v>116</v>
      </c>
      <c r="B347" s="9" t="s">
        <v>140</v>
      </c>
      <c r="C347" s="10" t="s">
        <v>141</v>
      </c>
      <c r="D347" s="11">
        <v>69900</v>
      </c>
      <c r="E347" s="11">
        <v>69863.7</v>
      </c>
      <c r="F347" s="111">
        <v>70000</v>
      </c>
    </row>
    <row r="348" spans="1:6" ht="15" customHeight="1" x14ac:dyDescent="0.25">
      <c r="A348" s="8" t="s">
        <v>116</v>
      </c>
      <c r="B348" s="9" t="s">
        <v>206</v>
      </c>
      <c r="C348" s="10" t="s">
        <v>207</v>
      </c>
      <c r="D348" s="11">
        <v>0</v>
      </c>
      <c r="E348" s="11">
        <v>0</v>
      </c>
      <c r="F348" s="111">
        <v>10000</v>
      </c>
    </row>
    <row r="349" spans="1:6" ht="15" customHeight="1" x14ac:dyDescent="0.25">
      <c r="A349" s="8" t="s">
        <v>116</v>
      </c>
      <c r="B349" s="9" t="s">
        <v>156</v>
      </c>
      <c r="C349" s="10" t="s">
        <v>157</v>
      </c>
      <c r="D349" s="11">
        <v>5100</v>
      </c>
      <c r="E349" s="11">
        <v>5045</v>
      </c>
      <c r="F349" s="111">
        <v>5000</v>
      </c>
    </row>
    <row r="350" spans="1:6" ht="15" customHeight="1" x14ac:dyDescent="0.25">
      <c r="A350" s="8" t="s">
        <v>116</v>
      </c>
      <c r="B350" s="9" t="s">
        <v>158</v>
      </c>
      <c r="C350" s="10" t="s">
        <v>159</v>
      </c>
      <c r="D350" s="11">
        <v>16800</v>
      </c>
      <c r="E350" s="11">
        <v>16723</v>
      </c>
      <c r="F350" s="111">
        <v>17000</v>
      </c>
    </row>
    <row r="351" spans="1:6" ht="15" customHeight="1" x14ac:dyDescent="0.25">
      <c r="A351" s="8" t="s">
        <v>116</v>
      </c>
      <c r="B351" s="9" t="s">
        <v>273</v>
      </c>
      <c r="C351" s="10" t="s">
        <v>274</v>
      </c>
      <c r="D351" s="11">
        <v>9345.9500000000007</v>
      </c>
      <c r="E351" s="11">
        <v>9345.9500000000007</v>
      </c>
      <c r="F351" s="111">
        <v>0</v>
      </c>
    </row>
    <row r="352" spans="1:6" ht="15" customHeight="1" x14ac:dyDescent="0.25">
      <c r="A352" s="8" t="s">
        <v>116</v>
      </c>
      <c r="B352" s="9" t="s">
        <v>160</v>
      </c>
      <c r="C352" s="10" t="s">
        <v>161</v>
      </c>
      <c r="D352" s="11">
        <v>179800</v>
      </c>
      <c r="E352" s="11">
        <v>179747</v>
      </c>
      <c r="F352" s="111">
        <v>100000</v>
      </c>
    </row>
    <row r="353" spans="1:6" ht="15" customHeight="1" x14ac:dyDescent="0.25">
      <c r="A353" s="8" t="s">
        <v>116</v>
      </c>
      <c r="B353" s="9" t="s">
        <v>275</v>
      </c>
      <c r="C353" s="10" t="s">
        <v>276</v>
      </c>
      <c r="D353" s="11">
        <v>22022</v>
      </c>
      <c r="E353" s="11">
        <v>22022</v>
      </c>
      <c r="F353" s="111">
        <v>22014</v>
      </c>
    </row>
    <row r="354" spans="1:6" ht="15" customHeight="1" x14ac:dyDescent="0.25">
      <c r="A354" s="8" t="s">
        <v>116</v>
      </c>
      <c r="B354" s="9" t="s">
        <v>219</v>
      </c>
      <c r="C354" s="10" t="s">
        <v>220</v>
      </c>
      <c r="D354" s="11">
        <v>10000</v>
      </c>
      <c r="E354" s="11">
        <v>10000</v>
      </c>
      <c r="F354" s="111">
        <v>0</v>
      </c>
    </row>
    <row r="355" spans="1:6" ht="15" customHeight="1" x14ac:dyDescent="0.25">
      <c r="A355" s="8" t="s">
        <v>116</v>
      </c>
      <c r="B355" s="9" t="s">
        <v>277</v>
      </c>
      <c r="C355" s="10" t="s">
        <v>278</v>
      </c>
      <c r="D355" s="11">
        <v>8000</v>
      </c>
      <c r="E355" s="11">
        <v>8000</v>
      </c>
      <c r="F355" s="111">
        <v>10000</v>
      </c>
    </row>
    <row r="356" spans="1:6" ht="15" customHeight="1" x14ac:dyDescent="0.25">
      <c r="A356" s="8" t="s">
        <v>116</v>
      </c>
      <c r="B356" s="9" t="s">
        <v>279</v>
      </c>
      <c r="C356" s="10" t="s">
        <v>280</v>
      </c>
      <c r="D356" s="11">
        <v>30070</v>
      </c>
      <c r="E356" s="11">
        <v>30070</v>
      </c>
      <c r="F356" s="210">
        <v>40200</v>
      </c>
    </row>
    <row r="357" spans="1:6" ht="15" customHeight="1" x14ac:dyDescent="0.25">
      <c r="A357" s="8" t="s">
        <v>116</v>
      </c>
      <c r="B357" s="9" t="s">
        <v>281</v>
      </c>
      <c r="C357" s="10" t="s">
        <v>282</v>
      </c>
      <c r="D357" s="11">
        <v>4800</v>
      </c>
      <c r="E357" s="11">
        <v>4800</v>
      </c>
      <c r="F357" s="111">
        <v>5000</v>
      </c>
    </row>
    <row r="358" spans="1:6" ht="15" customHeight="1" x14ac:dyDescent="0.25">
      <c r="A358" s="8" t="s">
        <v>116</v>
      </c>
      <c r="B358" s="9" t="s">
        <v>234</v>
      </c>
      <c r="C358" s="10" t="s">
        <v>235</v>
      </c>
      <c r="D358" s="11">
        <v>1500</v>
      </c>
      <c r="E358" s="11">
        <v>1500</v>
      </c>
      <c r="F358" s="111">
        <v>1500</v>
      </c>
    </row>
    <row r="359" spans="1:6" ht="15" customHeight="1" x14ac:dyDescent="0.25">
      <c r="A359" s="8" t="s">
        <v>116</v>
      </c>
      <c r="B359" s="9" t="s">
        <v>236</v>
      </c>
      <c r="C359" s="10" t="s">
        <v>237</v>
      </c>
      <c r="D359" s="11">
        <v>10000</v>
      </c>
      <c r="E359" s="11">
        <v>633</v>
      </c>
      <c r="F359" s="210">
        <v>10000</v>
      </c>
    </row>
    <row r="360" spans="1:6" ht="15" customHeight="1" x14ac:dyDescent="0.25">
      <c r="A360" s="8" t="s">
        <v>116</v>
      </c>
      <c r="B360" s="9" t="s">
        <v>283</v>
      </c>
      <c r="C360" s="10" t="s">
        <v>284</v>
      </c>
      <c r="D360" s="11">
        <v>120000</v>
      </c>
      <c r="E360" s="11">
        <v>108864</v>
      </c>
      <c r="F360" s="111">
        <v>120000</v>
      </c>
    </row>
    <row r="361" spans="1:6" ht="15" customHeight="1" x14ac:dyDescent="0.25">
      <c r="A361" s="8" t="s">
        <v>116</v>
      </c>
      <c r="B361" s="9" t="s">
        <v>192</v>
      </c>
      <c r="C361" s="10" t="s">
        <v>193</v>
      </c>
      <c r="D361" s="11">
        <v>0</v>
      </c>
      <c r="E361" s="11">
        <v>0</v>
      </c>
      <c r="F361" s="111">
        <v>100000</v>
      </c>
    </row>
    <row r="362" spans="1:6" ht="15" customHeight="1" thickBot="1" x14ac:dyDescent="0.3">
      <c r="A362" s="20" t="s">
        <v>116</v>
      </c>
      <c r="B362" s="21" t="s">
        <v>257</v>
      </c>
      <c r="C362" s="22" t="s">
        <v>258</v>
      </c>
      <c r="D362" s="23">
        <v>422000</v>
      </c>
      <c r="E362" s="23">
        <v>422000</v>
      </c>
      <c r="F362" s="112">
        <v>0</v>
      </c>
    </row>
    <row r="363" spans="1:6" ht="15" customHeight="1" thickBot="1" x14ac:dyDescent="0.3">
      <c r="A363" s="121" t="s">
        <v>116</v>
      </c>
      <c r="B363" s="27" t="s">
        <v>119</v>
      </c>
      <c r="C363" s="27"/>
      <c r="D363" s="28">
        <f>SUM(D328:D362)</f>
        <v>6223937.9500000002</v>
      </c>
      <c r="E363" s="28">
        <f>SUM(E328:E362)</f>
        <v>6099327.6300000008</v>
      </c>
      <c r="F363" s="122">
        <f>SUM(F328:F362)</f>
        <v>6131814</v>
      </c>
    </row>
    <row r="364" spans="1:6" ht="15" customHeight="1" x14ac:dyDescent="0.25">
      <c r="A364" s="12" t="s">
        <v>285</v>
      </c>
      <c r="B364" s="13">
        <v>5021</v>
      </c>
      <c r="C364" s="14" t="s">
        <v>145</v>
      </c>
      <c r="D364" s="15">
        <v>0</v>
      </c>
      <c r="E364" s="15">
        <v>0</v>
      </c>
      <c r="F364" s="110">
        <v>25000</v>
      </c>
    </row>
    <row r="365" spans="1:6" ht="15" customHeight="1" x14ac:dyDescent="0.25">
      <c r="A365" s="12">
        <v>6223</v>
      </c>
      <c r="B365" s="13">
        <v>5139</v>
      </c>
      <c r="C365" s="14" t="s">
        <v>137</v>
      </c>
      <c r="D365" s="15">
        <v>900</v>
      </c>
      <c r="E365" s="15">
        <v>870</v>
      </c>
      <c r="F365" s="110">
        <v>15000</v>
      </c>
    </row>
    <row r="366" spans="1:6" ht="15" customHeight="1" x14ac:dyDescent="0.25">
      <c r="A366" s="8" t="s">
        <v>285</v>
      </c>
      <c r="B366" s="9" t="s">
        <v>286</v>
      </c>
      <c r="C366" s="10" t="s">
        <v>287</v>
      </c>
      <c r="D366" s="11">
        <v>300</v>
      </c>
      <c r="E366" s="11">
        <v>245</v>
      </c>
      <c r="F366" s="111">
        <v>0</v>
      </c>
    </row>
    <row r="367" spans="1:6" ht="15" customHeight="1" x14ac:dyDescent="0.25">
      <c r="A367" s="8" t="s">
        <v>285</v>
      </c>
      <c r="B367" s="9" t="s">
        <v>166</v>
      </c>
      <c r="C367" s="10" t="s">
        <v>167</v>
      </c>
      <c r="D367" s="11">
        <v>12200</v>
      </c>
      <c r="E367" s="11">
        <v>12193</v>
      </c>
      <c r="F367" s="111">
        <v>5000</v>
      </c>
    </row>
    <row r="368" spans="1:6" ht="15" customHeight="1" x14ac:dyDescent="0.25">
      <c r="A368" s="8" t="s">
        <v>285</v>
      </c>
      <c r="B368" s="9" t="s">
        <v>150</v>
      </c>
      <c r="C368" s="10" t="s">
        <v>151</v>
      </c>
      <c r="D368" s="11">
        <v>200</v>
      </c>
      <c r="E368" s="11">
        <v>184</v>
      </c>
      <c r="F368" s="111">
        <v>200</v>
      </c>
    </row>
    <row r="369" spans="1:6" ht="15" customHeight="1" x14ac:dyDescent="0.25">
      <c r="A369" s="8">
        <v>6223</v>
      </c>
      <c r="B369" s="9">
        <v>5164</v>
      </c>
      <c r="C369" s="10" t="s">
        <v>169</v>
      </c>
      <c r="D369" s="11">
        <v>0</v>
      </c>
      <c r="E369" s="11">
        <v>0</v>
      </c>
      <c r="F369" s="111">
        <v>30000</v>
      </c>
    </row>
    <row r="370" spans="1:6" ht="15" customHeight="1" x14ac:dyDescent="0.25">
      <c r="A370" s="8" t="s">
        <v>285</v>
      </c>
      <c r="B370" s="9" t="s">
        <v>138</v>
      </c>
      <c r="C370" s="10" t="s">
        <v>139</v>
      </c>
      <c r="D370" s="11">
        <v>24474</v>
      </c>
      <c r="E370" s="11">
        <v>24474</v>
      </c>
      <c r="F370" s="111">
        <v>80000</v>
      </c>
    </row>
    <row r="371" spans="1:6" ht="15" customHeight="1" x14ac:dyDescent="0.25">
      <c r="A371" s="8" t="s">
        <v>285</v>
      </c>
      <c r="B371" s="9" t="s">
        <v>158</v>
      </c>
      <c r="C371" s="10" t="s">
        <v>159</v>
      </c>
      <c r="D371" s="11">
        <v>8000</v>
      </c>
      <c r="E371" s="11">
        <v>7962</v>
      </c>
      <c r="F371" s="111">
        <v>60000</v>
      </c>
    </row>
    <row r="372" spans="1:6" ht="15" customHeight="1" x14ac:dyDescent="0.25">
      <c r="A372" s="8" t="s">
        <v>285</v>
      </c>
      <c r="B372" s="9" t="s">
        <v>288</v>
      </c>
      <c r="C372" s="10" t="s">
        <v>289</v>
      </c>
      <c r="D372" s="11">
        <v>4400</v>
      </c>
      <c r="E372" s="11">
        <v>4391</v>
      </c>
      <c r="F372" s="111">
        <v>4800</v>
      </c>
    </row>
    <row r="373" spans="1:6" ht="15" customHeight="1" thickBot="1" x14ac:dyDescent="0.3">
      <c r="A373" s="20" t="s">
        <v>285</v>
      </c>
      <c r="B373" s="21" t="s">
        <v>160</v>
      </c>
      <c r="C373" s="22" t="s">
        <v>161</v>
      </c>
      <c r="D373" s="23">
        <v>28000</v>
      </c>
      <c r="E373" s="23">
        <v>27983</v>
      </c>
      <c r="F373" s="112">
        <v>30000</v>
      </c>
    </row>
    <row r="374" spans="1:6" ht="15" customHeight="1" thickBot="1" x14ac:dyDescent="0.3">
      <c r="A374" s="121" t="s">
        <v>285</v>
      </c>
      <c r="B374" s="27" t="s">
        <v>290</v>
      </c>
      <c r="C374" s="27"/>
      <c r="D374" s="28">
        <f>SUM(D364:D373)</f>
        <v>78474</v>
      </c>
      <c r="E374" s="28">
        <f>SUM(E364:E373)</f>
        <v>78302</v>
      </c>
      <c r="F374" s="122">
        <f>SUM(F364:F373)</f>
        <v>250000</v>
      </c>
    </row>
    <row r="375" spans="1:6" ht="15" customHeight="1" x14ac:dyDescent="0.25">
      <c r="A375" s="12" t="s">
        <v>120</v>
      </c>
      <c r="B375" s="13" t="s">
        <v>291</v>
      </c>
      <c r="C375" s="14" t="s">
        <v>292</v>
      </c>
      <c r="D375" s="15">
        <v>414296.42</v>
      </c>
      <c r="E375" s="15">
        <v>414271.75</v>
      </c>
      <c r="F375" s="233">
        <v>393470.65</v>
      </c>
    </row>
    <row r="376" spans="1:6" ht="15" customHeight="1" x14ac:dyDescent="0.25">
      <c r="A376" s="29">
        <v>6310</v>
      </c>
      <c r="B376" s="30">
        <v>5149</v>
      </c>
      <c r="C376" s="31" t="s">
        <v>860</v>
      </c>
      <c r="D376" s="32">
        <v>0</v>
      </c>
      <c r="E376" s="32">
        <v>0</v>
      </c>
      <c r="F376" s="242">
        <v>10.32</v>
      </c>
    </row>
    <row r="377" spans="1:6" ht="15" customHeight="1" thickBot="1" x14ac:dyDescent="0.3">
      <c r="A377" s="20" t="s">
        <v>120</v>
      </c>
      <c r="B377" s="21" t="s">
        <v>241</v>
      </c>
      <c r="C377" s="22" t="s">
        <v>242</v>
      </c>
      <c r="D377" s="23">
        <v>48496</v>
      </c>
      <c r="E377" s="23">
        <v>47771.99</v>
      </c>
      <c r="F377" s="211">
        <v>47876</v>
      </c>
    </row>
    <row r="378" spans="1:6" ht="15" customHeight="1" thickBot="1" x14ac:dyDescent="0.3">
      <c r="A378" s="121" t="s">
        <v>120</v>
      </c>
      <c r="B378" s="27" t="s">
        <v>123</v>
      </c>
      <c r="C378" s="27"/>
      <c r="D378" s="28">
        <f>SUM(D375:D377)</f>
        <v>462792.42</v>
      </c>
      <c r="E378" s="28">
        <f>SUM(E375:E377)</f>
        <v>462043.74</v>
      </c>
      <c r="F378" s="122">
        <f>SUM(F375:F377)</f>
        <v>441356.97000000003</v>
      </c>
    </row>
    <row r="379" spans="1:6" ht="15" customHeight="1" thickBot="1" x14ac:dyDescent="0.3">
      <c r="A379" s="29" t="s">
        <v>124</v>
      </c>
      <c r="B379" s="30" t="s">
        <v>241</v>
      </c>
      <c r="C379" s="31" t="s">
        <v>242</v>
      </c>
      <c r="D379" s="32">
        <v>160500</v>
      </c>
      <c r="E379" s="32">
        <v>160422</v>
      </c>
      <c r="F379" s="242">
        <v>160000</v>
      </c>
    </row>
    <row r="380" spans="1:6" ht="15" customHeight="1" thickBot="1" x14ac:dyDescent="0.3">
      <c r="A380" s="121" t="s">
        <v>124</v>
      </c>
      <c r="B380" s="27" t="s">
        <v>125</v>
      </c>
      <c r="C380" s="27"/>
      <c r="D380" s="28">
        <f>SUM(D379)</f>
        <v>160500</v>
      </c>
      <c r="E380" s="28">
        <f>SUM(E379)</f>
        <v>160422</v>
      </c>
      <c r="F380" s="122">
        <f>SUM(F379)</f>
        <v>160000</v>
      </c>
    </row>
    <row r="381" spans="1:6" ht="15" customHeight="1" x14ac:dyDescent="0.25">
      <c r="A381" s="12" t="s">
        <v>126</v>
      </c>
      <c r="B381" s="13" t="s">
        <v>293</v>
      </c>
      <c r="C381" s="14" t="s">
        <v>294</v>
      </c>
      <c r="D381" s="15">
        <v>120000</v>
      </c>
      <c r="E381" s="15">
        <v>120000</v>
      </c>
      <c r="F381" s="110">
        <v>120000</v>
      </c>
    </row>
    <row r="382" spans="1:6" ht="15" customHeight="1" thickBot="1" x14ac:dyDescent="0.3">
      <c r="A382" s="20" t="s">
        <v>126</v>
      </c>
      <c r="B382" s="21" t="s">
        <v>295</v>
      </c>
      <c r="C382" s="22" t="s">
        <v>296</v>
      </c>
      <c r="D382" s="23">
        <v>2308470</v>
      </c>
      <c r="E382" s="23">
        <v>2308470</v>
      </c>
      <c r="F382" s="112">
        <v>1880000</v>
      </c>
    </row>
    <row r="383" spans="1:6" ht="15" customHeight="1" thickBot="1" x14ac:dyDescent="0.3">
      <c r="A383" s="121" t="s">
        <v>126</v>
      </c>
      <c r="B383" s="27" t="s">
        <v>131</v>
      </c>
      <c r="C383" s="27"/>
      <c r="D383" s="28">
        <f>SUM(D381:D382)</f>
        <v>2428470</v>
      </c>
      <c r="E383" s="28">
        <f>SUM(E381:E382)</f>
        <v>2428470</v>
      </c>
      <c r="F383" s="122">
        <f>SUM(F381:F382)</f>
        <v>2000000</v>
      </c>
    </row>
    <row r="384" spans="1:6" ht="15" customHeight="1" x14ac:dyDescent="0.25">
      <c r="A384" s="12" t="s">
        <v>297</v>
      </c>
      <c r="B384" s="13" t="s">
        <v>234</v>
      </c>
      <c r="C384" s="14" t="s">
        <v>235</v>
      </c>
      <c r="D384" s="15">
        <v>600000</v>
      </c>
      <c r="E384" s="15">
        <v>554205</v>
      </c>
      <c r="F384" s="110">
        <v>600000</v>
      </c>
    </row>
    <row r="385" spans="1:6" ht="15" customHeight="1" thickBot="1" x14ac:dyDescent="0.3">
      <c r="A385" s="20" t="s">
        <v>297</v>
      </c>
      <c r="B385" s="21" t="s">
        <v>190</v>
      </c>
      <c r="C385" s="22" t="s">
        <v>191</v>
      </c>
      <c r="D385" s="23">
        <v>2233280</v>
      </c>
      <c r="E385" s="23">
        <v>2233280</v>
      </c>
      <c r="F385" s="112">
        <v>0</v>
      </c>
    </row>
    <row r="386" spans="1:6" ht="15" customHeight="1" thickBot="1" x14ac:dyDescent="0.3">
      <c r="A386" s="121" t="s">
        <v>297</v>
      </c>
      <c r="B386" s="27" t="s">
        <v>298</v>
      </c>
      <c r="C386" s="27"/>
      <c r="D386" s="28">
        <f>SUM(D384:D385)</f>
        <v>2833280</v>
      </c>
      <c r="E386" s="28">
        <f>SUM(E384:E385)</f>
        <v>2787485</v>
      </c>
      <c r="F386" s="122">
        <f>SUM(F384:F385)</f>
        <v>600000</v>
      </c>
    </row>
    <row r="387" spans="1:6" ht="15" customHeight="1" thickBot="1" x14ac:dyDescent="0.3">
      <c r="A387" s="29" t="s">
        <v>299</v>
      </c>
      <c r="B387" s="30" t="s">
        <v>300</v>
      </c>
      <c r="C387" s="31" t="s">
        <v>301</v>
      </c>
      <c r="D387" s="32">
        <v>40598.639999999999</v>
      </c>
      <c r="E387" s="32">
        <v>40598.639999999999</v>
      </c>
      <c r="F387" s="114">
        <v>97112.26</v>
      </c>
    </row>
    <row r="388" spans="1:6" ht="15" customHeight="1" thickBot="1" x14ac:dyDescent="0.3">
      <c r="A388" s="121" t="s">
        <v>299</v>
      </c>
      <c r="B388" s="27" t="s">
        <v>302</v>
      </c>
      <c r="C388" s="27"/>
      <c r="D388" s="28">
        <f>SUM(D387)</f>
        <v>40598.639999999999</v>
      </c>
      <c r="E388" s="28">
        <f>SUM(E387)</f>
        <v>40598.639999999999</v>
      </c>
      <c r="F388" s="122">
        <f>SUM(F387)</f>
        <v>97112.26</v>
      </c>
    </row>
    <row r="389" spans="1:6" ht="15" customHeight="1" x14ac:dyDescent="0.25">
      <c r="A389" s="12" t="s">
        <v>132</v>
      </c>
      <c r="B389" s="13" t="s">
        <v>164</v>
      </c>
      <c r="C389" s="14" t="s">
        <v>165</v>
      </c>
      <c r="D389" s="15">
        <v>0</v>
      </c>
      <c r="E389" s="15">
        <v>0</v>
      </c>
      <c r="F389" s="110">
        <v>3686431.33</v>
      </c>
    </row>
    <row r="390" spans="1:6" ht="15" customHeight="1" thickBot="1" x14ac:dyDescent="0.3">
      <c r="A390" s="20" t="s">
        <v>132</v>
      </c>
      <c r="B390" s="21" t="s">
        <v>303</v>
      </c>
      <c r="C390" s="22" t="s">
        <v>304</v>
      </c>
      <c r="D390" s="23">
        <v>0</v>
      </c>
      <c r="E390" s="23">
        <v>0</v>
      </c>
      <c r="F390" s="112">
        <v>3500000</v>
      </c>
    </row>
    <row r="391" spans="1:6" ht="15" customHeight="1" thickBot="1" x14ac:dyDescent="0.3">
      <c r="A391" s="123" t="s">
        <v>132</v>
      </c>
      <c r="B391" s="124" t="s">
        <v>133</v>
      </c>
      <c r="C391" s="124"/>
      <c r="D391" s="125">
        <f>SUM(D389:D390)</f>
        <v>0</v>
      </c>
      <c r="E391" s="125">
        <f>SUM(E389:E390)</f>
        <v>0</v>
      </c>
      <c r="F391" s="126">
        <f>SUM(F389:F390)</f>
        <v>7186431.3300000001</v>
      </c>
    </row>
    <row r="392" spans="1:6" ht="16.5" thickTop="1" thickBot="1" x14ac:dyDescent="0.3">
      <c r="A392" s="127" t="s">
        <v>305</v>
      </c>
      <c r="B392" s="128"/>
      <c r="C392" s="128"/>
      <c r="D392" s="129">
        <f>SUM(D7+D22+D29+D31+D50+D67+D69+D72+D75+D95+D113+D117+D122+D127+D144+D148+D163+D179+D189+D196+D202+D204+D206+D230+D238+D240+D250+D252+D255+D267+D270+D276+D297+D302+D307+D318+D327+D363+D374+D378+D380+D383+D386+D388+D391+D272)</f>
        <v>56682760.810000002</v>
      </c>
      <c r="E392" s="129">
        <f>SUM(E7+E22+E29+E31+E50+E67+E69+E72+E75+E95+E113+E117+E122+E127+E144+E148+E163+E179+E189+E196+E202+E204+E206+E230+E238+E240+E250+E252+E255+E267+E270+E276+E297+E302+E307+E318+E327+E363+E374+E378+E380+E383+E386+E388+E391+E272)</f>
        <v>55959153.279999994</v>
      </c>
      <c r="F392" s="216">
        <f>SUM(F7+F22+F29+F31+F50+F67+F69+F72+F75+F95+F113+F117+F122+F127+F144+F148+F163+F179+F189+F196+F202+F204+F206+F230+F238+F240+F250+F252+F255+F267+F270+F276+F297+F302+F307+F318+F327+F363+F374+F378+F380+F383+F386+F388+F391+F272)</f>
        <v>56215773.559999995</v>
      </c>
    </row>
    <row r="393" spans="1:6" ht="15.75" thickTop="1" x14ac:dyDescent="0.25"/>
    <row r="396" spans="1:6" ht="18.75" thickBot="1" x14ac:dyDescent="0.3">
      <c r="A396" s="539" t="s">
        <v>392</v>
      </c>
      <c r="B396" s="539"/>
      <c r="C396" s="539"/>
      <c r="D396" s="539"/>
      <c r="E396" s="539"/>
      <c r="F396" s="539"/>
    </row>
    <row r="397" spans="1:6" ht="21" thickTop="1" thickBot="1" x14ac:dyDescent="0.3">
      <c r="A397" s="16" t="s">
        <v>1</v>
      </c>
      <c r="B397" s="17" t="s">
        <v>2</v>
      </c>
      <c r="C397" s="18" t="s">
        <v>3</v>
      </c>
      <c r="D397" s="19" t="s">
        <v>310</v>
      </c>
      <c r="E397" s="19" t="s">
        <v>311</v>
      </c>
      <c r="F397" s="117" t="s">
        <v>312</v>
      </c>
    </row>
    <row r="398" spans="1:6" ht="16.5" thickTop="1" thickBot="1" x14ac:dyDescent="0.3">
      <c r="A398" s="220" t="s">
        <v>4</v>
      </c>
      <c r="B398" s="221" t="s">
        <v>308</v>
      </c>
      <c r="C398" s="222" t="s">
        <v>687</v>
      </c>
      <c r="D398" s="253">
        <v>1691049.78</v>
      </c>
      <c r="E398" s="253">
        <v>1691049.78</v>
      </c>
      <c r="F398" s="243">
        <v>1524636.17</v>
      </c>
    </row>
    <row r="399" spans="1:6" ht="16.5" thickTop="1" thickBot="1" x14ac:dyDescent="0.3">
      <c r="A399" s="127" t="s">
        <v>895</v>
      </c>
      <c r="B399" s="128"/>
      <c r="C399" s="128"/>
      <c r="D399" s="129">
        <f>SUM(D396:D398)</f>
        <v>1691049.78</v>
      </c>
      <c r="E399" s="129">
        <f>SUM(E396:E398)</f>
        <v>1691049.78</v>
      </c>
      <c r="F399" s="130">
        <f>SUM(F396:F398)</f>
        <v>1524636.17</v>
      </c>
    </row>
    <row r="400" spans="1:6" s="235" customFormat="1" ht="16.5" thickTop="1" thickBot="1" x14ac:dyDescent="0.3">
      <c r="A400" s="264"/>
      <c r="B400" s="264"/>
      <c r="C400" s="264"/>
      <c r="D400" s="265"/>
      <c r="E400" s="265"/>
      <c r="F400" s="266"/>
    </row>
    <row r="401" spans="1:6" ht="18.75" thickBot="1" x14ac:dyDescent="0.3">
      <c r="A401" s="519" t="s">
        <v>688</v>
      </c>
      <c r="B401" s="519"/>
      <c r="C401" s="519"/>
      <c r="D401" s="151"/>
      <c r="E401" s="520">
        <f>SUM(F392+F399)</f>
        <v>57740409.729999997</v>
      </c>
      <c r="F401" s="520"/>
    </row>
    <row r="402" spans="1:6" x14ac:dyDescent="0.25">
      <c r="A402" s="149"/>
      <c r="B402" s="149"/>
      <c r="C402" s="149"/>
      <c r="D402" s="152"/>
      <c r="E402" s="153"/>
      <c r="F402" s="154"/>
    </row>
    <row r="403" spans="1:6" x14ac:dyDescent="0.25">
      <c r="A403" s="521" t="s">
        <v>394</v>
      </c>
      <c r="B403" s="521"/>
      <c r="C403" s="521"/>
      <c r="D403" s="521"/>
      <c r="E403" s="150"/>
      <c r="F403" s="267"/>
    </row>
  </sheetData>
  <sheetProtection selectLockedCells="1" selectUnlockedCells="1"/>
  <mergeCells count="4">
    <mergeCell ref="A401:C401"/>
    <mergeCell ref="E401:F401"/>
    <mergeCell ref="A403:D403"/>
    <mergeCell ref="A396:F396"/>
  </mergeCells>
  <pageMargins left="0" right="0" top="1.1811023622047245" bottom="0.6692913385826772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CZ00303453&amp;C&amp;"Arial,Tučné"&amp;14ROZPOČET - NÁVRH&amp;RROK 2019</oddHeader>
    <oddFooter>&amp;C&amp;A&amp;R&amp;P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48" workbookViewId="0">
      <selection activeCell="H388" sqref="H388"/>
    </sheetView>
  </sheetViews>
  <sheetFormatPr defaultColWidth="8.7109375" defaultRowHeight="15" x14ac:dyDescent="0.25"/>
  <cols>
    <col min="1" max="2" width="5.7109375" style="2" customWidth="1"/>
    <col min="3" max="3" width="43.7109375" style="2" customWidth="1"/>
    <col min="4" max="5" width="15.7109375" style="5" customWidth="1"/>
    <col min="6" max="6" width="15.7109375" style="115" customWidth="1"/>
    <col min="7" max="16384" width="8.7109375" style="1"/>
  </cols>
  <sheetData>
    <row r="1" spans="1:6" ht="17.25" thickBot="1" x14ac:dyDescent="0.3">
      <c r="A1" s="4" t="s">
        <v>135</v>
      </c>
      <c r="B1" s="4"/>
      <c r="C1" s="4"/>
      <c r="D1" s="7"/>
      <c r="E1" s="7"/>
    </row>
    <row r="2" spans="1:6" ht="25.5" thickTop="1" thickBot="1" x14ac:dyDescent="0.3">
      <c r="A2" s="76" t="s">
        <v>1</v>
      </c>
      <c r="B2" s="77" t="s">
        <v>2</v>
      </c>
      <c r="C2" s="78" t="s">
        <v>3</v>
      </c>
      <c r="D2" s="79" t="s">
        <v>310</v>
      </c>
      <c r="E2" s="79" t="s">
        <v>311</v>
      </c>
      <c r="F2" s="116" t="s">
        <v>312</v>
      </c>
    </row>
    <row r="3" spans="1:6" ht="15" customHeight="1" x14ac:dyDescent="0.25">
      <c r="A3" s="12" t="s">
        <v>54</v>
      </c>
      <c r="B3" s="13" t="s">
        <v>136</v>
      </c>
      <c r="C3" s="14" t="s">
        <v>137</v>
      </c>
      <c r="D3" s="15">
        <v>76000</v>
      </c>
      <c r="E3" s="15">
        <v>75677</v>
      </c>
      <c r="F3" s="233">
        <v>198581</v>
      </c>
    </row>
    <row r="4" spans="1:6" ht="15" customHeight="1" x14ac:dyDescent="0.25">
      <c r="A4" s="8" t="s">
        <v>54</v>
      </c>
      <c r="B4" s="9" t="s">
        <v>138</v>
      </c>
      <c r="C4" s="10" t="s">
        <v>139</v>
      </c>
      <c r="D4" s="11">
        <v>777000</v>
      </c>
      <c r="E4" s="11">
        <v>776827.66</v>
      </c>
      <c r="F4" s="210">
        <v>2000000</v>
      </c>
    </row>
    <row r="5" spans="1:6" ht="15" customHeight="1" x14ac:dyDescent="0.25">
      <c r="A5" s="8" t="s">
        <v>54</v>
      </c>
      <c r="B5" s="9" t="s">
        <v>140</v>
      </c>
      <c r="C5" s="10" t="s">
        <v>141</v>
      </c>
      <c r="D5" s="11">
        <v>803100</v>
      </c>
      <c r="E5" s="11">
        <v>803061.96</v>
      </c>
      <c r="F5" s="210">
        <v>100000</v>
      </c>
    </row>
    <row r="6" spans="1:6" ht="15" customHeight="1" x14ac:dyDescent="0.25">
      <c r="A6" s="20">
        <v>1032</v>
      </c>
      <c r="B6" s="21">
        <v>5225</v>
      </c>
      <c r="C6" s="22" t="s">
        <v>915</v>
      </c>
      <c r="D6" s="23">
        <v>0</v>
      </c>
      <c r="E6" s="23">
        <v>0</v>
      </c>
      <c r="F6" s="211">
        <v>1419</v>
      </c>
    </row>
    <row r="7" spans="1:6" ht="15" customHeight="1" thickBot="1" x14ac:dyDescent="0.3">
      <c r="A7" s="20" t="s">
        <v>54</v>
      </c>
      <c r="B7" s="21" t="s">
        <v>142</v>
      </c>
      <c r="C7" s="22" t="s">
        <v>143</v>
      </c>
      <c r="D7" s="23">
        <v>156600</v>
      </c>
      <c r="E7" s="23">
        <v>156571</v>
      </c>
      <c r="F7" s="211">
        <v>40000</v>
      </c>
    </row>
    <row r="8" spans="1:6" ht="15" customHeight="1" thickBot="1" x14ac:dyDescent="0.3">
      <c r="A8" s="121" t="s">
        <v>54</v>
      </c>
      <c r="B8" s="27" t="s">
        <v>61</v>
      </c>
      <c r="C8" s="27"/>
      <c r="D8" s="28">
        <f>SUM(D3:D7)</f>
        <v>1812700</v>
      </c>
      <c r="E8" s="28">
        <f>SUM(E3:E7)</f>
        <v>1812137.62</v>
      </c>
      <c r="F8" s="122">
        <f>SUM(F3:F7)</f>
        <v>2340000</v>
      </c>
    </row>
    <row r="9" spans="1:6" ht="15" customHeight="1" x14ac:dyDescent="0.25">
      <c r="A9" s="12" t="s">
        <v>62</v>
      </c>
      <c r="B9" s="13" t="s">
        <v>144</v>
      </c>
      <c r="C9" s="14" t="s">
        <v>145</v>
      </c>
      <c r="D9" s="15">
        <v>4800</v>
      </c>
      <c r="E9" s="15">
        <v>2400</v>
      </c>
      <c r="F9" s="233">
        <v>0</v>
      </c>
    </row>
    <row r="10" spans="1:6" ht="15" customHeight="1" x14ac:dyDescent="0.25">
      <c r="A10" s="8" t="s">
        <v>62</v>
      </c>
      <c r="B10" s="9" t="s">
        <v>146</v>
      </c>
      <c r="C10" s="10" t="s">
        <v>147</v>
      </c>
      <c r="D10" s="11">
        <v>21100</v>
      </c>
      <c r="E10" s="11">
        <v>21073.200000000001</v>
      </c>
      <c r="F10" s="111">
        <v>15000</v>
      </c>
    </row>
    <row r="11" spans="1:6" ht="15" customHeight="1" x14ac:dyDescent="0.25">
      <c r="A11" s="8" t="s">
        <v>62</v>
      </c>
      <c r="B11" s="9" t="s">
        <v>148</v>
      </c>
      <c r="C11" s="10" t="s">
        <v>149</v>
      </c>
      <c r="D11" s="11">
        <v>62100</v>
      </c>
      <c r="E11" s="11">
        <v>62038</v>
      </c>
      <c r="F11" s="111">
        <v>30000</v>
      </c>
    </row>
    <row r="12" spans="1:6" ht="15" customHeight="1" x14ac:dyDescent="0.25">
      <c r="A12" s="8" t="s">
        <v>62</v>
      </c>
      <c r="B12" s="9" t="s">
        <v>136</v>
      </c>
      <c r="C12" s="10" t="s">
        <v>137</v>
      </c>
      <c r="D12" s="11">
        <v>22000</v>
      </c>
      <c r="E12" s="11">
        <v>21976.799999999999</v>
      </c>
      <c r="F12" s="111">
        <v>20000</v>
      </c>
    </row>
    <row r="13" spans="1:6" ht="15" customHeight="1" x14ac:dyDescent="0.25">
      <c r="A13" s="8" t="s">
        <v>62</v>
      </c>
      <c r="B13" s="9" t="s">
        <v>150</v>
      </c>
      <c r="C13" s="10" t="s">
        <v>151</v>
      </c>
      <c r="D13" s="11">
        <v>0</v>
      </c>
      <c r="E13" s="11">
        <v>0</v>
      </c>
      <c r="F13" s="111">
        <v>100</v>
      </c>
    </row>
    <row r="14" spans="1:6" ht="15" customHeight="1" x14ac:dyDescent="0.25">
      <c r="A14" s="8" t="s">
        <v>62</v>
      </c>
      <c r="B14" s="9" t="s">
        <v>152</v>
      </c>
      <c r="C14" s="10" t="s">
        <v>153</v>
      </c>
      <c r="D14" s="11">
        <v>21000</v>
      </c>
      <c r="E14" s="11">
        <v>20942.45</v>
      </c>
      <c r="F14" s="111">
        <v>21000</v>
      </c>
    </row>
    <row r="15" spans="1:6" ht="15" customHeight="1" x14ac:dyDescent="0.25">
      <c r="A15" s="8" t="s">
        <v>62</v>
      </c>
      <c r="B15" s="9" t="s">
        <v>154</v>
      </c>
      <c r="C15" s="10" t="s">
        <v>155</v>
      </c>
      <c r="D15" s="11">
        <v>0</v>
      </c>
      <c r="E15" s="11">
        <v>0</v>
      </c>
      <c r="F15" s="111">
        <v>1000</v>
      </c>
    </row>
    <row r="16" spans="1:6" ht="15" customHeight="1" x14ac:dyDescent="0.25">
      <c r="A16" s="8" t="s">
        <v>62</v>
      </c>
      <c r="B16" s="9" t="s">
        <v>138</v>
      </c>
      <c r="C16" s="10" t="s">
        <v>139</v>
      </c>
      <c r="D16" s="11">
        <v>3000</v>
      </c>
      <c r="E16" s="11">
        <v>2932</v>
      </c>
      <c r="F16" s="111">
        <v>4000</v>
      </c>
    </row>
    <row r="17" spans="1:6" ht="15" customHeight="1" x14ac:dyDescent="0.25">
      <c r="A17" s="8" t="s">
        <v>62</v>
      </c>
      <c r="B17" s="9" t="s">
        <v>140</v>
      </c>
      <c r="C17" s="10" t="s">
        <v>141</v>
      </c>
      <c r="D17" s="11">
        <v>0</v>
      </c>
      <c r="E17" s="11">
        <v>0</v>
      </c>
      <c r="F17" s="111">
        <v>3000</v>
      </c>
    </row>
    <row r="18" spans="1:6" ht="15" customHeight="1" x14ac:dyDescent="0.25">
      <c r="A18" s="8" t="s">
        <v>62</v>
      </c>
      <c r="B18" s="9" t="s">
        <v>156</v>
      </c>
      <c r="C18" s="10" t="s">
        <v>157</v>
      </c>
      <c r="D18" s="11">
        <v>500</v>
      </c>
      <c r="E18" s="11">
        <v>482</v>
      </c>
      <c r="F18" s="111">
        <v>500</v>
      </c>
    </row>
    <row r="19" spans="1:6" ht="15" customHeight="1" x14ac:dyDescent="0.25">
      <c r="A19" s="8" t="s">
        <v>62</v>
      </c>
      <c r="B19" s="9" t="s">
        <v>158</v>
      </c>
      <c r="C19" s="10" t="s">
        <v>159</v>
      </c>
      <c r="D19" s="11">
        <v>7000</v>
      </c>
      <c r="E19" s="11">
        <v>6829</v>
      </c>
      <c r="F19" s="111">
        <v>7000</v>
      </c>
    </row>
    <row r="20" spans="1:6" ht="15" customHeight="1" x14ac:dyDescent="0.25">
      <c r="A20" s="8" t="s">
        <v>62</v>
      </c>
      <c r="B20" s="9" t="s">
        <v>160</v>
      </c>
      <c r="C20" s="10" t="s">
        <v>161</v>
      </c>
      <c r="D20" s="11">
        <v>14000</v>
      </c>
      <c r="E20" s="11">
        <v>13784</v>
      </c>
      <c r="F20" s="111">
        <v>14000</v>
      </c>
    </row>
    <row r="21" spans="1:6" ht="15" customHeight="1" x14ac:dyDescent="0.25">
      <c r="A21" s="8" t="s">
        <v>62</v>
      </c>
      <c r="B21" s="9" t="s">
        <v>162</v>
      </c>
      <c r="C21" s="10" t="s">
        <v>163</v>
      </c>
      <c r="D21" s="11">
        <v>14085</v>
      </c>
      <c r="E21" s="11">
        <v>14085</v>
      </c>
      <c r="F21" s="210">
        <v>14030</v>
      </c>
    </row>
    <row r="22" spans="1:6" ht="15" customHeight="1" thickBot="1" x14ac:dyDescent="0.3">
      <c r="A22" s="20" t="s">
        <v>62</v>
      </c>
      <c r="B22" s="21" t="s">
        <v>164</v>
      </c>
      <c r="C22" s="22" t="s">
        <v>165</v>
      </c>
      <c r="D22" s="23">
        <v>5600</v>
      </c>
      <c r="E22" s="23">
        <v>5600</v>
      </c>
      <c r="F22" s="112">
        <v>8930</v>
      </c>
    </row>
    <row r="23" spans="1:6" ht="15" customHeight="1" thickBot="1" x14ac:dyDescent="0.3">
      <c r="A23" s="121" t="s">
        <v>62</v>
      </c>
      <c r="B23" s="27" t="s">
        <v>67</v>
      </c>
      <c r="C23" s="27"/>
      <c r="D23" s="28">
        <f>SUM(D9:D22)</f>
        <v>175185</v>
      </c>
      <c r="E23" s="28">
        <f>SUM(E9:E22)</f>
        <v>172142.45</v>
      </c>
      <c r="F23" s="122">
        <f>SUM(F9:F22)</f>
        <v>138560</v>
      </c>
    </row>
    <row r="24" spans="1:6" ht="15" customHeight="1" x14ac:dyDescent="0.25">
      <c r="A24" s="12" t="s">
        <v>59</v>
      </c>
      <c r="B24" s="13" t="s">
        <v>136</v>
      </c>
      <c r="C24" s="14" t="s">
        <v>137</v>
      </c>
      <c r="D24" s="15">
        <v>229000</v>
      </c>
      <c r="E24" s="15">
        <v>228779.69</v>
      </c>
      <c r="F24" s="110">
        <v>200000</v>
      </c>
    </row>
    <row r="25" spans="1:6" ht="15" customHeight="1" x14ac:dyDescent="0.25">
      <c r="A25" s="8" t="s">
        <v>59</v>
      </c>
      <c r="B25" s="9" t="s">
        <v>166</v>
      </c>
      <c r="C25" s="10" t="s">
        <v>167</v>
      </c>
      <c r="D25" s="11">
        <v>1400</v>
      </c>
      <c r="E25" s="11">
        <v>1327.1</v>
      </c>
      <c r="F25" s="111">
        <v>1500</v>
      </c>
    </row>
    <row r="26" spans="1:6" ht="15" customHeight="1" x14ac:dyDescent="0.25">
      <c r="A26" s="8" t="s">
        <v>59</v>
      </c>
      <c r="B26" s="9" t="s">
        <v>168</v>
      </c>
      <c r="C26" s="10" t="s">
        <v>169</v>
      </c>
      <c r="D26" s="11">
        <v>0</v>
      </c>
      <c r="E26" s="11">
        <v>0</v>
      </c>
      <c r="F26" s="111">
        <v>1000</v>
      </c>
    </row>
    <row r="27" spans="1:6" ht="15" customHeight="1" x14ac:dyDescent="0.25">
      <c r="A27" s="8" t="s">
        <v>59</v>
      </c>
      <c r="B27" s="9" t="s">
        <v>138</v>
      </c>
      <c r="C27" s="10" t="s">
        <v>139</v>
      </c>
      <c r="D27" s="11">
        <v>256000</v>
      </c>
      <c r="E27" s="11">
        <v>255790</v>
      </c>
      <c r="F27" s="111">
        <v>300000</v>
      </c>
    </row>
    <row r="28" spans="1:6" ht="15" customHeight="1" x14ac:dyDescent="0.25">
      <c r="A28" s="8" t="s">
        <v>59</v>
      </c>
      <c r="B28" s="9" t="s">
        <v>140</v>
      </c>
      <c r="C28" s="10" t="s">
        <v>141</v>
      </c>
      <c r="D28" s="11">
        <v>1100000</v>
      </c>
      <c r="E28" s="11">
        <v>1099480.72</v>
      </c>
      <c r="F28" s="111">
        <v>500000</v>
      </c>
    </row>
    <row r="29" spans="1:6" ht="15" customHeight="1" thickBot="1" x14ac:dyDescent="0.3">
      <c r="A29" s="20" t="s">
        <v>59</v>
      </c>
      <c r="B29" s="21" t="s">
        <v>170</v>
      </c>
      <c r="C29" s="22" t="s">
        <v>171</v>
      </c>
      <c r="D29" s="23">
        <v>344388.05</v>
      </c>
      <c r="E29" s="23">
        <v>344388.05</v>
      </c>
      <c r="F29" s="112">
        <v>10000</v>
      </c>
    </row>
    <row r="30" spans="1:6" ht="15" customHeight="1" thickBot="1" x14ac:dyDescent="0.3">
      <c r="A30" s="121" t="s">
        <v>59</v>
      </c>
      <c r="B30" s="27" t="s">
        <v>70</v>
      </c>
      <c r="C30" s="27"/>
      <c r="D30" s="28">
        <f>SUM(D24:D29)</f>
        <v>1930788.05</v>
      </c>
      <c r="E30" s="28">
        <f>SUM(E24:E29)</f>
        <v>1929765.56</v>
      </c>
      <c r="F30" s="122">
        <f>SUM(F24:F29)</f>
        <v>1012500</v>
      </c>
    </row>
    <row r="31" spans="1:6" ht="15" customHeight="1" thickBot="1" x14ac:dyDescent="0.3">
      <c r="A31" s="29" t="s">
        <v>172</v>
      </c>
      <c r="B31" s="30" t="s">
        <v>173</v>
      </c>
      <c r="C31" s="31" t="s">
        <v>174</v>
      </c>
      <c r="D31" s="32">
        <v>146610</v>
      </c>
      <c r="E31" s="32">
        <v>146610</v>
      </c>
      <c r="F31" s="114">
        <v>141610</v>
      </c>
    </row>
    <row r="32" spans="1:6" ht="15" customHeight="1" thickBot="1" x14ac:dyDescent="0.3">
      <c r="A32" s="121" t="s">
        <v>172</v>
      </c>
      <c r="B32" s="27" t="s">
        <v>175</v>
      </c>
      <c r="C32" s="27"/>
      <c r="D32" s="28">
        <f>SUM(D31)</f>
        <v>146610</v>
      </c>
      <c r="E32" s="28">
        <f>SUM(E31)</f>
        <v>146610</v>
      </c>
      <c r="F32" s="122">
        <f>SUM(F31)</f>
        <v>141610</v>
      </c>
    </row>
    <row r="33" spans="1:6" ht="15" customHeight="1" x14ac:dyDescent="0.25">
      <c r="A33" s="12" t="s">
        <v>71</v>
      </c>
      <c r="B33" s="13" t="s">
        <v>176</v>
      </c>
      <c r="C33" s="14" t="s">
        <v>177</v>
      </c>
      <c r="D33" s="15">
        <v>88000</v>
      </c>
      <c r="E33" s="15">
        <v>87600</v>
      </c>
      <c r="F33" s="233">
        <v>88000</v>
      </c>
    </row>
    <row r="34" spans="1:6" ht="15" customHeight="1" x14ac:dyDescent="0.25">
      <c r="A34" s="8" t="s">
        <v>71</v>
      </c>
      <c r="B34" s="9" t="s">
        <v>178</v>
      </c>
      <c r="C34" s="10" t="s">
        <v>179</v>
      </c>
      <c r="D34" s="11">
        <v>22000</v>
      </c>
      <c r="E34" s="11">
        <v>21900</v>
      </c>
      <c r="F34" s="210">
        <v>22000</v>
      </c>
    </row>
    <row r="35" spans="1:6" ht="15" customHeight="1" x14ac:dyDescent="0.25">
      <c r="A35" s="8" t="s">
        <v>71</v>
      </c>
      <c r="B35" s="9" t="s">
        <v>180</v>
      </c>
      <c r="C35" s="10" t="s">
        <v>181</v>
      </c>
      <c r="D35" s="11">
        <v>8000</v>
      </c>
      <c r="E35" s="11">
        <v>7884</v>
      </c>
      <c r="F35" s="210">
        <v>8000</v>
      </c>
    </row>
    <row r="36" spans="1:6" ht="15" customHeight="1" x14ac:dyDescent="0.25">
      <c r="A36" s="8" t="s">
        <v>71</v>
      </c>
      <c r="B36" s="9" t="s">
        <v>146</v>
      </c>
      <c r="C36" s="10" t="s">
        <v>147</v>
      </c>
      <c r="D36" s="11">
        <v>3589.95</v>
      </c>
      <c r="E36" s="11">
        <v>3589.95</v>
      </c>
      <c r="F36" s="111">
        <v>0</v>
      </c>
    </row>
    <row r="37" spans="1:6" ht="15" customHeight="1" x14ac:dyDescent="0.25">
      <c r="A37" s="8" t="s">
        <v>71</v>
      </c>
      <c r="B37" s="9" t="s">
        <v>136</v>
      </c>
      <c r="C37" s="10" t="s">
        <v>137</v>
      </c>
      <c r="D37" s="11">
        <v>149000</v>
      </c>
      <c r="E37" s="11">
        <v>148764.43</v>
      </c>
      <c r="F37" s="111">
        <v>150000</v>
      </c>
    </row>
    <row r="38" spans="1:6" ht="15" customHeight="1" x14ac:dyDescent="0.25">
      <c r="A38" s="8" t="s">
        <v>71</v>
      </c>
      <c r="B38" s="9" t="s">
        <v>182</v>
      </c>
      <c r="C38" s="10" t="s">
        <v>183</v>
      </c>
      <c r="D38" s="11">
        <v>36000</v>
      </c>
      <c r="E38" s="11">
        <v>35802</v>
      </c>
      <c r="F38" s="111">
        <v>40000</v>
      </c>
    </row>
    <row r="39" spans="1:6" ht="15" customHeight="1" x14ac:dyDescent="0.25">
      <c r="A39" s="8" t="s">
        <v>71</v>
      </c>
      <c r="B39" s="9" t="s">
        <v>166</v>
      </c>
      <c r="C39" s="10" t="s">
        <v>167</v>
      </c>
      <c r="D39" s="11">
        <v>4000</v>
      </c>
      <c r="E39" s="11">
        <v>3873.7</v>
      </c>
      <c r="F39" s="210">
        <v>3000</v>
      </c>
    </row>
    <row r="40" spans="1:6" ht="15" customHeight="1" x14ac:dyDescent="0.25">
      <c r="A40" s="8" t="s">
        <v>71</v>
      </c>
      <c r="B40" s="9" t="s">
        <v>168</v>
      </c>
      <c r="C40" s="10" t="s">
        <v>169</v>
      </c>
      <c r="D40" s="11">
        <v>9600</v>
      </c>
      <c r="E40" s="11">
        <v>9580</v>
      </c>
      <c r="F40" s="210">
        <v>5000</v>
      </c>
    </row>
    <row r="41" spans="1:6" ht="15" customHeight="1" x14ac:dyDescent="0.25">
      <c r="A41" s="8" t="s">
        <v>71</v>
      </c>
      <c r="B41" s="9" t="s">
        <v>184</v>
      </c>
      <c r="C41" s="10" t="s">
        <v>185</v>
      </c>
      <c r="D41" s="11">
        <v>3100</v>
      </c>
      <c r="E41" s="11">
        <v>3100</v>
      </c>
      <c r="F41" s="210">
        <v>5000</v>
      </c>
    </row>
    <row r="42" spans="1:6" ht="15" customHeight="1" x14ac:dyDescent="0.25">
      <c r="A42" s="8" t="s">
        <v>71</v>
      </c>
      <c r="B42" s="9" t="s">
        <v>154</v>
      </c>
      <c r="C42" s="10" t="s">
        <v>155</v>
      </c>
      <c r="D42" s="11">
        <v>1300</v>
      </c>
      <c r="E42" s="11">
        <v>1300</v>
      </c>
      <c r="F42" s="210">
        <v>1300</v>
      </c>
    </row>
    <row r="43" spans="1:6" ht="15" customHeight="1" x14ac:dyDescent="0.25">
      <c r="A43" s="8" t="s">
        <v>71</v>
      </c>
      <c r="B43" s="9" t="s">
        <v>186</v>
      </c>
      <c r="C43" s="10" t="s">
        <v>187</v>
      </c>
      <c r="D43" s="11">
        <v>4300</v>
      </c>
      <c r="E43" s="11">
        <v>4289.43</v>
      </c>
      <c r="F43" s="111">
        <v>5000</v>
      </c>
    </row>
    <row r="44" spans="1:6" ht="15" customHeight="1" x14ac:dyDescent="0.25">
      <c r="A44" s="8" t="s">
        <v>71</v>
      </c>
      <c r="B44" s="9" t="s">
        <v>138</v>
      </c>
      <c r="C44" s="10" t="s">
        <v>139</v>
      </c>
      <c r="D44" s="11">
        <v>212200</v>
      </c>
      <c r="E44" s="11">
        <v>212164.77</v>
      </c>
      <c r="F44" s="111">
        <v>200000</v>
      </c>
    </row>
    <row r="45" spans="1:6" ht="15" customHeight="1" x14ac:dyDescent="0.25">
      <c r="A45" s="8" t="s">
        <v>71</v>
      </c>
      <c r="B45" s="9" t="s">
        <v>140</v>
      </c>
      <c r="C45" s="10" t="s">
        <v>141</v>
      </c>
      <c r="D45" s="11">
        <v>303000</v>
      </c>
      <c r="E45" s="11">
        <v>302868.5</v>
      </c>
      <c r="F45" s="111">
        <v>200000</v>
      </c>
    </row>
    <row r="46" spans="1:6" ht="15" customHeight="1" x14ac:dyDescent="0.25">
      <c r="A46" s="8" t="s">
        <v>71</v>
      </c>
      <c r="B46" s="9" t="s">
        <v>188</v>
      </c>
      <c r="C46" s="10" t="s">
        <v>189</v>
      </c>
      <c r="D46" s="11">
        <v>0</v>
      </c>
      <c r="E46" s="11">
        <v>0</v>
      </c>
      <c r="F46" s="111">
        <v>1000</v>
      </c>
    </row>
    <row r="47" spans="1:6" ht="15" customHeight="1" x14ac:dyDescent="0.25">
      <c r="A47" s="8" t="s">
        <v>71</v>
      </c>
      <c r="B47" s="9" t="s">
        <v>190</v>
      </c>
      <c r="C47" s="10" t="s">
        <v>191</v>
      </c>
      <c r="D47" s="11">
        <v>473600</v>
      </c>
      <c r="E47" s="11">
        <v>473600</v>
      </c>
      <c r="F47" s="111">
        <v>0</v>
      </c>
    </row>
    <row r="48" spans="1:6" s="235" customFormat="1" ht="15" customHeight="1" x14ac:dyDescent="0.25">
      <c r="A48" s="236">
        <v>2310</v>
      </c>
      <c r="B48" s="237">
        <v>5901</v>
      </c>
      <c r="C48" s="238" t="s">
        <v>835</v>
      </c>
      <c r="D48" s="239">
        <v>0</v>
      </c>
      <c r="E48" s="239">
        <v>0</v>
      </c>
      <c r="F48" s="210">
        <v>500000</v>
      </c>
    </row>
    <row r="49" spans="1:6" ht="15" customHeight="1" x14ac:dyDescent="0.25">
      <c r="A49" s="29">
        <v>2310</v>
      </c>
      <c r="B49" s="30">
        <v>5909</v>
      </c>
      <c r="C49" s="31" t="s">
        <v>165</v>
      </c>
      <c r="D49" s="32">
        <v>3400</v>
      </c>
      <c r="E49" s="32">
        <v>3372</v>
      </c>
      <c r="F49" s="114">
        <v>481</v>
      </c>
    </row>
    <row r="50" spans="1:6" ht="15" customHeight="1" x14ac:dyDescent="0.25">
      <c r="A50" s="20" t="s">
        <v>71</v>
      </c>
      <c r="B50" s="21">
        <v>6121</v>
      </c>
      <c r="C50" s="22" t="s">
        <v>171</v>
      </c>
      <c r="D50" s="23">
        <v>0</v>
      </c>
      <c r="E50" s="23">
        <v>0</v>
      </c>
      <c r="F50" s="112">
        <v>50000</v>
      </c>
    </row>
    <row r="51" spans="1:6" ht="15" customHeight="1" thickBot="1" x14ac:dyDescent="0.3">
      <c r="A51" s="20" t="s">
        <v>71</v>
      </c>
      <c r="B51" s="21">
        <v>6122</v>
      </c>
      <c r="C51" s="22" t="s">
        <v>193</v>
      </c>
      <c r="D51" s="23">
        <v>0</v>
      </c>
      <c r="E51" s="23">
        <v>0</v>
      </c>
      <c r="F51" s="211">
        <v>50101</v>
      </c>
    </row>
    <row r="52" spans="1:6" ht="15" customHeight="1" thickBot="1" x14ac:dyDescent="0.3">
      <c r="A52" s="121" t="s">
        <v>71</v>
      </c>
      <c r="B52" s="27" t="s">
        <v>74</v>
      </c>
      <c r="C52" s="27"/>
      <c r="D52" s="28">
        <f>SUM(D33:D51)</f>
        <v>1321089.95</v>
      </c>
      <c r="E52" s="28">
        <f>SUM(E33:E51)</f>
        <v>1319688.78</v>
      </c>
      <c r="F52" s="122">
        <f>SUM(F33:F51)</f>
        <v>1328882</v>
      </c>
    </row>
    <row r="53" spans="1:6" ht="15" customHeight="1" x14ac:dyDescent="0.25">
      <c r="A53" s="12" t="s">
        <v>75</v>
      </c>
      <c r="B53" s="13" t="s">
        <v>176</v>
      </c>
      <c r="C53" s="14" t="s">
        <v>177</v>
      </c>
      <c r="D53" s="15">
        <v>88000</v>
      </c>
      <c r="E53" s="15">
        <v>87600</v>
      </c>
      <c r="F53" s="233">
        <v>88000</v>
      </c>
    </row>
    <row r="54" spans="1:6" ht="15" customHeight="1" x14ac:dyDescent="0.25">
      <c r="A54" s="8" t="s">
        <v>75</v>
      </c>
      <c r="B54" s="9" t="s">
        <v>178</v>
      </c>
      <c r="C54" s="10" t="s">
        <v>179</v>
      </c>
      <c r="D54" s="11">
        <v>22000</v>
      </c>
      <c r="E54" s="11">
        <v>21900</v>
      </c>
      <c r="F54" s="210">
        <v>22000</v>
      </c>
    </row>
    <row r="55" spans="1:6" ht="15" customHeight="1" x14ac:dyDescent="0.25">
      <c r="A55" s="8" t="s">
        <v>75</v>
      </c>
      <c r="B55" s="9" t="s">
        <v>180</v>
      </c>
      <c r="C55" s="10" t="s">
        <v>181</v>
      </c>
      <c r="D55" s="11">
        <v>8000</v>
      </c>
      <c r="E55" s="11">
        <v>7884</v>
      </c>
      <c r="F55" s="210">
        <v>8000</v>
      </c>
    </row>
    <row r="56" spans="1:6" ht="15" customHeight="1" x14ac:dyDescent="0.25">
      <c r="A56" s="8" t="s">
        <v>75</v>
      </c>
      <c r="B56" s="9" t="s">
        <v>146</v>
      </c>
      <c r="C56" s="10" t="s">
        <v>147</v>
      </c>
      <c r="D56" s="11">
        <v>31452.52</v>
      </c>
      <c r="E56" s="11">
        <v>31452.52</v>
      </c>
      <c r="F56" s="210">
        <v>0</v>
      </c>
    </row>
    <row r="57" spans="1:6" ht="15" customHeight="1" x14ac:dyDescent="0.25">
      <c r="A57" s="8" t="s">
        <v>75</v>
      </c>
      <c r="B57" s="9" t="s">
        <v>136</v>
      </c>
      <c r="C57" s="10" t="s">
        <v>137</v>
      </c>
      <c r="D57" s="11">
        <v>166000</v>
      </c>
      <c r="E57" s="11">
        <v>165876.03</v>
      </c>
      <c r="F57" s="210">
        <v>100000</v>
      </c>
    </row>
    <row r="58" spans="1:6" ht="15" customHeight="1" x14ac:dyDescent="0.25">
      <c r="A58" s="8" t="s">
        <v>75</v>
      </c>
      <c r="B58" s="9" t="s">
        <v>182</v>
      </c>
      <c r="C58" s="10" t="s">
        <v>183</v>
      </c>
      <c r="D58" s="11">
        <v>251100</v>
      </c>
      <c r="E58" s="11">
        <v>251054</v>
      </c>
      <c r="F58" s="111">
        <v>250000</v>
      </c>
    </row>
    <row r="59" spans="1:6" ht="15" customHeight="1" x14ac:dyDescent="0.25">
      <c r="A59" s="8" t="s">
        <v>75</v>
      </c>
      <c r="B59" s="9" t="s">
        <v>166</v>
      </c>
      <c r="C59" s="10" t="s">
        <v>167</v>
      </c>
      <c r="D59" s="11">
        <v>339</v>
      </c>
      <c r="E59" s="11">
        <v>339</v>
      </c>
      <c r="F59" s="111">
        <v>500</v>
      </c>
    </row>
    <row r="60" spans="1:6" ht="15" customHeight="1" x14ac:dyDescent="0.25">
      <c r="A60" s="8" t="s">
        <v>75</v>
      </c>
      <c r="B60" s="9" t="s">
        <v>152</v>
      </c>
      <c r="C60" s="10" t="s">
        <v>153</v>
      </c>
      <c r="D60" s="11">
        <v>200</v>
      </c>
      <c r="E60" s="11">
        <v>200</v>
      </c>
      <c r="F60" s="111">
        <v>200</v>
      </c>
    </row>
    <row r="61" spans="1:6" ht="15" customHeight="1" x14ac:dyDescent="0.25">
      <c r="A61" s="8" t="s">
        <v>75</v>
      </c>
      <c r="B61" s="9" t="s">
        <v>184</v>
      </c>
      <c r="C61" s="10" t="s">
        <v>185</v>
      </c>
      <c r="D61" s="11">
        <v>1000</v>
      </c>
      <c r="E61" s="11">
        <v>1000</v>
      </c>
      <c r="F61" s="111">
        <v>2000</v>
      </c>
    </row>
    <row r="62" spans="1:6" ht="15" customHeight="1" x14ac:dyDescent="0.25">
      <c r="A62" s="8" t="s">
        <v>75</v>
      </c>
      <c r="B62" s="9" t="s">
        <v>154</v>
      </c>
      <c r="C62" s="10" t="s">
        <v>155</v>
      </c>
      <c r="D62" s="11">
        <v>0</v>
      </c>
      <c r="E62" s="11">
        <v>0</v>
      </c>
      <c r="F62" s="111">
        <v>1300</v>
      </c>
    </row>
    <row r="63" spans="1:6" ht="15" customHeight="1" x14ac:dyDescent="0.25">
      <c r="A63" s="8" t="s">
        <v>75</v>
      </c>
      <c r="B63" s="9" t="s">
        <v>186</v>
      </c>
      <c r="C63" s="10" t="s">
        <v>187</v>
      </c>
      <c r="D63" s="11">
        <v>1100</v>
      </c>
      <c r="E63" s="11">
        <v>1079.92</v>
      </c>
      <c r="F63" s="111">
        <v>2000</v>
      </c>
    </row>
    <row r="64" spans="1:6" ht="15" customHeight="1" x14ac:dyDescent="0.25">
      <c r="A64" s="8" t="s">
        <v>75</v>
      </c>
      <c r="B64" s="9" t="s">
        <v>138</v>
      </c>
      <c r="C64" s="10" t="s">
        <v>139</v>
      </c>
      <c r="D64" s="11">
        <v>153200</v>
      </c>
      <c r="E64" s="11">
        <v>153153.26999999999</v>
      </c>
      <c r="F64" s="111">
        <v>150000</v>
      </c>
    </row>
    <row r="65" spans="1:6" ht="15" customHeight="1" x14ac:dyDescent="0.25">
      <c r="A65" s="8" t="s">
        <v>75</v>
      </c>
      <c r="B65" s="9" t="s">
        <v>140</v>
      </c>
      <c r="C65" s="10" t="s">
        <v>141</v>
      </c>
      <c r="D65" s="11">
        <v>464400</v>
      </c>
      <c r="E65" s="11">
        <v>464389.46</v>
      </c>
      <c r="F65" s="111">
        <v>150000</v>
      </c>
    </row>
    <row r="66" spans="1:6" s="235" customFormat="1" ht="15" customHeight="1" x14ac:dyDescent="0.25">
      <c r="A66" s="223">
        <v>2321</v>
      </c>
      <c r="B66" s="224">
        <v>5901</v>
      </c>
      <c r="C66" s="225" t="s">
        <v>835</v>
      </c>
      <c r="D66" s="234">
        <v>0</v>
      </c>
      <c r="E66" s="234">
        <v>0</v>
      </c>
      <c r="F66" s="211">
        <v>500000</v>
      </c>
    </row>
    <row r="67" spans="1:6" ht="15" customHeight="1" x14ac:dyDescent="0.25">
      <c r="A67" s="236">
        <v>2321</v>
      </c>
      <c r="B67" s="237">
        <v>6121</v>
      </c>
      <c r="C67" s="238" t="s">
        <v>171</v>
      </c>
      <c r="D67" s="239">
        <v>0</v>
      </c>
      <c r="E67" s="239">
        <v>0</v>
      </c>
      <c r="F67" s="210">
        <v>70000</v>
      </c>
    </row>
    <row r="68" spans="1:6" ht="15" customHeight="1" thickBot="1" x14ac:dyDescent="0.3">
      <c r="A68" s="20" t="s">
        <v>75</v>
      </c>
      <c r="B68" s="21" t="s">
        <v>192</v>
      </c>
      <c r="C68" s="22" t="s">
        <v>193</v>
      </c>
      <c r="D68" s="23">
        <v>941436.5</v>
      </c>
      <c r="E68" s="23">
        <v>941436.5</v>
      </c>
      <c r="F68" s="112">
        <v>0</v>
      </c>
    </row>
    <row r="69" spans="1:6" ht="15" customHeight="1" thickBot="1" x14ac:dyDescent="0.3">
      <c r="A69" s="121" t="s">
        <v>75</v>
      </c>
      <c r="B69" s="27" t="s">
        <v>76</v>
      </c>
      <c r="C69" s="27"/>
      <c r="D69" s="28">
        <f>SUM(D53:D68)</f>
        <v>2128228.02</v>
      </c>
      <c r="E69" s="28">
        <f>SUM(E53:E68)</f>
        <v>2127364.7000000002</v>
      </c>
      <c r="F69" s="122">
        <f>SUM(F53:F68)</f>
        <v>1344000</v>
      </c>
    </row>
    <row r="70" spans="1:6" ht="15" customHeight="1" thickBot="1" x14ac:dyDescent="0.3">
      <c r="A70" s="29" t="s">
        <v>101</v>
      </c>
      <c r="B70" s="30" t="s">
        <v>136</v>
      </c>
      <c r="C70" s="31" t="s">
        <v>137</v>
      </c>
      <c r="D70" s="32">
        <v>14200</v>
      </c>
      <c r="E70" s="32">
        <v>14153</v>
      </c>
      <c r="F70" s="114">
        <v>0</v>
      </c>
    </row>
    <row r="71" spans="1:6" ht="15" customHeight="1" thickBot="1" x14ac:dyDescent="0.3">
      <c r="A71" s="121" t="s">
        <v>101</v>
      </c>
      <c r="B71" s="27" t="s">
        <v>194</v>
      </c>
      <c r="C71" s="27"/>
      <c r="D71" s="28">
        <f>SUM(D70)</f>
        <v>14200</v>
      </c>
      <c r="E71" s="28">
        <f>SUM(E70)</f>
        <v>14153</v>
      </c>
      <c r="F71" s="122">
        <f>SUM(F70)</f>
        <v>0</v>
      </c>
    </row>
    <row r="72" spans="1:6" ht="15" customHeight="1" x14ac:dyDescent="0.25">
      <c r="A72" s="29" t="s">
        <v>117</v>
      </c>
      <c r="B72" s="30" t="s">
        <v>170</v>
      </c>
      <c r="C72" s="31" t="s">
        <v>171</v>
      </c>
      <c r="D72" s="32">
        <v>1542300</v>
      </c>
      <c r="E72" s="32">
        <v>1542288.63</v>
      </c>
      <c r="F72" s="114">
        <v>100000</v>
      </c>
    </row>
    <row r="73" spans="1:6" ht="15" customHeight="1" thickBot="1" x14ac:dyDescent="0.3">
      <c r="A73" s="163" t="s">
        <v>117</v>
      </c>
      <c r="B73" s="164">
        <v>6122</v>
      </c>
      <c r="C73" s="22" t="s">
        <v>193</v>
      </c>
      <c r="D73" s="165">
        <v>0</v>
      </c>
      <c r="E73" s="165">
        <v>0</v>
      </c>
      <c r="F73" s="166">
        <v>350000</v>
      </c>
    </row>
    <row r="74" spans="1:6" ht="15" customHeight="1" thickBot="1" x14ac:dyDescent="0.3">
      <c r="A74" s="121" t="s">
        <v>117</v>
      </c>
      <c r="B74" s="27" t="s">
        <v>195</v>
      </c>
      <c r="C74" s="27"/>
      <c r="D74" s="28">
        <f>SUM(D72:D73)</f>
        <v>1542300</v>
      </c>
      <c r="E74" s="28">
        <f>SUM(E72:E73)</f>
        <v>1542288.63</v>
      </c>
      <c r="F74" s="122">
        <f>SUM(F72:F73)</f>
        <v>450000</v>
      </c>
    </row>
    <row r="75" spans="1:6" ht="15" customHeight="1" x14ac:dyDescent="0.25">
      <c r="A75" s="12" t="s">
        <v>77</v>
      </c>
      <c r="B75" s="13" t="s">
        <v>196</v>
      </c>
      <c r="C75" s="14" t="s">
        <v>197</v>
      </c>
      <c r="D75" s="15">
        <v>3100000</v>
      </c>
      <c r="E75" s="15">
        <v>3100000</v>
      </c>
      <c r="F75" s="233">
        <v>2840000</v>
      </c>
    </row>
    <row r="76" spans="1:6" ht="15" customHeight="1" thickBot="1" x14ac:dyDescent="0.3">
      <c r="A76" s="20" t="s">
        <v>77</v>
      </c>
      <c r="B76" s="21" t="s">
        <v>198</v>
      </c>
      <c r="C76" s="22" t="s">
        <v>199</v>
      </c>
      <c r="D76" s="23">
        <v>420403.6</v>
      </c>
      <c r="E76" s="23">
        <v>420403.6</v>
      </c>
      <c r="F76" s="112">
        <v>0</v>
      </c>
    </row>
    <row r="77" spans="1:6" ht="15" customHeight="1" thickBot="1" x14ac:dyDescent="0.3">
      <c r="A77" s="121" t="s">
        <v>77</v>
      </c>
      <c r="B77" s="27" t="s">
        <v>80</v>
      </c>
      <c r="C77" s="27"/>
      <c r="D77" s="28">
        <f>SUM(D75:D76)</f>
        <v>3520403.6</v>
      </c>
      <c r="E77" s="28">
        <f>SUM(E75:E76)</f>
        <v>3520403.6</v>
      </c>
      <c r="F77" s="122">
        <f>SUM(F75:F76)</f>
        <v>2840000</v>
      </c>
    </row>
    <row r="78" spans="1:6" ht="15" customHeight="1" x14ac:dyDescent="0.25">
      <c r="A78" s="12" t="s">
        <v>81</v>
      </c>
      <c r="B78" s="13" t="s">
        <v>176</v>
      </c>
      <c r="C78" s="14" t="s">
        <v>177</v>
      </c>
      <c r="D78" s="15">
        <v>360000</v>
      </c>
      <c r="E78" s="15">
        <v>355719</v>
      </c>
      <c r="F78" s="233">
        <v>375000</v>
      </c>
    </row>
    <row r="79" spans="1:6" ht="15" customHeight="1" x14ac:dyDescent="0.25">
      <c r="A79" s="8" t="s">
        <v>81</v>
      </c>
      <c r="B79" s="9" t="s">
        <v>144</v>
      </c>
      <c r="C79" s="10" t="s">
        <v>145</v>
      </c>
      <c r="D79" s="11">
        <v>25000</v>
      </c>
      <c r="E79" s="11">
        <v>6864</v>
      </c>
      <c r="F79" s="210">
        <v>15000</v>
      </c>
    </row>
    <row r="80" spans="1:6" ht="15" customHeight="1" x14ac:dyDescent="0.25">
      <c r="A80" s="8" t="s">
        <v>81</v>
      </c>
      <c r="B80" s="9" t="s">
        <v>178</v>
      </c>
      <c r="C80" s="10" t="s">
        <v>179</v>
      </c>
      <c r="D80" s="11">
        <v>90000</v>
      </c>
      <c r="E80" s="11">
        <v>88929</v>
      </c>
      <c r="F80" s="210">
        <v>94000</v>
      </c>
    </row>
    <row r="81" spans="1:6" ht="15" customHeight="1" x14ac:dyDescent="0.25">
      <c r="A81" s="8" t="s">
        <v>81</v>
      </c>
      <c r="B81" s="9" t="s">
        <v>180</v>
      </c>
      <c r="C81" s="10" t="s">
        <v>181</v>
      </c>
      <c r="D81" s="11">
        <v>32500</v>
      </c>
      <c r="E81" s="11">
        <v>32011</v>
      </c>
      <c r="F81" s="210">
        <v>34000</v>
      </c>
    </row>
    <row r="82" spans="1:6" ht="15" customHeight="1" x14ac:dyDescent="0.25">
      <c r="A82" s="8" t="s">
        <v>81</v>
      </c>
      <c r="B82" s="9" t="s">
        <v>200</v>
      </c>
      <c r="C82" s="10" t="s">
        <v>201</v>
      </c>
      <c r="D82" s="11">
        <v>65500</v>
      </c>
      <c r="E82" s="11">
        <v>65497</v>
      </c>
      <c r="F82" s="111">
        <v>71000</v>
      </c>
    </row>
    <row r="83" spans="1:6" ht="15" customHeight="1" x14ac:dyDescent="0.25">
      <c r="A83" s="8" t="s">
        <v>81</v>
      </c>
      <c r="B83" s="9" t="s">
        <v>136</v>
      </c>
      <c r="C83" s="10" t="s">
        <v>137</v>
      </c>
      <c r="D83" s="11">
        <v>14300</v>
      </c>
      <c r="E83" s="11">
        <v>14269.75</v>
      </c>
      <c r="F83" s="111">
        <v>14000</v>
      </c>
    </row>
    <row r="84" spans="1:6" ht="15" customHeight="1" x14ac:dyDescent="0.25">
      <c r="A84" s="8" t="s">
        <v>81</v>
      </c>
      <c r="B84" s="9" t="s">
        <v>202</v>
      </c>
      <c r="C84" s="10" t="s">
        <v>203</v>
      </c>
      <c r="D84" s="11">
        <v>700</v>
      </c>
      <c r="E84" s="11">
        <v>695.6</v>
      </c>
      <c r="F84" s="111">
        <v>1000</v>
      </c>
    </row>
    <row r="85" spans="1:6" ht="15" customHeight="1" x14ac:dyDescent="0.25">
      <c r="A85" s="8" t="s">
        <v>81</v>
      </c>
      <c r="B85" s="9" t="s">
        <v>204</v>
      </c>
      <c r="C85" s="10" t="s">
        <v>205</v>
      </c>
      <c r="D85" s="11">
        <v>28800</v>
      </c>
      <c r="E85" s="11">
        <v>28796</v>
      </c>
      <c r="F85" s="111">
        <v>30000</v>
      </c>
    </row>
    <row r="86" spans="1:6" ht="15" customHeight="1" x14ac:dyDescent="0.25">
      <c r="A86" s="8" t="s">
        <v>81</v>
      </c>
      <c r="B86" s="9" t="s">
        <v>182</v>
      </c>
      <c r="C86" s="10" t="s">
        <v>183</v>
      </c>
      <c r="D86" s="11">
        <v>31200</v>
      </c>
      <c r="E86" s="11">
        <v>31101</v>
      </c>
      <c r="F86" s="111">
        <v>30000</v>
      </c>
    </row>
    <row r="87" spans="1:6" ht="15" customHeight="1" x14ac:dyDescent="0.25">
      <c r="A87" s="8" t="s">
        <v>81</v>
      </c>
      <c r="B87" s="9" t="s">
        <v>150</v>
      </c>
      <c r="C87" s="10" t="s">
        <v>151</v>
      </c>
      <c r="D87" s="11">
        <v>1400</v>
      </c>
      <c r="E87" s="11">
        <v>1394</v>
      </c>
      <c r="F87" s="210">
        <v>1400</v>
      </c>
    </row>
    <row r="88" spans="1:6" ht="15" customHeight="1" x14ac:dyDescent="0.25">
      <c r="A88" s="8" t="s">
        <v>81</v>
      </c>
      <c r="B88" s="9" t="s">
        <v>152</v>
      </c>
      <c r="C88" s="10" t="s">
        <v>153</v>
      </c>
      <c r="D88" s="11">
        <v>9200</v>
      </c>
      <c r="E88" s="11">
        <v>9148.51</v>
      </c>
      <c r="F88" s="111">
        <v>9000</v>
      </c>
    </row>
    <row r="89" spans="1:6" ht="15" customHeight="1" x14ac:dyDescent="0.25">
      <c r="A89" s="8" t="s">
        <v>81</v>
      </c>
      <c r="B89" s="9" t="s">
        <v>154</v>
      </c>
      <c r="C89" s="10" t="s">
        <v>155</v>
      </c>
      <c r="D89" s="11">
        <v>0</v>
      </c>
      <c r="E89" s="11">
        <v>0</v>
      </c>
      <c r="F89" s="111">
        <v>1000</v>
      </c>
    </row>
    <row r="90" spans="1:6" ht="15" customHeight="1" x14ac:dyDescent="0.25">
      <c r="A90" s="8" t="s">
        <v>81</v>
      </c>
      <c r="B90" s="9" t="s">
        <v>138</v>
      </c>
      <c r="C90" s="10" t="s">
        <v>139</v>
      </c>
      <c r="D90" s="11">
        <v>17200</v>
      </c>
      <c r="E90" s="11">
        <v>17177.04</v>
      </c>
      <c r="F90" s="111">
        <v>18000</v>
      </c>
    </row>
    <row r="91" spans="1:6" ht="15" customHeight="1" x14ac:dyDescent="0.25">
      <c r="A91" s="8" t="s">
        <v>81</v>
      </c>
      <c r="B91" s="9" t="s">
        <v>140</v>
      </c>
      <c r="C91" s="10" t="s">
        <v>141</v>
      </c>
      <c r="D91" s="11">
        <v>2300</v>
      </c>
      <c r="E91" s="11">
        <v>2240</v>
      </c>
      <c r="F91" s="111">
        <v>2000</v>
      </c>
    </row>
    <row r="92" spans="1:6" ht="15" customHeight="1" x14ac:dyDescent="0.25">
      <c r="A92" s="8" t="s">
        <v>81</v>
      </c>
      <c r="B92" s="9" t="s">
        <v>206</v>
      </c>
      <c r="C92" s="10" t="s">
        <v>207</v>
      </c>
      <c r="D92" s="11">
        <v>30338</v>
      </c>
      <c r="E92" s="11">
        <v>30338</v>
      </c>
      <c r="F92" s="111">
        <v>0</v>
      </c>
    </row>
    <row r="93" spans="1:6" ht="15" customHeight="1" x14ac:dyDescent="0.25">
      <c r="A93" s="8" t="s">
        <v>81</v>
      </c>
      <c r="B93" s="9" t="s">
        <v>156</v>
      </c>
      <c r="C93" s="10" t="s">
        <v>157</v>
      </c>
      <c r="D93" s="11">
        <v>600</v>
      </c>
      <c r="E93" s="11">
        <v>586</v>
      </c>
      <c r="F93" s="111">
        <v>600</v>
      </c>
    </row>
    <row r="94" spans="1:6" ht="15" customHeight="1" x14ac:dyDescent="0.25">
      <c r="A94" s="8" t="s">
        <v>81</v>
      </c>
      <c r="B94" s="9" t="s">
        <v>158</v>
      </c>
      <c r="C94" s="10" t="s">
        <v>159</v>
      </c>
      <c r="D94" s="11">
        <v>2701</v>
      </c>
      <c r="E94" s="11">
        <v>2700.1</v>
      </c>
      <c r="F94" s="111">
        <v>3000</v>
      </c>
    </row>
    <row r="95" spans="1:6" ht="15" customHeight="1" x14ac:dyDescent="0.25">
      <c r="A95" s="8" t="s">
        <v>81</v>
      </c>
      <c r="B95" s="9" t="s">
        <v>160</v>
      </c>
      <c r="C95" s="10" t="s">
        <v>161</v>
      </c>
      <c r="D95" s="11">
        <v>320</v>
      </c>
      <c r="E95" s="11">
        <v>316</v>
      </c>
      <c r="F95" s="210">
        <v>600</v>
      </c>
    </row>
    <row r="96" spans="1:6" ht="15" customHeight="1" thickBot="1" x14ac:dyDescent="0.3">
      <c r="A96" s="20" t="s">
        <v>81</v>
      </c>
      <c r="B96" s="21" t="s">
        <v>162</v>
      </c>
      <c r="C96" s="22" t="s">
        <v>163</v>
      </c>
      <c r="D96" s="23">
        <v>550</v>
      </c>
      <c r="E96" s="23">
        <v>550</v>
      </c>
      <c r="F96" s="112">
        <v>550</v>
      </c>
    </row>
    <row r="97" spans="1:6" ht="15" customHeight="1" thickBot="1" x14ac:dyDescent="0.3">
      <c r="A97" s="121" t="s">
        <v>81</v>
      </c>
      <c r="B97" s="27" t="s">
        <v>82</v>
      </c>
      <c r="C97" s="27"/>
      <c r="D97" s="28">
        <f>SUM(D78:D96)</f>
        <v>712609</v>
      </c>
      <c r="E97" s="28">
        <f>SUM(E78:E96)</f>
        <v>688332</v>
      </c>
      <c r="F97" s="122">
        <f>SUM(F78:F96)</f>
        <v>700150</v>
      </c>
    </row>
    <row r="98" spans="1:6" ht="15" customHeight="1" x14ac:dyDescent="0.25">
      <c r="A98" s="12" t="s">
        <v>83</v>
      </c>
      <c r="B98" s="13" t="s">
        <v>144</v>
      </c>
      <c r="C98" s="14" t="s">
        <v>145</v>
      </c>
      <c r="D98" s="15">
        <v>55000</v>
      </c>
      <c r="E98" s="15">
        <v>45392</v>
      </c>
      <c r="F98" s="233">
        <v>55000</v>
      </c>
    </row>
    <row r="99" spans="1:6" ht="15" customHeight="1" x14ac:dyDescent="0.25">
      <c r="A99" s="8" t="s">
        <v>83</v>
      </c>
      <c r="B99" s="9" t="s">
        <v>208</v>
      </c>
      <c r="C99" s="10" t="s">
        <v>209</v>
      </c>
      <c r="D99" s="11">
        <v>420000</v>
      </c>
      <c r="E99" s="11">
        <v>419556</v>
      </c>
      <c r="F99" s="111">
        <v>400000</v>
      </c>
    </row>
    <row r="100" spans="1:6" ht="15" customHeight="1" x14ac:dyDescent="0.25">
      <c r="A100" s="8" t="s">
        <v>83</v>
      </c>
      <c r="B100" s="9" t="s">
        <v>146</v>
      </c>
      <c r="C100" s="10" t="s">
        <v>147</v>
      </c>
      <c r="D100" s="11">
        <v>162535</v>
      </c>
      <c r="E100" s="11">
        <v>162535</v>
      </c>
      <c r="F100" s="111">
        <v>0</v>
      </c>
    </row>
    <row r="101" spans="1:6" ht="15" customHeight="1" x14ac:dyDescent="0.25">
      <c r="A101" s="8" t="s">
        <v>83</v>
      </c>
      <c r="B101" s="9" t="s">
        <v>148</v>
      </c>
      <c r="C101" s="10" t="s">
        <v>149</v>
      </c>
      <c r="D101" s="11">
        <v>1800</v>
      </c>
      <c r="E101" s="11">
        <v>1759</v>
      </c>
      <c r="F101" s="210">
        <v>3000</v>
      </c>
    </row>
    <row r="102" spans="1:6" ht="15" customHeight="1" x14ac:dyDescent="0.25">
      <c r="A102" s="8" t="s">
        <v>83</v>
      </c>
      <c r="B102" s="9" t="s">
        <v>136</v>
      </c>
      <c r="C102" s="10" t="s">
        <v>137</v>
      </c>
      <c r="D102" s="11">
        <v>86000</v>
      </c>
      <c r="E102" s="11">
        <v>85588.3</v>
      </c>
      <c r="F102" s="210">
        <v>100000</v>
      </c>
    </row>
    <row r="103" spans="1:6" ht="15" customHeight="1" x14ac:dyDescent="0.25">
      <c r="A103" s="8" t="s">
        <v>83</v>
      </c>
      <c r="B103" s="9" t="s">
        <v>202</v>
      </c>
      <c r="C103" s="10" t="s">
        <v>203</v>
      </c>
      <c r="D103" s="11">
        <v>1200</v>
      </c>
      <c r="E103" s="11">
        <v>1147.74</v>
      </c>
      <c r="F103" s="210">
        <v>1200</v>
      </c>
    </row>
    <row r="104" spans="1:6" ht="15" customHeight="1" x14ac:dyDescent="0.25">
      <c r="A104" s="8" t="s">
        <v>83</v>
      </c>
      <c r="B104" s="9" t="s">
        <v>182</v>
      </c>
      <c r="C104" s="10" t="s">
        <v>183</v>
      </c>
      <c r="D104" s="11">
        <v>43900</v>
      </c>
      <c r="E104" s="11">
        <v>43849</v>
      </c>
      <c r="F104" s="210">
        <v>44000</v>
      </c>
    </row>
    <row r="105" spans="1:6" ht="15" customHeight="1" x14ac:dyDescent="0.25">
      <c r="A105" s="8" t="s">
        <v>83</v>
      </c>
      <c r="B105" s="9" t="s">
        <v>210</v>
      </c>
      <c r="C105" s="10" t="s">
        <v>211</v>
      </c>
      <c r="D105" s="11">
        <v>34400</v>
      </c>
      <c r="E105" s="11">
        <v>34360</v>
      </c>
      <c r="F105" s="111">
        <v>35000</v>
      </c>
    </row>
    <row r="106" spans="1:6" ht="15" customHeight="1" x14ac:dyDescent="0.25">
      <c r="A106" s="8" t="s">
        <v>83</v>
      </c>
      <c r="B106" s="9" t="s">
        <v>150</v>
      </c>
      <c r="C106" s="10" t="s">
        <v>151</v>
      </c>
      <c r="D106" s="11">
        <v>290</v>
      </c>
      <c r="E106" s="11">
        <v>290</v>
      </c>
      <c r="F106" s="111">
        <v>500</v>
      </c>
    </row>
    <row r="107" spans="1:6" ht="15" customHeight="1" x14ac:dyDescent="0.25">
      <c r="A107" s="8" t="s">
        <v>83</v>
      </c>
      <c r="B107" s="9" t="s">
        <v>168</v>
      </c>
      <c r="C107" s="10" t="s">
        <v>169</v>
      </c>
      <c r="D107" s="11">
        <v>21000</v>
      </c>
      <c r="E107" s="11">
        <v>20965</v>
      </c>
      <c r="F107" s="111">
        <v>20000</v>
      </c>
    </row>
    <row r="108" spans="1:6" ht="15" customHeight="1" x14ac:dyDescent="0.25">
      <c r="A108" s="8" t="s">
        <v>83</v>
      </c>
      <c r="B108" s="9" t="s">
        <v>138</v>
      </c>
      <c r="C108" s="10" t="s">
        <v>139</v>
      </c>
      <c r="D108" s="11">
        <v>280000</v>
      </c>
      <c r="E108" s="11">
        <v>279130</v>
      </c>
      <c r="F108" s="111">
        <v>200000</v>
      </c>
    </row>
    <row r="109" spans="1:6" ht="15" customHeight="1" x14ac:dyDescent="0.25">
      <c r="A109" s="8" t="s">
        <v>83</v>
      </c>
      <c r="B109" s="9" t="s">
        <v>140</v>
      </c>
      <c r="C109" s="10" t="s">
        <v>141</v>
      </c>
      <c r="D109" s="11">
        <v>75100</v>
      </c>
      <c r="E109" s="11">
        <v>75029.19</v>
      </c>
      <c r="F109" s="111">
        <v>500000</v>
      </c>
    </row>
    <row r="110" spans="1:6" ht="15" customHeight="1" x14ac:dyDescent="0.25">
      <c r="A110" s="8" t="s">
        <v>83</v>
      </c>
      <c r="B110" s="9" t="s">
        <v>158</v>
      </c>
      <c r="C110" s="10" t="s">
        <v>159</v>
      </c>
      <c r="D110" s="11">
        <v>117000</v>
      </c>
      <c r="E110" s="11">
        <v>116218.85</v>
      </c>
      <c r="F110" s="111">
        <v>100000</v>
      </c>
    </row>
    <row r="111" spans="1:6" ht="15" customHeight="1" x14ac:dyDescent="0.25">
      <c r="A111" s="8" t="s">
        <v>83</v>
      </c>
      <c r="B111" s="9" t="s">
        <v>160</v>
      </c>
      <c r="C111" s="10" t="s">
        <v>161</v>
      </c>
      <c r="D111" s="11">
        <v>88000</v>
      </c>
      <c r="E111" s="11">
        <v>87185.85</v>
      </c>
      <c r="F111" s="111">
        <v>30000</v>
      </c>
    </row>
    <row r="112" spans="1:6" ht="15" customHeight="1" x14ac:dyDescent="0.25">
      <c r="A112" s="8" t="s">
        <v>83</v>
      </c>
      <c r="B112" s="9" t="s">
        <v>190</v>
      </c>
      <c r="C112" s="10" t="s">
        <v>191</v>
      </c>
      <c r="D112" s="11">
        <v>100</v>
      </c>
      <c r="E112" s="11">
        <v>100</v>
      </c>
      <c r="F112" s="111">
        <v>0</v>
      </c>
    </row>
    <row r="113" spans="1:6" ht="15" customHeight="1" x14ac:dyDescent="0.25">
      <c r="A113" s="8" t="s">
        <v>83</v>
      </c>
      <c r="B113" s="9" t="s">
        <v>164</v>
      </c>
      <c r="C113" s="10" t="s">
        <v>165</v>
      </c>
      <c r="D113" s="11">
        <v>1500</v>
      </c>
      <c r="E113" s="11">
        <v>1500</v>
      </c>
      <c r="F113" s="111">
        <v>0</v>
      </c>
    </row>
    <row r="114" spans="1:6" ht="15" customHeight="1" thickBot="1" x14ac:dyDescent="0.3">
      <c r="A114" s="20" t="s">
        <v>83</v>
      </c>
      <c r="B114" s="21" t="s">
        <v>192</v>
      </c>
      <c r="C114" s="22" t="s">
        <v>193</v>
      </c>
      <c r="D114" s="23">
        <v>42754</v>
      </c>
      <c r="E114" s="23">
        <v>42754</v>
      </c>
      <c r="F114" s="112">
        <v>100000</v>
      </c>
    </row>
    <row r="115" spans="1:6" ht="15" customHeight="1" thickBot="1" x14ac:dyDescent="0.3">
      <c r="A115" s="121" t="s">
        <v>83</v>
      </c>
      <c r="B115" s="27" t="s">
        <v>89</v>
      </c>
      <c r="C115" s="27"/>
      <c r="D115" s="28">
        <f>SUM(D98:D114)</f>
        <v>1430579</v>
      </c>
      <c r="E115" s="28">
        <f>SUM(E98:E114)</f>
        <v>1417359.9300000002</v>
      </c>
      <c r="F115" s="122">
        <f>SUM(F98:F114)</f>
        <v>1588700</v>
      </c>
    </row>
    <row r="116" spans="1:6" ht="15" customHeight="1" x14ac:dyDescent="0.25">
      <c r="A116" s="12" t="s">
        <v>212</v>
      </c>
      <c r="B116" s="13" t="s">
        <v>136</v>
      </c>
      <c r="C116" s="14" t="s">
        <v>137</v>
      </c>
      <c r="D116" s="15">
        <v>54000</v>
      </c>
      <c r="E116" s="15">
        <v>53946.54</v>
      </c>
      <c r="F116" s="110">
        <v>30000</v>
      </c>
    </row>
    <row r="117" spans="1:6" ht="15" customHeight="1" x14ac:dyDescent="0.25">
      <c r="A117" s="8" t="s">
        <v>212</v>
      </c>
      <c r="B117" s="9" t="s">
        <v>138</v>
      </c>
      <c r="C117" s="10" t="s">
        <v>139</v>
      </c>
      <c r="D117" s="11">
        <v>55250</v>
      </c>
      <c r="E117" s="11">
        <v>55242.3</v>
      </c>
      <c r="F117" s="111">
        <v>50000</v>
      </c>
    </row>
    <row r="118" spans="1:6" ht="15" customHeight="1" thickBot="1" x14ac:dyDescent="0.3">
      <c r="A118" s="20" t="s">
        <v>212</v>
      </c>
      <c r="B118" s="21" t="s">
        <v>140</v>
      </c>
      <c r="C118" s="22" t="s">
        <v>141</v>
      </c>
      <c r="D118" s="23">
        <v>311600</v>
      </c>
      <c r="E118" s="23">
        <v>311542.38</v>
      </c>
      <c r="F118" s="112">
        <v>270000</v>
      </c>
    </row>
    <row r="119" spans="1:6" ht="15" customHeight="1" thickBot="1" x14ac:dyDescent="0.3">
      <c r="A119" s="121" t="s">
        <v>212</v>
      </c>
      <c r="B119" s="27" t="s">
        <v>213</v>
      </c>
      <c r="C119" s="27"/>
      <c r="D119" s="28">
        <f>SUM(D116:D118)</f>
        <v>420850</v>
      </c>
      <c r="E119" s="28">
        <f>SUM(E116:E118)</f>
        <v>420731.22</v>
      </c>
      <c r="F119" s="122">
        <f>SUM(F116:F118)</f>
        <v>350000</v>
      </c>
    </row>
    <row r="120" spans="1:6" ht="15" customHeight="1" x14ac:dyDescent="0.25">
      <c r="A120" s="12" t="s">
        <v>214</v>
      </c>
      <c r="B120" s="13" t="s">
        <v>136</v>
      </c>
      <c r="C120" s="14" t="s">
        <v>137</v>
      </c>
      <c r="D120" s="15">
        <v>2102</v>
      </c>
      <c r="E120" s="15">
        <v>2102</v>
      </c>
      <c r="F120" s="110">
        <v>0</v>
      </c>
    </row>
    <row r="121" spans="1:6" ht="15" customHeight="1" x14ac:dyDescent="0.25">
      <c r="A121" s="8" t="s">
        <v>214</v>
      </c>
      <c r="B121" s="9" t="s">
        <v>138</v>
      </c>
      <c r="C121" s="10" t="s">
        <v>139</v>
      </c>
      <c r="D121" s="11">
        <v>325</v>
      </c>
      <c r="E121" s="11">
        <v>325</v>
      </c>
      <c r="F121" s="111">
        <v>0</v>
      </c>
    </row>
    <row r="122" spans="1:6" ht="15" customHeight="1" x14ac:dyDescent="0.25">
      <c r="A122" s="20">
        <v>3329</v>
      </c>
      <c r="B122" s="21">
        <v>5171</v>
      </c>
      <c r="C122" s="22" t="s">
        <v>141</v>
      </c>
      <c r="D122" s="23">
        <v>479100</v>
      </c>
      <c r="E122" s="23">
        <v>479065.43</v>
      </c>
      <c r="F122" s="112">
        <v>0</v>
      </c>
    </row>
    <row r="123" spans="1:6" ht="15" customHeight="1" thickBot="1" x14ac:dyDescent="0.3">
      <c r="A123" s="20" t="s">
        <v>214</v>
      </c>
      <c r="B123" s="21">
        <v>5223</v>
      </c>
      <c r="C123" s="225" t="s">
        <v>842</v>
      </c>
      <c r="D123" s="23">
        <v>0</v>
      </c>
      <c r="E123" s="23">
        <v>0</v>
      </c>
      <c r="F123" s="211">
        <v>200000</v>
      </c>
    </row>
    <row r="124" spans="1:6" ht="15" customHeight="1" thickBot="1" x14ac:dyDescent="0.3">
      <c r="A124" s="121" t="s">
        <v>214</v>
      </c>
      <c r="B124" s="27" t="s">
        <v>215</v>
      </c>
      <c r="C124" s="27"/>
      <c r="D124" s="28">
        <f>SUM(D120:D123)</f>
        <v>481527</v>
      </c>
      <c r="E124" s="28">
        <f>SUM(E120:E123)</f>
        <v>481492.43</v>
      </c>
      <c r="F124" s="122">
        <f>SUM(F120:F123)</f>
        <v>200000</v>
      </c>
    </row>
    <row r="125" spans="1:6" ht="15" customHeight="1" x14ac:dyDescent="0.25">
      <c r="A125" s="12" t="s">
        <v>216</v>
      </c>
      <c r="B125" s="13" t="s">
        <v>144</v>
      </c>
      <c r="C125" s="14" t="s">
        <v>145</v>
      </c>
      <c r="D125" s="15">
        <v>6500</v>
      </c>
      <c r="E125" s="15">
        <v>4700</v>
      </c>
      <c r="F125" s="233">
        <v>7000</v>
      </c>
    </row>
    <row r="126" spans="1:6" ht="15" customHeight="1" x14ac:dyDescent="0.25">
      <c r="A126" s="8" t="s">
        <v>216</v>
      </c>
      <c r="B126" s="9" t="s">
        <v>136</v>
      </c>
      <c r="C126" s="10" t="s">
        <v>137</v>
      </c>
      <c r="D126" s="11">
        <v>6600</v>
      </c>
      <c r="E126" s="11">
        <v>6594</v>
      </c>
      <c r="F126" s="111">
        <v>7000</v>
      </c>
    </row>
    <row r="127" spans="1:6" ht="15" customHeight="1" x14ac:dyDescent="0.25">
      <c r="A127" s="8" t="s">
        <v>216</v>
      </c>
      <c r="B127" s="9" t="s">
        <v>158</v>
      </c>
      <c r="C127" s="10" t="s">
        <v>159</v>
      </c>
      <c r="D127" s="11">
        <v>100</v>
      </c>
      <c r="E127" s="11">
        <v>66</v>
      </c>
      <c r="F127" s="111">
        <v>100</v>
      </c>
    </row>
    <row r="128" spans="1:6" ht="15" customHeight="1" thickBot="1" x14ac:dyDescent="0.3">
      <c r="A128" s="20" t="s">
        <v>216</v>
      </c>
      <c r="B128" s="21" t="s">
        <v>160</v>
      </c>
      <c r="C128" s="22" t="s">
        <v>161</v>
      </c>
      <c r="D128" s="23">
        <v>53800</v>
      </c>
      <c r="E128" s="23">
        <v>53754.18</v>
      </c>
      <c r="F128" s="112">
        <v>55000</v>
      </c>
    </row>
    <row r="129" spans="1:6" ht="15" customHeight="1" thickBot="1" x14ac:dyDescent="0.3">
      <c r="A129" s="121" t="s">
        <v>216</v>
      </c>
      <c r="B129" s="27" t="s">
        <v>217</v>
      </c>
      <c r="C129" s="27"/>
      <c r="D129" s="28">
        <f>SUM(D125:D128)</f>
        <v>67000</v>
      </c>
      <c r="E129" s="28">
        <f>SUM(E125:E128)</f>
        <v>65114.18</v>
      </c>
      <c r="F129" s="122">
        <f>SUM(F125:F128)</f>
        <v>69100</v>
      </c>
    </row>
    <row r="130" spans="1:6" ht="15" customHeight="1" x14ac:dyDescent="0.25">
      <c r="A130" s="12" t="s">
        <v>218</v>
      </c>
      <c r="B130" s="13" t="s">
        <v>144</v>
      </c>
      <c r="C130" s="14" t="s">
        <v>145</v>
      </c>
      <c r="D130" s="15">
        <v>70000</v>
      </c>
      <c r="E130" s="15">
        <v>69000</v>
      </c>
      <c r="F130" s="233">
        <v>101000</v>
      </c>
    </row>
    <row r="131" spans="1:6" ht="15" customHeight="1" x14ac:dyDescent="0.25">
      <c r="A131" s="8" t="s">
        <v>218</v>
      </c>
      <c r="B131" s="9" t="s">
        <v>146</v>
      </c>
      <c r="C131" s="10" t="s">
        <v>147</v>
      </c>
      <c r="D131" s="11">
        <v>206000</v>
      </c>
      <c r="E131" s="11">
        <v>205994.32</v>
      </c>
      <c r="F131" s="210">
        <v>5397</v>
      </c>
    </row>
    <row r="132" spans="1:6" ht="15" customHeight="1" x14ac:dyDescent="0.25">
      <c r="A132" s="8" t="s">
        <v>218</v>
      </c>
      <c r="B132" s="9" t="s">
        <v>136</v>
      </c>
      <c r="C132" s="10" t="s">
        <v>137</v>
      </c>
      <c r="D132" s="11">
        <v>974000</v>
      </c>
      <c r="E132" s="11">
        <v>973818.79</v>
      </c>
      <c r="F132" s="210">
        <v>50000</v>
      </c>
    </row>
    <row r="133" spans="1:6" ht="15" customHeight="1" x14ac:dyDescent="0.25">
      <c r="A133" s="8" t="s">
        <v>218</v>
      </c>
      <c r="B133" s="9" t="s">
        <v>202</v>
      </c>
      <c r="C133" s="10" t="s">
        <v>203</v>
      </c>
      <c r="D133" s="11">
        <v>3100</v>
      </c>
      <c r="E133" s="11">
        <v>3060.64</v>
      </c>
      <c r="F133" s="210">
        <v>3100</v>
      </c>
    </row>
    <row r="134" spans="1:6" ht="15" customHeight="1" x14ac:dyDescent="0.25">
      <c r="A134" s="8" t="s">
        <v>218</v>
      </c>
      <c r="B134" s="9" t="s">
        <v>204</v>
      </c>
      <c r="C134" s="10" t="s">
        <v>205</v>
      </c>
      <c r="D134" s="11">
        <v>31400</v>
      </c>
      <c r="E134" s="11">
        <v>31389</v>
      </c>
      <c r="F134" s="210">
        <v>35000</v>
      </c>
    </row>
    <row r="135" spans="1:6" ht="15" customHeight="1" x14ac:dyDescent="0.25">
      <c r="A135" s="8" t="s">
        <v>218</v>
      </c>
      <c r="B135" s="9" t="s">
        <v>182</v>
      </c>
      <c r="C135" s="10" t="s">
        <v>183</v>
      </c>
      <c r="D135" s="11">
        <v>12000</v>
      </c>
      <c r="E135" s="11">
        <v>11994</v>
      </c>
      <c r="F135" s="210">
        <v>15000</v>
      </c>
    </row>
    <row r="136" spans="1:6" ht="15" customHeight="1" x14ac:dyDescent="0.25">
      <c r="A136" s="8" t="s">
        <v>218</v>
      </c>
      <c r="B136" s="9" t="s">
        <v>210</v>
      </c>
      <c r="C136" s="10" t="s">
        <v>211</v>
      </c>
      <c r="D136" s="11">
        <v>95000</v>
      </c>
      <c r="E136" s="11">
        <v>94879</v>
      </c>
      <c r="F136" s="210">
        <v>94603</v>
      </c>
    </row>
    <row r="137" spans="1:6" ht="15" customHeight="1" x14ac:dyDescent="0.25">
      <c r="A137" s="8" t="s">
        <v>218</v>
      </c>
      <c r="B137" s="9" t="s">
        <v>166</v>
      </c>
      <c r="C137" s="10" t="s">
        <v>167</v>
      </c>
      <c r="D137" s="11">
        <v>91</v>
      </c>
      <c r="E137" s="11">
        <v>90.9</v>
      </c>
      <c r="F137" s="210">
        <v>0</v>
      </c>
    </row>
    <row r="138" spans="1:6" ht="15" customHeight="1" x14ac:dyDescent="0.25">
      <c r="A138" s="8" t="s">
        <v>218</v>
      </c>
      <c r="B138" s="9" t="s">
        <v>168</v>
      </c>
      <c r="C138" s="10" t="s">
        <v>169</v>
      </c>
      <c r="D138" s="11">
        <v>18300</v>
      </c>
      <c r="E138" s="11">
        <v>18220</v>
      </c>
      <c r="F138" s="111">
        <v>0</v>
      </c>
    </row>
    <row r="139" spans="1:6" ht="15" customHeight="1" x14ac:dyDescent="0.25">
      <c r="A139" s="8" t="s">
        <v>218</v>
      </c>
      <c r="B139" s="9" t="s">
        <v>138</v>
      </c>
      <c r="C139" s="10" t="s">
        <v>139</v>
      </c>
      <c r="D139" s="11">
        <v>156200</v>
      </c>
      <c r="E139" s="11">
        <v>156118.72</v>
      </c>
      <c r="F139" s="111">
        <v>150000</v>
      </c>
    </row>
    <row r="140" spans="1:6" ht="15" customHeight="1" x14ac:dyDescent="0.25">
      <c r="A140" s="8" t="s">
        <v>218</v>
      </c>
      <c r="B140" s="9" t="s">
        <v>140</v>
      </c>
      <c r="C140" s="10" t="s">
        <v>141</v>
      </c>
      <c r="D140" s="11">
        <v>1974200</v>
      </c>
      <c r="E140" s="11">
        <v>1974117.4</v>
      </c>
      <c r="F140" s="111">
        <v>200000</v>
      </c>
    </row>
    <row r="141" spans="1:6" ht="15" customHeight="1" x14ac:dyDescent="0.25">
      <c r="A141" s="8" t="s">
        <v>218</v>
      </c>
      <c r="B141" s="9" t="s">
        <v>158</v>
      </c>
      <c r="C141" s="10" t="s">
        <v>159</v>
      </c>
      <c r="D141" s="11">
        <v>1400</v>
      </c>
      <c r="E141" s="11">
        <v>1325</v>
      </c>
      <c r="F141" s="111">
        <v>1500</v>
      </c>
    </row>
    <row r="142" spans="1:6" ht="15" customHeight="1" x14ac:dyDescent="0.25">
      <c r="A142" s="8" t="s">
        <v>218</v>
      </c>
      <c r="B142" s="9" t="s">
        <v>160</v>
      </c>
      <c r="C142" s="10" t="s">
        <v>161</v>
      </c>
      <c r="D142" s="11">
        <v>36900</v>
      </c>
      <c r="E142" s="11">
        <v>36894</v>
      </c>
      <c r="F142" s="111">
        <v>40000</v>
      </c>
    </row>
    <row r="143" spans="1:6" ht="15" customHeight="1" x14ac:dyDescent="0.25">
      <c r="A143" s="8" t="s">
        <v>218</v>
      </c>
      <c r="B143" s="9" t="s">
        <v>219</v>
      </c>
      <c r="C143" s="10" t="s">
        <v>220</v>
      </c>
      <c r="D143" s="11">
        <v>420000</v>
      </c>
      <c r="E143" s="11">
        <v>420000</v>
      </c>
      <c r="F143" s="111">
        <v>420000</v>
      </c>
    </row>
    <row r="144" spans="1:6" ht="15" customHeight="1" x14ac:dyDescent="0.25">
      <c r="A144" s="8" t="s">
        <v>218</v>
      </c>
      <c r="B144" s="9" t="s">
        <v>170</v>
      </c>
      <c r="C144" s="10" t="s">
        <v>171</v>
      </c>
      <c r="D144" s="11">
        <v>0</v>
      </c>
      <c r="E144" s="11">
        <v>0</v>
      </c>
      <c r="F144" s="210">
        <v>30000</v>
      </c>
    </row>
    <row r="145" spans="1:6" ht="15" customHeight="1" thickBot="1" x14ac:dyDescent="0.3">
      <c r="A145" s="20" t="s">
        <v>218</v>
      </c>
      <c r="B145" s="21" t="s">
        <v>192</v>
      </c>
      <c r="C145" s="22" t="s">
        <v>193</v>
      </c>
      <c r="D145" s="23">
        <v>208220</v>
      </c>
      <c r="E145" s="23">
        <v>208220</v>
      </c>
      <c r="F145" s="112">
        <v>0</v>
      </c>
    </row>
    <row r="146" spans="1:6" ht="15" customHeight="1" thickBot="1" x14ac:dyDescent="0.3">
      <c r="A146" s="121" t="s">
        <v>218</v>
      </c>
      <c r="B146" s="27" t="s">
        <v>221</v>
      </c>
      <c r="C146" s="27"/>
      <c r="D146" s="28">
        <f>SUM(D130:D145)</f>
        <v>4206811</v>
      </c>
      <c r="E146" s="28">
        <f>SUM(E130:E145)</f>
        <v>4205121.7699999996</v>
      </c>
      <c r="F146" s="122">
        <f>SUM(F130:F145)</f>
        <v>1145600</v>
      </c>
    </row>
    <row r="147" spans="1:6" ht="15" customHeight="1" x14ac:dyDescent="0.25">
      <c r="A147" s="12" t="s">
        <v>222</v>
      </c>
      <c r="B147" s="13" t="s">
        <v>223</v>
      </c>
      <c r="C147" s="14" t="s">
        <v>224</v>
      </c>
      <c r="D147" s="15">
        <v>30000</v>
      </c>
      <c r="E147" s="15">
        <v>22932</v>
      </c>
      <c r="F147" s="110">
        <v>0</v>
      </c>
    </row>
    <row r="148" spans="1:6" ht="15" customHeight="1" x14ac:dyDescent="0.25">
      <c r="A148" s="8" t="s">
        <v>222</v>
      </c>
      <c r="B148" s="9" t="s">
        <v>219</v>
      </c>
      <c r="C148" s="10" t="s">
        <v>220</v>
      </c>
      <c r="D148" s="11">
        <v>41000</v>
      </c>
      <c r="E148" s="11">
        <v>41000</v>
      </c>
      <c r="F148" s="111">
        <v>40000</v>
      </c>
    </row>
    <row r="149" spans="1:6" ht="15" customHeight="1" thickBot="1" x14ac:dyDescent="0.3">
      <c r="A149" s="20" t="s">
        <v>222</v>
      </c>
      <c r="B149" s="21" t="s">
        <v>225</v>
      </c>
      <c r="C149" s="22" t="s">
        <v>226</v>
      </c>
      <c r="D149" s="23">
        <v>49999</v>
      </c>
      <c r="E149" s="23">
        <v>49999</v>
      </c>
      <c r="F149" s="112">
        <v>0</v>
      </c>
    </row>
    <row r="150" spans="1:6" ht="15" customHeight="1" thickBot="1" x14ac:dyDescent="0.3">
      <c r="A150" s="121" t="s">
        <v>222</v>
      </c>
      <c r="B150" s="27" t="s">
        <v>227</v>
      </c>
      <c r="C150" s="27"/>
      <c r="D150" s="28">
        <f>SUM(D147:D149)</f>
        <v>120999</v>
      </c>
      <c r="E150" s="28">
        <f>SUM(E147:E149)</f>
        <v>113931</v>
      </c>
      <c r="F150" s="122">
        <f>SUM(F147:F149)</f>
        <v>40000</v>
      </c>
    </row>
    <row r="151" spans="1:6" ht="15" customHeight="1" x14ac:dyDescent="0.25">
      <c r="A151" s="12" t="s">
        <v>90</v>
      </c>
      <c r="B151" s="13" t="s">
        <v>176</v>
      </c>
      <c r="C151" s="14" t="s">
        <v>177</v>
      </c>
      <c r="D151" s="15">
        <v>120000</v>
      </c>
      <c r="E151" s="15">
        <v>119403</v>
      </c>
      <c r="F151" s="233">
        <v>180000</v>
      </c>
    </row>
    <row r="152" spans="1:6" ht="15" customHeight="1" x14ac:dyDescent="0.25">
      <c r="A152" s="8" t="s">
        <v>90</v>
      </c>
      <c r="B152" s="9" t="s">
        <v>178</v>
      </c>
      <c r="C152" s="10" t="s">
        <v>179</v>
      </c>
      <c r="D152" s="11">
        <v>30000</v>
      </c>
      <c r="E152" s="11">
        <v>29847</v>
      </c>
      <c r="F152" s="210">
        <v>45000</v>
      </c>
    </row>
    <row r="153" spans="1:6" ht="15" customHeight="1" x14ac:dyDescent="0.25">
      <c r="A153" s="8" t="s">
        <v>90</v>
      </c>
      <c r="B153" s="9" t="s">
        <v>180</v>
      </c>
      <c r="C153" s="10" t="s">
        <v>181</v>
      </c>
      <c r="D153" s="11">
        <v>11000</v>
      </c>
      <c r="E153" s="11">
        <v>10748</v>
      </c>
      <c r="F153" s="210">
        <v>16500</v>
      </c>
    </row>
    <row r="154" spans="1:6" ht="15" customHeight="1" x14ac:dyDescent="0.25">
      <c r="A154" s="8">
        <v>3539</v>
      </c>
      <c r="B154" s="9">
        <v>5137</v>
      </c>
      <c r="C154" s="10" t="s">
        <v>147</v>
      </c>
      <c r="D154" s="11">
        <v>0</v>
      </c>
      <c r="E154" s="11">
        <v>0</v>
      </c>
      <c r="F154" s="210">
        <v>150000</v>
      </c>
    </row>
    <row r="155" spans="1:6" ht="15" customHeight="1" x14ac:dyDescent="0.25">
      <c r="A155" s="8" t="s">
        <v>90</v>
      </c>
      <c r="B155" s="9" t="s">
        <v>136</v>
      </c>
      <c r="C155" s="10" t="s">
        <v>137</v>
      </c>
      <c r="D155" s="11">
        <v>717600</v>
      </c>
      <c r="E155" s="11">
        <v>717570.19</v>
      </c>
      <c r="F155" s="111">
        <v>1000000</v>
      </c>
    </row>
    <row r="156" spans="1:6" ht="15" customHeight="1" x14ac:dyDescent="0.25">
      <c r="A156" s="8" t="s">
        <v>90</v>
      </c>
      <c r="B156" s="9" t="s">
        <v>202</v>
      </c>
      <c r="C156" s="10" t="s">
        <v>203</v>
      </c>
      <c r="D156" s="11">
        <v>3000</v>
      </c>
      <c r="E156" s="11">
        <v>2971.95</v>
      </c>
      <c r="F156" s="111">
        <v>3000</v>
      </c>
    </row>
    <row r="157" spans="1:6" ht="15" customHeight="1" x14ac:dyDescent="0.25">
      <c r="A157" s="8" t="s">
        <v>90</v>
      </c>
      <c r="B157" s="9" t="s">
        <v>204</v>
      </c>
      <c r="C157" s="10" t="s">
        <v>205</v>
      </c>
      <c r="D157" s="11">
        <v>105000</v>
      </c>
      <c r="E157" s="11">
        <v>104651</v>
      </c>
      <c r="F157" s="210">
        <v>104349</v>
      </c>
    </row>
    <row r="158" spans="1:6" ht="15" customHeight="1" x14ac:dyDescent="0.25">
      <c r="A158" s="8" t="s">
        <v>90</v>
      </c>
      <c r="B158" s="9" t="s">
        <v>182</v>
      </c>
      <c r="C158" s="10" t="s">
        <v>183</v>
      </c>
      <c r="D158" s="11">
        <v>109100</v>
      </c>
      <c r="E158" s="11">
        <v>109018</v>
      </c>
      <c r="F158" s="210">
        <v>110000</v>
      </c>
    </row>
    <row r="159" spans="1:6" ht="15" customHeight="1" x14ac:dyDescent="0.25">
      <c r="A159" s="8" t="s">
        <v>90</v>
      </c>
      <c r="B159" s="9" t="s">
        <v>166</v>
      </c>
      <c r="C159" s="10" t="s">
        <v>167</v>
      </c>
      <c r="D159" s="11">
        <v>400</v>
      </c>
      <c r="E159" s="11">
        <v>400</v>
      </c>
      <c r="F159" s="210">
        <v>500</v>
      </c>
    </row>
    <row r="160" spans="1:6" ht="15" customHeight="1" x14ac:dyDescent="0.25">
      <c r="A160" s="8" t="s">
        <v>90</v>
      </c>
      <c r="B160" s="9">
        <v>5162</v>
      </c>
      <c r="C160" s="10" t="s">
        <v>153</v>
      </c>
      <c r="D160" s="11">
        <v>0</v>
      </c>
      <c r="E160" s="11">
        <v>0</v>
      </c>
      <c r="F160" s="210">
        <v>1494</v>
      </c>
    </row>
    <row r="161" spans="1:6" ht="15" customHeight="1" x14ac:dyDescent="0.25">
      <c r="A161" s="8" t="s">
        <v>90</v>
      </c>
      <c r="B161" s="9" t="s">
        <v>168</v>
      </c>
      <c r="C161" s="10" t="s">
        <v>169</v>
      </c>
      <c r="D161" s="11">
        <v>1234</v>
      </c>
      <c r="E161" s="11">
        <v>1234</v>
      </c>
      <c r="F161" s="111">
        <v>8000</v>
      </c>
    </row>
    <row r="162" spans="1:6" ht="15" customHeight="1" x14ac:dyDescent="0.25">
      <c r="A162" s="8" t="s">
        <v>90</v>
      </c>
      <c r="B162" s="9" t="s">
        <v>138</v>
      </c>
      <c r="C162" s="10" t="s">
        <v>139</v>
      </c>
      <c r="D162" s="11">
        <v>87400</v>
      </c>
      <c r="E162" s="11">
        <v>87392.6</v>
      </c>
      <c r="F162" s="111">
        <v>90000</v>
      </c>
    </row>
    <row r="163" spans="1:6" ht="15" customHeight="1" x14ac:dyDescent="0.25">
      <c r="A163" s="8" t="s">
        <v>90</v>
      </c>
      <c r="B163" s="9" t="s">
        <v>140</v>
      </c>
      <c r="C163" s="10" t="s">
        <v>141</v>
      </c>
      <c r="D163" s="11">
        <v>662200</v>
      </c>
      <c r="E163" s="11">
        <v>662106.11</v>
      </c>
      <c r="F163" s="111">
        <v>1300000</v>
      </c>
    </row>
    <row r="164" spans="1:6" ht="15" customHeight="1" x14ac:dyDescent="0.25">
      <c r="A164" s="8">
        <v>3539</v>
      </c>
      <c r="B164" s="9">
        <v>5175</v>
      </c>
      <c r="C164" s="10" t="s">
        <v>159</v>
      </c>
      <c r="D164" s="11">
        <v>0</v>
      </c>
      <c r="E164" s="11">
        <v>0</v>
      </c>
      <c r="F164" s="210">
        <v>4157</v>
      </c>
    </row>
    <row r="165" spans="1:6" ht="15" customHeight="1" x14ac:dyDescent="0.25">
      <c r="A165" s="8" t="s">
        <v>90</v>
      </c>
      <c r="B165" s="9" t="s">
        <v>164</v>
      </c>
      <c r="C165" s="10" t="s">
        <v>165</v>
      </c>
      <c r="D165" s="11">
        <v>10600</v>
      </c>
      <c r="E165" s="11">
        <v>10507.83</v>
      </c>
      <c r="F165" s="111">
        <v>10000</v>
      </c>
    </row>
    <row r="166" spans="1:6" ht="15" customHeight="1" thickBot="1" x14ac:dyDescent="0.3">
      <c r="A166" s="20" t="s">
        <v>90</v>
      </c>
      <c r="B166" s="21" t="s">
        <v>192</v>
      </c>
      <c r="C166" s="22" t="s">
        <v>193</v>
      </c>
      <c r="D166" s="23">
        <v>468452</v>
      </c>
      <c r="E166" s="23">
        <v>468452</v>
      </c>
      <c r="F166" s="112">
        <v>468452</v>
      </c>
    </row>
    <row r="167" spans="1:6" ht="15" customHeight="1" thickBot="1" x14ac:dyDescent="0.3">
      <c r="A167" s="121" t="s">
        <v>90</v>
      </c>
      <c r="B167" s="27" t="s">
        <v>91</v>
      </c>
      <c r="C167" s="27"/>
      <c r="D167" s="28">
        <f>SUM(D151:D166)</f>
        <v>2325986</v>
      </c>
      <c r="E167" s="28">
        <f>SUM(E151:E166)</f>
        <v>2324301.6800000002</v>
      </c>
      <c r="F167" s="122">
        <f>SUM(F151:F166)</f>
        <v>3491452</v>
      </c>
    </row>
    <row r="168" spans="1:6" ht="15" customHeight="1" x14ac:dyDescent="0.25">
      <c r="A168" s="12" t="s">
        <v>92</v>
      </c>
      <c r="B168" s="13" t="s">
        <v>176</v>
      </c>
      <c r="C168" s="14" t="s">
        <v>177</v>
      </c>
      <c r="D168" s="15">
        <v>88000</v>
      </c>
      <c r="E168" s="15">
        <v>87600</v>
      </c>
      <c r="F168" s="233">
        <v>88000</v>
      </c>
    </row>
    <row r="169" spans="1:6" ht="15" customHeight="1" x14ac:dyDescent="0.25">
      <c r="A169" s="8" t="s">
        <v>92</v>
      </c>
      <c r="B169" s="9" t="s">
        <v>178</v>
      </c>
      <c r="C169" s="10" t="s">
        <v>179</v>
      </c>
      <c r="D169" s="11">
        <v>22000</v>
      </c>
      <c r="E169" s="11">
        <v>21900</v>
      </c>
      <c r="F169" s="210">
        <v>22000</v>
      </c>
    </row>
    <row r="170" spans="1:6" ht="15" customHeight="1" x14ac:dyDescent="0.25">
      <c r="A170" s="8" t="s">
        <v>92</v>
      </c>
      <c r="B170" s="9" t="s">
        <v>180</v>
      </c>
      <c r="C170" s="10" t="s">
        <v>181</v>
      </c>
      <c r="D170" s="11">
        <v>8000</v>
      </c>
      <c r="E170" s="11">
        <v>7884</v>
      </c>
      <c r="F170" s="210">
        <v>8000</v>
      </c>
    </row>
    <row r="171" spans="1:6" ht="15" customHeight="1" x14ac:dyDescent="0.25">
      <c r="A171" s="8" t="s">
        <v>92</v>
      </c>
      <c r="B171" s="9" t="s">
        <v>136</v>
      </c>
      <c r="C171" s="10" t="s">
        <v>137</v>
      </c>
      <c r="D171" s="11">
        <v>528000</v>
      </c>
      <c r="E171" s="11">
        <v>527604.46</v>
      </c>
      <c r="F171" s="111">
        <v>500000</v>
      </c>
    </row>
    <row r="172" spans="1:6" ht="15" customHeight="1" x14ac:dyDescent="0.25">
      <c r="A172" s="8" t="s">
        <v>92</v>
      </c>
      <c r="B172" s="9" t="s">
        <v>202</v>
      </c>
      <c r="C172" s="10" t="s">
        <v>203</v>
      </c>
      <c r="D172" s="11">
        <v>2300</v>
      </c>
      <c r="E172" s="11">
        <v>2267.8000000000002</v>
      </c>
      <c r="F172" s="111">
        <v>2300</v>
      </c>
    </row>
    <row r="173" spans="1:6" ht="15" customHeight="1" x14ac:dyDescent="0.25">
      <c r="A173" s="8" t="s">
        <v>92</v>
      </c>
      <c r="B173" s="9" t="s">
        <v>204</v>
      </c>
      <c r="C173" s="10" t="s">
        <v>205</v>
      </c>
      <c r="D173" s="11">
        <v>489800</v>
      </c>
      <c r="E173" s="11">
        <v>489746.81</v>
      </c>
      <c r="F173" s="111">
        <v>500000</v>
      </c>
    </row>
    <row r="174" spans="1:6" ht="15" customHeight="1" x14ac:dyDescent="0.25">
      <c r="A174" s="8" t="s">
        <v>92</v>
      </c>
      <c r="B174" s="9" t="s">
        <v>182</v>
      </c>
      <c r="C174" s="10" t="s">
        <v>183</v>
      </c>
      <c r="D174" s="11">
        <v>65000</v>
      </c>
      <c r="E174" s="11">
        <v>64964</v>
      </c>
      <c r="F174" s="111">
        <v>70000</v>
      </c>
    </row>
    <row r="175" spans="1:6" ht="15" customHeight="1" x14ac:dyDescent="0.25">
      <c r="A175" s="8" t="s">
        <v>92</v>
      </c>
      <c r="B175" s="9" t="s">
        <v>168</v>
      </c>
      <c r="C175" s="10" t="s">
        <v>169</v>
      </c>
      <c r="D175" s="11">
        <v>369550</v>
      </c>
      <c r="E175" s="11">
        <v>369519</v>
      </c>
      <c r="F175" s="210">
        <v>400000</v>
      </c>
    </row>
    <row r="176" spans="1:6" ht="15" customHeight="1" x14ac:dyDescent="0.25">
      <c r="A176" s="8" t="s">
        <v>92</v>
      </c>
      <c r="B176" s="9" t="s">
        <v>184</v>
      </c>
      <c r="C176" s="10" t="s">
        <v>185</v>
      </c>
      <c r="D176" s="11">
        <v>29040</v>
      </c>
      <c r="E176" s="11">
        <v>29040</v>
      </c>
      <c r="F176" s="111">
        <v>0</v>
      </c>
    </row>
    <row r="177" spans="1:6" ht="15" customHeight="1" x14ac:dyDescent="0.25">
      <c r="A177" s="8" t="s">
        <v>92</v>
      </c>
      <c r="B177" s="9" t="s">
        <v>154</v>
      </c>
      <c r="C177" s="10" t="s">
        <v>155</v>
      </c>
      <c r="D177" s="11">
        <v>845</v>
      </c>
      <c r="E177" s="11">
        <v>845</v>
      </c>
      <c r="F177" s="111">
        <v>0</v>
      </c>
    </row>
    <row r="178" spans="1:6" ht="15" customHeight="1" x14ac:dyDescent="0.25">
      <c r="A178" s="8" t="s">
        <v>92</v>
      </c>
      <c r="B178" s="9" t="s">
        <v>138</v>
      </c>
      <c r="C178" s="10" t="s">
        <v>139</v>
      </c>
      <c r="D178" s="11">
        <v>152800</v>
      </c>
      <c r="E178" s="11">
        <v>152719.45000000001</v>
      </c>
      <c r="F178" s="111">
        <v>150000</v>
      </c>
    </row>
    <row r="179" spans="1:6" ht="15" customHeight="1" x14ac:dyDescent="0.25">
      <c r="A179" s="8" t="s">
        <v>92</v>
      </c>
      <c r="B179" s="9" t="s">
        <v>140</v>
      </c>
      <c r="C179" s="10" t="s">
        <v>141</v>
      </c>
      <c r="D179" s="11">
        <v>1434000</v>
      </c>
      <c r="E179" s="11">
        <v>1433878.39</v>
      </c>
      <c r="F179" s="111">
        <v>1000000</v>
      </c>
    </row>
    <row r="180" spans="1:6" ht="15" customHeight="1" x14ac:dyDescent="0.25">
      <c r="A180" s="8" t="s">
        <v>92</v>
      </c>
      <c r="B180" s="9" t="s">
        <v>188</v>
      </c>
      <c r="C180" s="10" t="s">
        <v>189</v>
      </c>
      <c r="D180" s="11">
        <v>167748</v>
      </c>
      <c r="E180" s="11">
        <v>167748</v>
      </c>
      <c r="F180" s="210">
        <v>167748</v>
      </c>
    </row>
    <row r="181" spans="1:6" ht="15" customHeight="1" x14ac:dyDescent="0.25">
      <c r="A181" s="8" t="s">
        <v>92</v>
      </c>
      <c r="B181" s="9" t="s">
        <v>164</v>
      </c>
      <c r="C181" s="10" t="s">
        <v>165</v>
      </c>
      <c r="D181" s="11">
        <v>284500</v>
      </c>
      <c r="E181" s="11">
        <v>284432</v>
      </c>
      <c r="F181" s="111">
        <v>200000</v>
      </c>
    </row>
    <row r="182" spans="1:6" ht="15" customHeight="1" thickBot="1" x14ac:dyDescent="0.3">
      <c r="A182" s="20" t="s">
        <v>92</v>
      </c>
      <c r="B182" s="21" t="s">
        <v>170</v>
      </c>
      <c r="C182" s="22" t="s">
        <v>171</v>
      </c>
      <c r="D182" s="23">
        <v>199650</v>
      </c>
      <c r="E182" s="23">
        <v>199650</v>
      </c>
      <c r="F182" s="112">
        <v>3000000</v>
      </c>
    </row>
    <row r="183" spans="1:6" ht="15" customHeight="1" thickBot="1" x14ac:dyDescent="0.3">
      <c r="A183" s="121" t="s">
        <v>92</v>
      </c>
      <c r="B183" s="27" t="s">
        <v>93</v>
      </c>
      <c r="C183" s="27"/>
      <c r="D183" s="28">
        <f>SUM(D168:D182)</f>
        <v>3841233</v>
      </c>
      <c r="E183" s="28">
        <f>SUM(E168:E182)</f>
        <v>3839798.91</v>
      </c>
      <c r="F183" s="122">
        <f>SUM(F168:F182)</f>
        <v>6108048</v>
      </c>
    </row>
    <row r="184" spans="1:6" ht="15" customHeight="1" x14ac:dyDescent="0.25">
      <c r="A184" s="12" t="s">
        <v>94</v>
      </c>
      <c r="B184" s="13" t="s">
        <v>136</v>
      </c>
      <c r="C184" s="14" t="s">
        <v>137</v>
      </c>
      <c r="D184" s="15">
        <v>1268200</v>
      </c>
      <c r="E184" s="15">
        <v>1268170.04</v>
      </c>
      <c r="F184" s="110">
        <v>600000</v>
      </c>
    </row>
    <row r="185" spans="1:6" ht="15" customHeight="1" x14ac:dyDescent="0.25">
      <c r="A185" s="8" t="s">
        <v>94</v>
      </c>
      <c r="B185" s="9" t="s">
        <v>202</v>
      </c>
      <c r="C185" s="10" t="s">
        <v>203</v>
      </c>
      <c r="D185" s="11">
        <v>835</v>
      </c>
      <c r="E185" s="11">
        <v>834.72</v>
      </c>
      <c r="F185" s="111">
        <v>1000</v>
      </c>
    </row>
    <row r="186" spans="1:6" ht="15" customHeight="1" x14ac:dyDescent="0.25">
      <c r="A186" s="8" t="s">
        <v>94</v>
      </c>
      <c r="B186" s="9" t="s">
        <v>204</v>
      </c>
      <c r="C186" s="10" t="s">
        <v>205</v>
      </c>
      <c r="D186" s="11">
        <v>29700</v>
      </c>
      <c r="E186" s="11">
        <v>29669</v>
      </c>
      <c r="F186" s="111">
        <v>30000</v>
      </c>
    </row>
    <row r="187" spans="1:6" ht="15" customHeight="1" x14ac:dyDescent="0.25">
      <c r="A187" s="8" t="s">
        <v>94</v>
      </c>
      <c r="B187" s="9" t="s">
        <v>182</v>
      </c>
      <c r="C187" s="10" t="s">
        <v>183</v>
      </c>
      <c r="D187" s="11">
        <v>117400</v>
      </c>
      <c r="E187" s="11">
        <v>117303</v>
      </c>
      <c r="F187" s="111">
        <v>120000</v>
      </c>
    </row>
    <row r="188" spans="1:6" ht="15" customHeight="1" x14ac:dyDescent="0.25">
      <c r="A188" s="8" t="s">
        <v>94</v>
      </c>
      <c r="B188" s="9" t="s">
        <v>168</v>
      </c>
      <c r="C188" s="10" t="s">
        <v>169</v>
      </c>
      <c r="D188" s="11">
        <v>59800</v>
      </c>
      <c r="E188" s="11">
        <v>59732.86</v>
      </c>
      <c r="F188" s="111">
        <v>50000</v>
      </c>
    </row>
    <row r="189" spans="1:6" ht="15" customHeight="1" x14ac:dyDescent="0.25">
      <c r="A189" s="8" t="s">
        <v>94</v>
      </c>
      <c r="B189" s="9" t="s">
        <v>154</v>
      </c>
      <c r="C189" s="10" t="s">
        <v>155</v>
      </c>
      <c r="D189" s="11">
        <v>845</v>
      </c>
      <c r="E189" s="11">
        <v>845</v>
      </c>
      <c r="F189" s="111">
        <v>0</v>
      </c>
    </row>
    <row r="190" spans="1:6" ht="15" customHeight="1" x14ac:dyDescent="0.25">
      <c r="A190" s="8" t="s">
        <v>94</v>
      </c>
      <c r="B190" s="9" t="s">
        <v>138</v>
      </c>
      <c r="C190" s="10" t="s">
        <v>139</v>
      </c>
      <c r="D190" s="11">
        <v>257800</v>
      </c>
      <c r="E190" s="11">
        <v>257719.22</v>
      </c>
      <c r="F190" s="111">
        <v>200000</v>
      </c>
    </row>
    <row r="191" spans="1:6" ht="15" customHeight="1" x14ac:dyDescent="0.25">
      <c r="A191" s="8" t="s">
        <v>94</v>
      </c>
      <c r="B191" s="9" t="s">
        <v>140</v>
      </c>
      <c r="C191" s="10" t="s">
        <v>141</v>
      </c>
      <c r="D191" s="11">
        <v>2248100</v>
      </c>
      <c r="E191" s="11">
        <v>2248091.46</v>
      </c>
      <c r="F191" s="111">
        <v>600000</v>
      </c>
    </row>
    <row r="192" spans="1:6" ht="15" customHeight="1" thickBot="1" x14ac:dyDescent="0.3">
      <c r="A192" s="20" t="s">
        <v>94</v>
      </c>
      <c r="B192" s="21" t="s">
        <v>164</v>
      </c>
      <c r="C192" s="22" t="s">
        <v>165</v>
      </c>
      <c r="D192" s="23">
        <v>5500</v>
      </c>
      <c r="E192" s="23">
        <v>5422</v>
      </c>
      <c r="F192" s="112">
        <v>5000</v>
      </c>
    </row>
    <row r="193" spans="1:6" ht="15" customHeight="1" thickBot="1" x14ac:dyDescent="0.3">
      <c r="A193" s="121" t="s">
        <v>94</v>
      </c>
      <c r="B193" s="27" t="s">
        <v>95</v>
      </c>
      <c r="C193" s="27"/>
      <c r="D193" s="28">
        <f>SUM(D184:D192)</f>
        <v>3988180</v>
      </c>
      <c r="E193" s="28">
        <f>SUM(E184:E192)</f>
        <v>3987787.3</v>
      </c>
      <c r="F193" s="122">
        <f>SUM(F184:F192)</f>
        <v>1606000</v>
      </c>
    </row>
    <row r="194" spans="1:6" ht="15" customHeight="1" x14ac:dyDescent="0.25">
      <c r="A194" s="12" t="s">
        <v>228</v>
      </c>
      <c r="B194" s="13" t="s">
        <v>146</v>
      </c>
      <c r="C194" s="14" t="s">
        <v>147</v>
      </c>
      <c r="D194" s="15">
        <v>36554</v>
      </c>
      <c r="E194" s="15">
        <v>36554</v>
      </c>
      <c r="F194" s="110">
        <v>0</v>
      </c>
    </row>
    <row r="195" spans="1:6" ht="15" customHeight="1" x14ac:dyDescent="0.25">
      <c r="A195" s="8" t="s">
        <v>228</v>
      </c>
      <c r="B195" s="9" t="s">
        <v>136</v>
      </c>
      <c r="C195" s="10" t="s">
        <v>137</v>
      </c>
      <c r="D195" s="11">
        <v>41300</v>
      </c>
      <c r="E195" s="11">
        <v>41226.9</v>
      </c>
      <c r="F195" s="111">
        <v>40000</v>
      </c>
    </row>
    <row r="196" spans="1:6" ht="15" customHeight="1" x14ac:dyDescent="0.25">
      <c r="A196" s="8" t="s">
        <v>228</v>
      </c>
      <c r="B196" s="9" t="s">
        <v>182</v>
      </c>
      <c r="C196" s="10" t="s">
        <v>183</v>
      </c>
      <c r="D196" s="11">
        <v>273500</v>
      </c>
      <c r="E196" s="11">
        <v>273438</v>
      </c>
      <c r="F196" s="111">
        <v>300000</v>
      </c>
    </row>
    <row r="197" spans="1:6" ht="15" customHeight="1" x14ac:dyDescent="0.25">
      <c r="A197" s="8" t="s">
        <v>228</v>
      </c>
      <c r="B197" s="9" t="s">
        <v>168</v>
      </c>
      <c r="C197" s="10" t="s">
        <v>169</v>
      </c>
      <c r="D197" s="11">
        <v>0</v>
      </c>
      <c r="E197" s="11">
        <v>0</v>
      </c>
      <c r="F197" s="111">
        <v>1000</v>
      </c>
    </row>
    <row r="198" spans="1:6" ht="15" customHeight="1" x14ac:dyDescent="0.25">
      <c r="A198" s="8" t="s">
        <v>228</v>
      </c>
      <c r="B198" s="9" t="s">
        <v>138</v>
      </c>
      <c r="C198" s="10" t="s">
        <v>139</v>
      </c>
      <c r="D198" s="11">
        <v>1800</v>
      </c>
      <c r="E198" s="11">
        <v>1707.45</v>
      </c>
      <c r="F198" s="111">
        <v>2000</v>
      </c>
    </row>
    <row r="199" spans="1:6" ht="15" customHeight="1" thickBot="1" x14ac:dyDescent="0.3">
      <c r="A199" s="20" t="s">
        <v>228</v>
      </c>
      <c r="B199" s="21" t="s">
        <v>140</v>
      </c>
      <c r="C199" s="22" t="s">
        <v>141</v>
      </c>
      <c r="D199" s="23">
        <v>50200</v>
      </c>
      <c r="E199" s="23">
        <v>50117.93</v>
      </c>
      <c r="F199" s="112">
        <v>50000</v>
      </c>
    </row>
    <row r="200" spans="1:6" ht="15" customHeight="1" thickBot="1" x14ac:dyDescent="0.3">
      <c r="A200" s="121" t="s">
        <v>228</v>
      </c>
      <c r="B200" s="27" t="s">
        <v>229</v>
      </c>
      <c r="C200" s="27"/>
      <c r="D200" s="28">
        <f>SUM(D194:D199)</f>
        <v>403354</v>
      </c>
      <c r="E200" s="28">
        <f>SUM(E194:E199)</f>
        <v>403044.28</v>
      </c>
      <c r="F200" s="122">
        <f>SUM(F194:F199)</f>
        <v>393000</v>
      </c>
    </row>
    <row r="201" spans="1:6" ht="15" customHeight="1" x14ac:dyDescent="0.25">
      <c r="A201" s="12" t="s">
        <v>96</v>
      </c>
      <c r="B201" s="13" t="s">
        <v>136</v>
      </c>
      <c r="C201" s="14" t="s">
        <v>137</v>
      </c>
      <c r="D201" s="15">
        <v>37000</v>
      </c>
      <c r="E201" s="15">
        <v>36921</v>
      </c>
      <c r="F201" s="110">
        <v>150000</v>
      </c>
    </row>
    <row r="202" spans="1:6" ht="15" customHeight="1" x14ac:dyDescent="0.25">
      <c r="A202" s="8" t="s">
        <v>96</v>
      </c>
      <c r="B202" s="9" t="s">
        <v>202</v>
      </c>
      <c r="C202" s="10" t="s">
        <v>203</v>
      </c>
      <c r="D202" s="11">
        <v>0</v>
      </c>
      <c r="E202" s="11">
        <v>0</v>
      </c>
      <c r="F202" s="111">
        <v>1000</v>
      </c>
    </row>
    <row r="203" spans="1:6" ht="15" customHeight="1" x14ac:dyDescent="0.25">
      <c r="A203" s="8" t="s">
        <v>96</v>
      </c>
      <c r="B203" s="9" t="s">
        <v>138</v>
      </c>
      <c r="C203" s="10" t="s">
        <v>139</v>
      </c>
      <c r="D203" s="11">
        <v>84600</v>
      </c>
      <c r="E203" s="11">
        <v>84512.5</v>
      </c>
      <c r="F203" s="111">
        <v>200000</v>
      </c>
    </row>
    <row r="204" spans="1:6" ht="15" customHeight="1" x14ac:dyDescent="0.25">
      <c r="A204" s="8" t="s">
        <v>96</v>
      </c>
      <c r="B204" s="9" t="s">
        <v>140</v>
      </c>
      <c r="C204" s="10" t="s">
        <v>141</v>
      </c>
      <c r="D204" s="11">
        <v>39700</v>
      </c>
      <c r="E204" s="11">
        <v>39633.199999999997</v>
      </c>
      <c r="F204" s="110">
        <v>150000</v>
      </c>
    </row>
    <row r="205" spans="1:6" ht="15" customHeight="1" thickBot="1" x14ac:dyDescent="0.3">
      <c r="A205" s="20" t="s">
        <v>96</v>
      </c>
      <c r="B205" s="21" t="s">
        <v>188</v>
      </c>
      <c r="C205" s="22" t="s">
        <v>189</v>
      </c>
      <c r="D205" s="23">
        <v>0</v>
      </c>
      <c r="E205" s="23">
        <v>0</v>
      </c>
      <c r="F205" s="112">
        <v>10000</v>
      </c>
    </row>
    <row r="206" spans="1:6" ht="15" customHeight="1" thickBot="1" x14ac:dyDescent="0.3">
      <c r="A206" s="121" t="s">
        <v>96</v>
      </c>
      <c r="B206" s="27" t="s">
        <v>97</v>
      </c>
      <c r="C206" s="27"/>
      <c r="D206" s="28">
        <f>SUM(D201:D205)</f>
        <v>161300</v>
      </c>
      <c r="E206" s="28">
        <f>SUM(E201:E205)</f>
        <v>161066.70000000001</v>
      </c>
      <c r="F206" s="122">
        <f>SUM(F201:F205)</f>
        <v>511000</v>
      </c>
    </row>
    <row r="207" spans="1:6" ht="15" customHeight="1" thickBot="1" x14ac:dyDescent="0.3">
      <c r="A207" s="29" t="s">
        <v>98</v>
      </c>
      <c r="B207" s="30" t="s">
        <v>170</v>
      </c>
      <c r="C207" s="31" t="s">
        <v>171</v>
      </c>
      <c r="D207" s="32">
        <v>35100</v>
      </c>
      <c r="E207" s="32">
        <v>35090</v>
      </c>
      <c r="F207" s="114">
        <v>300000</v>
      </c>
    </row>
    <row r="208" spans="1:6" ht="15" customHeight="1" thickBot="1" x14ac:dyDescent="0.3">
      <c r="A208" s="121" t="s">
        <v>98</v>
      </c>
      <c r="B208" s="27" t="s">
        <v>99</v>
      </c>
      <c r="C208" s="27"/>
      <c r="D208" s="28">
        <f>SUM(D207)</f>
        <v>35100</v>
      </c>
      <c r="E208" s="28">
        <f>SUM(E207)</f>
        <v>35090</v>
      </c>
      <c r="F208" s="122">
        <f>SUM(F207)</f>
        <v>300000</v>
      </c>
    </row>
    <row r="209" spans="1:6" ht="15" customHeight="1" thickBot="1" x14ac:dyDescent="0.3">
      <c r="A209" s="29" t="s">
        <v>230</v>
      </c>
      <c r="B209" s="30" t="s">
        <v>142</v>
      </c>
      <c r="C209" s="31" t="s">
        <v>143</v>
      </c>
      <c r="D209" s="32">
        <v>106500</v>
      </c>
      <c r="E209" s="32">
        <v>106480</v>
      </c>
      <c r="F209" s="242">
        <v>438020</v>
      </c>
    </row>
    <row r="210" spans="1:6" ht="15" customHeight="1" thickBot="1" x14ac:dyDescent="0.3">
      <c r="A210" s="121" t="s">
        <v>230</v>
      </c>
      <c r="B210" s="27" t="s">
        <v>231</v>
      </c>
      <c r="C210" s="27"/>
      <c r="D210" s="28">
        <f>SUM(D209)</f>
        <v>106500</v>
      </c>
      <c r="E210" s="28">
        <f>SUM(E209)</f>
        <v>106480</v>
      </c>
      <c r="F210" s="122">
        <f>SUM(F209)</f>
        <v>438020</v>
      </c>
    </row>
    <row r="211" spans="1:6" ht="15" customHeight="1" x14ac:dyDescent="0.25">
      <c r="A211" s="12" t="s">
        <v>100</v>
      </c>
      <c r="B211" s="13" t="s">
        <v>176</v>
      </c>
      <c r="C211" s="14" t="s">
        <v>177</v>
      </c>
      <c r="D211" s="15">
        <v>2650000</v>
      </c>
      <c r="E211" s="15">
        <v>2578163</v>
      </c>
      <c r="F211" s="233">
        <v>2950000</v>
      </c>
    </row>
    <row r="212" spans="1:6" ht="15" customHeight="1" x14ac:dyDescent="0.25">
      <c r="A212" s="8" t="s">
        <v>100</v>
      </c>
      <c r="B212" s="9" t="s">
        <v>144</v>
      </c>
      <c r="C212" s="10" t="s">
        <v>145</v>
      </c>
      <c r="D212" s="11">
        <v>50000</v>
      </c>
      <c r="E212" s="11">
        <v>0</v>
      </c>
      <c r="F212" s="210">
        <v>50000</v>
      </c>
    </row>
    <row r="213" spans="1:6" ht="15" customHeight="1" x14ac:dyDescent="0.25">
      <c r="A213" s="8" t="s">
        <v>100</v>
      </c>
      <c r="B213" s="9" t="s">
        <v>178</v>
      </c>
      <c r="C213" s="10" t="s">
        <v>179</v>
      </c>
      <c r="D213" s="11">
        <v>662500</v>
      </c>
      <c r="E213" s="11">
        <v>644536</v>
      </c>
      <c r="F213" s="210">
        <v>738000</v>
      </c>
    </row>
    <row r="214" spans="1:6" ht="15" customHeight="1" x14ac:dyDescent="0.25">
      <c r="A214" s="8" t="s">
        <v>100</v>
      </c>
      <c r="B214" s="9" t="s">
        <v>180</v>
      </c>
      <c r="C214" s="10" t="s">
        <v>181</v>
      </c>
      <c r="D214" s="11">
        <v>238500</v>
      </c>
      <c r="E214" s="11">
        <v>232035</v>
      </c>
      <c r="F214" s="210">
        <v>266000</v>
      </c>
    </row>
    <row r="215" spans="1:6" ht="15" customHeight="1" x14ac:dyDescent="0.25">
      <c r="A215" s="8" t="s">
        <v>100</v>
      </c>
      <c r="B215" s="9" t="s">
        <v>232</v>
      </c>
      <c r="C215" s="10" t="s">
        <v>233</v>
      </c>
      <c r="D215" s="11">
        <v>45100</v>
      </c>
      <c r="E215" s="11">
        <v>45080.65</v>
      </c>
      <c r="F215" s="111">
        <v>40000</v>
      </c>
    </row>
    <row r="216" spans="1:6" ht="15" customHeight="1" x14ac:dyDescent="0.25">
      <c r="A216" s="8" t="s">
        <v>100</v>
      </c>
      <c r="B216" s="9" t="s">
        <v>146</v>
      </c>
      <c r="C216" s="10" t="s">
        <v>147</v>
      </c>
      <c r="D216" s="11">
        <v>96300</v>
      </c>
      <c r="E216" s="11">
        <v>96262.92</v>
      </c>
      <c r="F216" s="111">
        <v>100000</v>
      </c>
    </row>
    <row r="217" spans="1:6" ht="15" customHeight="1" x14ac:dyDescent="0.25">
      <c r="A217" s="8" t="s">
        <v>100</v>
      </c>
      <c r="B217" s="9" t="s">
        <v>136</v>
      </c>
      <c r="C217" s="10" t="s">
        <v>137</v>
      </c>
      <c r="D217" s="11">
        <v>500100</v>
      </c>
      <c r="E217" s="11">
        <v>500098</v>
      </c>
      <c r="F217" s="111">
        <v>650000</v>
      </c>
    </row>
    <row r="218" spans="1:6" ht="15" customHeight="1" x14ac:dyDescent="0.25">
      <c r="A218" s="8" t="s">
        <v>100</v>
      </c>
      <c r="B218" s="9" t="s">
        <v>202</v>
      </c>
      <c r="C218" s="10" t="s">
        <v>203</v>
      </c>
      <c r="D218" s="11">
        <v>2500</v>
      </c>
      <c r="E218" s="11">
        <v>2433.2399999999998</v>
      </c>
      <c r="F218" s="111">
        <v>2500</v>
      </c>
    </row>
    <row r="219" spans="1:6" ht="15" customHeight="1" x14ac:dyDescent="0.25">
      <c r="A219" s="8" t="s">
        <v>100</v>
      </c>
      <c r="B219" s="9" t="s">
        <v>204</v>
      </c>
      <c r="C219" s="10" t="s">
        <v>205</v>
      </c>
      <c r="D219" s="11">
        <v>43100</v>
      </c>
      <c r="E219" s="11">
        <v>43043</v>
      </c>
      <c r="F219" s="111">
        <v>45000</v>
      </c>
    </row>
    <row r="220" spans="1:6" ht="15" customHeight="1" x14ac:dyDescent="0.25">
      <c r="A220" s="8" t="s">
        <v>100</v>
      </c>
      <c r="B220" s="9" t="s">
        <v>182</v>
      </c>
      <c r="C220" s="10" t="s">
        <v>183</v>
      </c>
      <c r="D220" s="11">
        <v>102700</v>
      </c>
      <c r="E220" s="11">
        <v>102659</v>
      </c>
      <c r="F220" s="210">
        <v>103000</v>
      </c>
    </row>
    <row r="221" spans="1:6" ht="15" customHeight="1" x14ac:dyDescent="0.25">
      <c r="A221" s="8" t="s">
        <v>100</v>
      </c>
      <c r="B221" s="9" t="s">
        <v>166</v>
      </c>
      <c r="C221" s="10" t="s">
        <v>167</v>
      </c>
      <c r="D221" s="11">
        <v>439900</v>
      </c>
      <c r="E221" s="11">
        <v>439812.64</v>
      </c>
      <c r="F221" s="210">
        <v>450000</v>
      </c>
    </row>
    <row r="222" spans="1:6" ht="15" customHeight="1" x14ac:dyDescent="0.25">
      <c r="A222" s="8" t="s">
        <v>100</v>
      </c>
      <c r="B222" s="9" t="s">
        <v>152</v>
      </c>
      <c r="C222" s="10" t="s">
        <v>153</v>
      </c>
      <c r="D222" s="11">
        <v>10200</v>
      </c>
      <c r="E222" s="11">
        <v>10124.51</v>
      </c>
      <c r="F222" s="210">
        <v>10000</v>
      </c>
    </row>
    <row r="223" spans="1:6" ht="15" customHeight="1" x14ac:dyDescent="0.25">
      <c r="A223" s="8" t="s">
        <v>100</v>
      </c>
      <c r="B223" s="9" t="s">
        <v>168</v>
      </c>
      <c r="C223" s="10" t="s">
        <v>169</v>
      </c>
      <c r="D223" s="11">
        <v>42200</v>
      </c>
      <c r="E223" s="11">
        <v>42191</v>
      </c>
      <c r="F223" s="210">
        <v>40000</v>
      </c>
    </row>
    <row r="224" spans="1:6" ht="15" customHeight="1" x14ac:dyDescent="0.25">
      <c r="A224" s="8" t="s">
        <v>100</v>
      </c>
      <c r="B224" s="9" t="s">
        <v>184</v>
      </c>
      <c r="C224" s="10" t="s">
        <v>185</v>
      </c>
      <c r="D224" s="11">
        <v>4598</v>
      </c>
      <c r="E224" s="11">
        <v>4598</v>
      </c>
      <c r="F224" s="210">
        <v>5000</v>
      </c>
    </row>
    <row r="225" spans="1:6" ht="15" customHeight="1" x14ac:dyDescent="0.25">
      <c r="A225" s="8" t="s">
        <v>100</v>
      </c>
      <c r="B225" s="9" t="s">
        <v>154</v>
      </c>
      <c r="C225" s="10" t="s">
        <v>155</v>
      </c>
      <c r="D225" s="11">
        <v>12087</v>
      </c>
      <c r="E225" s="11">
        <v>12087</v>
      </c>
      <c r="F225" s="210">
        <v>12000</v>
      </c>
    </row>
    <row r="226" spans="1:6" ht="15" customHeight="1" x14ac:dyDescent="0.25">
      <c r="A226" s="8" t="s">
        <v>100</v>
      </c>
      <c r="B226" s="9" t="s">
        <v>138</v>
      </c>
      <c r="C226" s="10" t="s">
        <v>139</v>
      </c>
      <c r="D226" s="11">
        <v>356500</v>
      </c>
      <c r="E226" s="11">
        <v>356415.16</v>
      </c>
      <c r="F226" s="210">
        <v>400000</v>
      </c>
    </row>
    <row r="227" spans="1:6" ht="15" customHeight="1" x14ac:dyDescent="0.25">
      <c r="A227" s="8" t="s">
        <v>100</v>
      </c>
      <c r="B227" s="9" t="s">
        <v>140</v>
      </c>
      <c r="C227" s="10" t="s">
        <v>141</v>
      </c>
      <c r="D227" s="11">
        <v>350900</v>
      </c>
      <c r="E227" s="11">
        <v>350810</v>
      </c>
      <c r="F227" s="210">
        <v>500000</v>
      </c>
    </row>
    <row r="228" spans="1:6" ht="15" customHeight="1" x14ac:dyDescent="0.25">
      <c r="A228" s="8" t="s">
        <v>100</v>
      </c>
      <c r="B228" s="9" t="s">
        <v>206</v>
      </c>
      <c r="C228" s="10" t="s">
        <v>207</v>
      </c>
      <c r="D228" s="11">
        <v>897</v>
      </c>
      <c r="E228" s="11">
        <v>897</v>
      </c>
      <c r="F228" s="210">
        <v>0</v>
      </c>
    </row>
    <row r="229" spans="1:6" ht="15" customHeight="1" x14ac:dyDescent="0.25">
      <c r="A229" s="8" t="s">
        <v>100</v>
      </c>
      <c r="B229" s="9" t="s">
        <v>156</v>
      </c>
      <c r="C229" s="10" t="s">
        <v>157</v>
      </c>
      <c r="D229" s="11">
        <v>700</v>
      </c>
      <c r="E229" s="11">
        <v>661</v>
      </c>
      <c r="F229" s="210">
        <v>700</v>
      </c>
    </row>
    <row r="230" spans="1:6" ht="15" customHeight="1" x14ac:dyDescent="0.25">
      <c r="A230" s="8" t="s">
        <v>100</v>
      </c>
      <c r="B230" s="9" t="s">
        <v>234</v>
      </c>
      <c r="C230" s="10" t="s">
        <v>235</v>
      </c>
      <c r="D230" s="11">
        <v>2200</v>
      </c>
      <c r="E230" s="11">
        <v>2166</v>
      </c>
      <c r="F230" s="210">
        <v>8000</v>
      </c>
    </row>
    <row r="231" spans="1:6" ht="15" customHeight="1" x14ac:dyDescent="0.25">
      <c r="A231" s="8" t="s">
        <v>100</v>
      </c>
      <c r="B231" s="9" t="s">
        <v>236</v>
      </c>
      <c r="C231" s="10" t="s">
        <v>237</v>
      </c>
      <c r="D231" s="11">
        <v>10000</v>
      </c>
      <c r="E231" s="11">
        <v>9639</v>
      </c>
      <c r="F231" s="210">
        <v>10000</v>
      </c>
    </row>
    <row r="232" spans="1:6" ht="15" customHeight="1" x14ac:dyDescent="0.25">
      <c r="A232" s="8" t="s">
        <v>100</v>
      </c>
      <c r="B232" s="9" t="s">
        <v>170</v>
      </c>
      <c r="C232" s="10" t="s">
        <v>171</v>
      </c>
      <c r="D232" s="11">
        <v>54330</v>
      </c>
      <c r="E232" s="11">
        <v>54329.74</v>
      </c>
      <c r="F232" s="111">
        <v>10000</v>
      </c>
    </row>
    <row r="233" spans="1:6" ht="15" customHeight="1" thickBot="1" x14ac:dyDescent="0.3">
      <c r="A233" s="20" t="s">
        <v>100</v>
      </c>
      <c r="B233" s="21" t="s">
        <v>238</v>
      </c>
      <c r="C233" s="22" t="s">
        <v>239</v>
      </c>
      <c r="D233" s="23">
        <v>298600</v>
      </c>
      <c r="E233" s="23">
        <v>298570</v>
      </c>
      <c r="F233" s="112">
        <v>200000</v>
      </c>
    </row>
    <row r="234" spans="1:6" ht="15" customHeight="1" thickBot="1" x14ac:dyDescent="0.3">
      <c r="A234" s="121" t="s">
        <v>100</v>
      </c>
      <c r="B234" s="27" t="s">
        <v>103</v>
      </c>
      <c r="C234" s="27"/>
      <c r="D234" s="28">
        <f>SUM(D211:D233)</f>
        <v>5973912</v>
      </c>
      <c r="E234" s="28">
        <f>SUM(E211:E233)</f>
        <v>5826611.8600000003</v>
      </c>
      <c r="F234" s="122">
        <f>SUM(F211:F233)</f>
        <v>6590200</v>
      </c>
    </row>
    <row r="235" spans="1:6" ht="15" customHeight="1" x14ac:dyDescent="0.25">
      <c r="A235" s="12" t="s">
        <v>240</v>
      </c>
      <c r="B235" s="13" t="s">
        <v>136</v>
      </c>
      <c r="C235" s="14" t="s">
        <v>137</v>
      </c>
      <c r="D235" s="15">
        <v>16000</v>
      </c>
      <c r="E235" s="15">
        <v>15770</v>
      </c>
      <c r="F235" s="110">
        <v>16000</v>
      </c>
    </row>
    <row r="236" spans="1:6" ht="15" customHeight="1" x14ac:dyDescent="0.25">
      <c r="A236" s="8" t="s">
        <v>240</v>
      </c>
      <c r="B236" s="9" t="s">
        <v>166</v>
      </c>
      <c r="C236" s="10" t="s">
        <v>167</v>
      </c>
      <c r="D236" s="11">
        <v>24000</v>
      </c>
      <c r="E236" s="11">
        <v>23950.1</v>
      </c>
      <c r="F236" s="111">
        <v>24000</v>
      </c>
    </row>
    <row r="237" spans="1:6" ht="15" customHeight="1" x14ac:dyDescent="0.25">
      <c r="A237" s="8" t="s">
        <v>240</v>
      </c>
      <c r="B237" s="9" t="s">
        <v>241</v>
      </c>
      <c r="C237" s="10" t="s">
        <v>242</v>
      </c>
      <c r="D237" s="11">
        <v>42000</v>
      </c>
      <c r="E237" s="11">
        <v>41872</v>
      </c>
      <c r="F237" s="111">
        <v>42000</v>
      </c>
    </row>
    <row r="238" spans="1:6" ht="15" customHeight="1" x14ac:dyDescent="0.25">
      <c r="A238" s="8" t="s">
        <v>240</v>
      </c>
      <c r="B238" s="9" t="s">
        <v>184</v>
      </c>
      <c r="C238" s="10" t="s">
        <v>185</v>
      </c>
      <c r="D238" s="11">
        <v>2100</v>
      </c>
      <c r="E238" s="11">
        <v>2100</v>
      </c>
      <c r="F238" s="111">
        <v>2100</v>
      </c>
    </row>
    <row r="239" spans="1:6" ht="15" customHeight="1" x14ac:dyDescent="0.25">
      <c r="A239" s="8" t="s">
        <v>240</v>
      </c>
      <c r="B239" s="9">
        <v>5167</v>
      </c>
      <c r="C239" s="10" t="s">
        <v>155</v>
      </c>
      <c r="D239" s="11">
        <v>0</v>
      </c>
      <c r="E239" s="11">
        <v>0</v>
      </c>
      <c r="F239" s="111">
        <v>650</v>
      </c>
    </row>
    <row r="240" spans="1:6" ht="15" customHeight="1" x14ac:dyDescent="0.25">
      <c r="A240" s="8" t="s">
        <v>240</v>
      </c>
      <c r="B240" s="9" t="s">
        <v>138</v>
      </c>
      <c r="C240" s="10" t="s">
        <v>139</v>
      </c>
      <c r="D240" s="11">
        <v>160100</v>
      </c>
      <c r="E240" s="11">
        <v>160041</v>
      </c>
      <c r="F240" s="111">
        <v>160000</v>
      </c>
    </row>
    <row r="241" spans="1:6" ht="15" customHeight="1" thickBot="1" x14ac:dyDescent="0.3">
      <c r="A241" s="20" t="s">
        <v>240</v>
      </c>
      <c r="B241" s="21" t="s">
        <v>140</v>
      </c>
      <c r="C241" s="22" t="s">
        <v>141</v>
      </c>
      <c r="D241" s="23">
        <v>22700</v>
      </c>
      <c r="E241" s="23">
        <v>22619</v>
      </c>
      <c r="F241" s="112">
        <v>25000</v>
      </c>
    </row>
    <row r="242" spans="1:6" ht="15" customHeight="1" thickBot="1" x14ac:dyDescent="0.3">
      <c r="A242" s="121" t="s">
        <v>240</v>
      </c>
      <c r="B242" s="27" t="s">
        <v>243</v>
      </c>
      <c r="C242" s="27"/>
      <c r="D242" s="28">
        <f>SUM(D235:D241)</f>
        <v>266900</v>
      </c>
      <c r="E242" s="28">
        <f>SUM(E235:E241)</f>
        <v>266352.09999999998</v>
      </c>
      <c r="F242" s="122">
        <f>SUM(F235:F241)</f>
        <v>269750</v>
      </c>
    </row>
    <row r="243" spans="1:6" ht="15" customHeight="1" thickBot="1" x14ac:dyDescent="0.3">
      <c r="A243" s="29" t="s">
        <v>244</v>
      </c>
      <c r="B243" s="30" t="s">
        <v>138</v>
      </c>
      <c r="C243" s="31" t="s">
        <v>139</v>
      </c>
      <c r="D243" s="32">
        <v>16200</v>
      </c>
      <c r="E243" s="32">
        <v>16107.8</v>
      </c>
      <c r="F243" s="114">
        <v>20000</v>
      </c>
    </row>
    <row r="244" spans="1:6" ht="15" customHeight="1" thickBot="1" x14ac:dyDescent="0.3">
      <c r="A244" s="121" t="s">
        <v>244</v>
      </c>
      <c r="B244" s="27" t="s">
        <v>245</v>
      </c>
      <c r="C244" s="27"/>
      <c r="D244" s="28">
        <f>SUM(D243)</f>
        <v>16200</v>
      </c>
      <c r="E244" s="28">
        <f>SUM(E243)</f>
        <v>16107.8</v>
      </c>
      <c r="F244" s="122">
        <f>SUM(F243)</f>
        <v>20000</v>
      </c>
    </row>
    <row r="245" spans="1:6" ht="15" customHeight="1" x14ac:dyDescent="0.25">
      <c r="A245" s="12" t="s">
        <v>104</v>
      </c>
      <c r="B245" s="13" t="s">
        <v>146</v>
      </c>
      <c r="C245" s="14" t="s">
        <v>147</v>
      </c>
      <c r="D245" s="15">
        <v>101428</v>
      </c>
      <c r="E245" s="15">
        <v>101428</v>
      </c>
      <c r="F245" s="110">
        <v>50000</v>
      </c>
    </row>
    <row r="246" spans="1:6" ht="15" customHeight="1" x14ac:dyDescent="0.25">
      <c r="A246" s="8" t="s">
        <v>104</v>
      </c>
      <c r="B246" s="9" t="s">
        <v>148</v>
      </c>
      <c r="C246" s="10" t="s">
        <v>149</v>
      </c>
      <c r="D246" s="11">
        <v>22700</v>
      </c>
      <c r="E246" s="11">
        <v>22669.35</v>
      </c>
      <c r="F246" s="111">
        <v>20000</v>
      </c>
    </row>
    <row r="247" spans="1:6" ht="15" customHeight="1" x14ac:dyDescent="0.25">
      <c r="A247" s="8" t="s">
        <v>104</v>
      </c>
      <c r="B247" s="9" t="s">
        <v>136</v>
      </c>
      <c r="C247" s="10" t="s">
        <v>137</v>
      </c>
      <c r="D247" s="11">
        <v>48900</v>
      </c>
      <c r="E247" s="11">
        <v>48869</v>
      </c>
      <c r="F247" s="111">
        <v>50000</v>
      </c>
    </row>
    <row r="248" spans="1:6" ht="15" customHeight="1" x14ac:dyDescent="0.25">
      <c r="A248" s="8" t="s">
        <v>104</v>
      </c>
      <c r="B248" s="9" t="s">
        <v>168</v>
      </c>
      <c r="C248" s="10" t="s">
        <v>169</v>
      </c>
      <c r="D248" s="11">
        <v>209</v>
      </c>
      <c r="E248" s="11">
        <v>208.6</v>
      </c>
      <c r="F248" s="210">
        <v>500</v>
      </c>
    </row>
    <row r="249" spans="1:6" ht="15" customHeight="1" x14ac:dyDescent="0.25">
      <c r="A249" s="8" t="s">
        <v>104</v>
      </c>
      <c r="B249" s="9" t="s">
        <v>184</v>
      </c>
      <c r="C249" s="10" t="s">
        <v>185</v>
      </c>
      <c r="D249" s="11">
        <v>1150</v>
      </c>
      <c r="E249" s="11">
        <v>1150</v>
      </c>
      <c r="F249" s="210">
        <v>2500</v>
      </c>
    </row>
    <row r="250" spans="1:6" ht="15" customHeight="1" x14ac:dyDescent="0.25">
      <c r="A250" s="8" t="s">
        <v>104</v>
      </c>
      <c r="B250" s="9" t="s">
        <v>154</v>
      </c>
      <c r="C250" s="10" t="s">
        <v>155</v>
      </c>
      <c r="D250" s="11">
        <v>1300</v>
      </c>
      <c r="E250" s="11">
        <v>1300</v>
      </c>
      <c r="F250" s="210">
        <v>2000</v>
      </c>
    </row>
    <row r="251" spans="1:6" ht="15" customHeight="1" x14ac:dyDescent="0.25">
      <c r="A251" s="8" t="s">
        <v>104</v>
      </c>
      <c r="B251" s="9" t="s">
        <v>186</v>
      </c>
      <c r="C251" s="10" t="s">
        <v>187</v>
      </c>
      <c r="D251" s="11">
        <v>2891</v>
      </c>
      <c r="E251" s="11">
        <v>2891</v>
      </c>
      <c r="F251" s="111">
        <v>3000</v>
      </c>
    </row>
    <row r="252" spans="1:6" ht="15" customHeight="1" x14ac:dyDescent="0.25">
      <c r="A252" s="8" t="s">
        <v>104</v>
      </c>
      <c r="B252" s="9" t="s">
        <v>138</v>
      </c>
      <c r="C252" s="10" t="s">
        <v>139</v>
      </c>
      <c r="D252" s="11">
        <v>1491900</v>
      </c>
      <c r="E252" s="11">
        <v>1491894.88</v>
      </c>
      <c r="F252" s="111">
        <v>1500000</v>
      </c>
    </row>
    <row r="253" spans="1:6" ht="15" customHeight="1" thickBot="1" x14ac:dyDescent="0.3">
      <c r="A253" s="20" t="s">
        <v>104</v>
      </c>
      <c r="B253" s="21" t="s">
        <v>140</v>
      </c>
      <c r="C253" s="22" t="s">
        <v>141</v>
      </c>
      <c r="D253" s="23">
        <v>70700</v>
      </c>
      <c r="E253" s="23">
        <v>70660</v>
      </c>
      <c r="F253" s="112">
        <v>70000</v>
      </c>
    </row>
    <row r="254" spans="1:6" ht="15" customHeight="1" thickBot="1" x14ac:dyDescent="0.3">
      <c r="A254" s="121" t="s">
        <v>104</v>
      </c>
      <c r="B254" s="27" t="s">
        <v>105</v>
      </c>
      <c r="C254" s="27"/>
      <c r="D254" s="28">
        <f>SUM(D245:D253)</f>
        <v>1741178</v>
      </c>
      <c r="E254" s="28">
        <f>SUM(E245:E253)</f>
        <v>1741070.8299999998</v>
      </c>
      <c r="F254" s="122">
        <f>SUM(F245:F253)</f>
        <v>1698000</v>
      </c>
    </row>
    <row r="255" spans="1:6" ht="15" customHeight="1" thickBot="1" x14ac:dyDescent="0.3">
      <c r="A255" s="29" t="s">
        <v>106</v>
      </c>
      <c r="B255" s="30" t="s">
        <v>138</v>
      </c>
      <c r="C255" s="31" t="s">
        <v>139</v>
      </c>
      <c r="D255" s="32">
        <v>13900</v>
      </c>
      <c r="E255" s="32">
        <v>13809</v>
      </c>
      <c r="F255" s="114">
        <v>14000</v>
      </c>
    </row>
    <row r="256" spans="1:6" ht="15" customHeight="1" thickBot="1" x14ac:dyDescent="0.3">
      <c r="A256" s="121" t="s">
        <v>106</v>
      </c>
      <c r="B256" s="27" t="s">
        <v>107</v>
      </c>
      <c r="C256" s="27"/>
      <c r="D256" s="28">
        <f>SUM(D255)</f>
        <v>13900</v>
      </c>
      <c r="E256" s="28">
        <f>SUM(E255)</f>
        <v>13809</v>
      </c>
      <c r="F256" s="122">
        <f>SUM(F255)</f>
        <v>14000</v>
      </c>
    </row>
    <row r="257" spans="1:6" ht="15" customHeight="1" x14ac:dyDescent="0.25">
      <c r="A257" s="12" t="s">
        <v>110</v>
      </c>
      <c r="B257" s="13" t="s">
        <v>168</v>
      </c>
      <c r="C257" s="14" t="s">
        <v>169</v>
      </c>
      <c r="D257" s="15">
        <v>2500</v>
      </c>
      <c r="E257" s="15">
        <v>2420</v>
      </c>
      <c r="F257" s="110">
        <v>2420</v>
      </c>
    </row>
    <row r="258" spans="1:6" ht="15" customHeight="1" thickBot="1" x14ac:dyDescent="0.3">
      <c r="A258" s="20" t="s">
        <v>110</v>
      </c>
      <c r="B258" s="21" t="s">
        <v>138</v>
      </c>
      <c r="C258" s="22" t="s">
        <v>139</v>
      </c>
      <c r="D258" s="23">
        <v>3630</v>
      </c>
      <c r="E258" s="23">
        <v>3630</v>
      </c>
      <c r="F258" s="112">
        <v>0</v>
      </c>
    </row>
    <row r="259" spans="1:6" ht="15" customHeight="1" thickBot="1" x14ac:dyDescent="0.3">
      <c r="A259" s="121" t="s">
        <v>110</v>
      </c>
      <c r="B259" s="27" t="s">
        <v>111</v>
      </c>
      <c r="C259" s="27"/>
      <c r="D259" s="28">
        <f>SUM(D257:D258)</f>
        <v>6130</v>
      </c>
      <c r="E259" s="28">
        <f>SUM(E257:E258)</f>
        <v>6050</v>
      </c>
      <c r="F259" s="122">
        <f>SUM(F257:F258)</f>
        <v>2420</v>
      </c>
    </row>
    <row r="260" spans="1:6" ht="15" customHeight="1" x14ac:dyDescent="0.25">
      <c r="A260" s="12" t="s">
        <v>246</v>
      </c>
      <c r="B260" s="13" t="s">
        <v>176</v>
      </c>
      <c r="C260" s="14" t="s">
        <v>177</v>
      </c>
      <c r="D260" s="15">
        <v>640905</v>
      </c>
      <c r="E260" s="15">
        <v>640905</v>
      </c>
      <c r="F260" s="233">
        <v>140000</v>
      </c>
    </row>
    <row r="261" spans="1:6" ht="15" customHeight="1" x14ac:dyDescent="0.25">
      <c r="A261" s="8" t="s">
        <v>246</v>
      </c>
      <c r="B261" s="9" t="s">
        <v>178</v>
      </c>
      <c r="C261" s="10" t="s">
        <v>179</v>
      </c>
      <c r="D261" s="11">
        <v>160245</v>
      </c>
      <c r="E261" s="11">
        <v>160245</v>
      </c>
      <c r="F261" s="210">
        <v>35000</v>
      </c>
    </row>
    <row r="262" spans="1:6" ht="15" customHeight="1" x14ac:dyDescent="0.25">
      <c r="A262" s="8" t="s">
        <v>246</v>
      </c>
      <c r="B262" s="9" t="s">
        <v>180</v>
      </c>
      <c r="C262" s="10" t="s">
        <v>181</v>
      </c>
      <c r="D262" s="11">
        <v>57680</v>
      </c>
      <c r="E262" s="11">
        <v>57680</v>
      </c>
      <c r="F262" s="210">
        <v>12600</v>
      </c>
    </row>
    <row r="263" spans="1:6" ht="15" customHeight="1" x14ac:dyDescent="0.25">
      <c r="A263" s="8" t="s">
        <v>246</v>
      </c>
      <c r="B263" s="9" t="s">
        <v>146</v>
      </c>
      <c r="C263" s="10" t="s">
        <v>147</v>
      </c>
      <c r="D263" s="11">
        <v>11000</v>
      </c>
      <c r="E263" s="11">
        <v>10990</v>
      </c>
      <c r="F263" s="111">
        <v>0</v>
      </c>
    </row>
    <row r="264" spans="1:6" ht="15" customHeight="1" x14ac:dyDescent="0.25">
      <c r="A264" s="8" t="s">
        <v>246</v>
      </c>
      <c r="B264" s="9" t="s">
        <v>136</v>
      </c>
      <c r="C264" s="10" t="s">
        <v>137</v>
      </c>
      <c r="D264" s="11">
        <v>32100</v>
      </c>
      <c r="E264" s="11">
        <v>32090</v>
      </c>
      <c r="F264" s="210">
        <v>150000</v>
      </c>
    </row>
    <row r="265" spans="1:6" ht="15" customHeight="1" x14ac:dyDescent="0.25">
      <c r="A265" s="8" t="s">
        <v>246</v>
      </c>
      <c r="B265" s="9" t="s">
        <v>202</v>
      </c>
      <c r="C265" s="10" t="s">
        <v>203</v>
      </c>
      <c r="D265" s="11">
        <v>1500</v>
      </c>
      <c r="E265" s="11">
        <v>1478</v>
      </c>
      <c r="F265" s="210">
        <v>1500</v>
      </c>
    </row>
    <row r="266" spans="1:6" ht="15" customHeight="1" x14ac:dyDescent="0.25">
      <c r="A266" s="8" t="s">
        <v>246</v>
      </c>
      <c r="B266" s="9" t="s">
        <v>166</v>
      </c>
      <c r="C266" s="10" t="s">
        <v>167</v>
      </c>
      <c r="D266" s="11">
        <v>10500</v>
      </c>
      <c r="E266" s="11">
        <v>10408.200000000001</v>
      </c>
      <c r="F266" s="210">
        <v>10000</v>
      </c>
    </row>
    <row r="267" spans="1:6" ht="15" customHeight="1" x14ac:dyDescent="0.25">
      <c r="A267" s="8" t="s">
        <v>246</v>
      </c>
      <c r="B267" s="9" t="s">
        <v>138</v>
      </c>
      <c r="C267" s="10" t="s">
        <v>139</v>
      </c>
      <c r="D267" s="11">
        <v>1144200</v>
      </c>
      <c r="E267" s="11">
        <v>1144190.1000000001</v>
      </c>
      <c r="F267" s="210">
        <v>1000000</v>
      </c>
    </row>
    <row r="268" spans="1:6" ht="15" customHeight="1" x14ac:dyDescent="0.25">
      <c r="A268" s="8" t="s">
        <v>246</v>
      </c>
      <c r="B268" s="9" t="s">
        <v>140</v>
      </c>
      <c r="C268" s="10" t="s">
        <v>141</v>
      </c>
      <c r="D268" s="11">
        <v>168600</v>
      </c>
      <c r="E268" s="11">
        <v>168531.6</v>
      </c>
      <c r="F268" s="210">
        <v>200000</v>
      </c>
    </row>
    <row r="269" spans="1:6" ht="15" customHeight="1" x14ac:dyDescent="0.25">
      <c r="A269" s="20">
        <v>3745</v>
      </c>
      <c r="B269" s="21">
        <v>5424</v>
      </c>
      <c r="C269" s="22" t="s">
        <v>237</v>
      </c>
      <c r="D269" s="23">
        <v>5000</v>
      </c>
      <c r="E269" s="23">
        <v>0</v>
      </c>
      <c r="F269" s="211">
        <v>5000</v>
      </c>
    </row>
    <row r="270" spans="1:6" ht="15" customHeight="1" thickBot="1" x14ac:dyDescent="0.3">
      <c r="A270" s="20" t="s">
        <v>246</v>
      </c>
      <c r="B270" s="21">
        <v>6121</v>
      </c>
      <c r="C270" s="10" t="s">
        <v>171</v>
      </c>
      <c r="D270" s="23">
        <v>0</v>
      </c>
      <c r="E270" s="23">
        <v>0</v>
      </c>
      <c r="F270" s="112">
        <v>150000</v>
      </c>
    </row>
    <row r="271" spans="1:6" ht="15" customHeight="1" thickBot="1" x14ac:dyDescent="0.3">
      <c r="A271" s="121" t="s">
        <v>246</v>
      </c>
      <c r="B271" s="27" t="s">
        <v>247</v>
      </c>
      <c r="C271" s="27"/>
      <c r="D271" s="28">
        <f>SUM(D260:D270)</f>
        <v>2231730</v>
      </c>
      <c r="E271" s="28">
        <f>SUM(E260:E270)</f>
        <v>2226517.9</v>
      </c>
      <c r="F271" s="122">
        <f>SUM(F260:F270)</f>
        <v>1704100</v>
      </c>
    </row>
    <row r="272" spans="1:6" ht="15" customHeight="1" x14ac:dyDescent="0.25">
      <c r="A272" s="12" t="s">
        <v>248</v>
      </c>
      <c r="B272" s="13" t="s">
        <v>219</v>
      </c>
      <c r="C272" s="14" t="s">
        <v>220</v>
      </c>
      <c r="D272" s="15">
        <v>15000</v>
      </c>
      <c r="E272" s="15">
        <v>15000</v>
      </c>
      <c r="F272" s="110">
        <v>15000</v>
      </c>
    </row>
    <row r="273" spans="1:6" ht="15" customHeight="1" thickBot="1" x14ac:dyDescent="0.3">
      <c r="A273" s="20" t="s">
        <v>248</v>
      </c>
      <c r="B273" s="21" t="s">
        <v>249</v>
      </c>
      <c r="C273" s="22" t="s">
        <v>250</v>
      </c>
      <c r="D273" s="23">
        <v>14000</v>
      </c>
      <c r="E273" s="23">
        <v>14000</v>
      </c>
      <c r="F273" s="112">
        <v>14000</v>
      </c>
    </row>
    <row r="274" spans="1:6" ht="15" customHeight="1" thickBot="1" x14ac:dyDescent="0.3">
      <c r="A274" s="121" t="s">
        <v>248</v>
      </c>
      <c r="B274" s="27" t="s">
        <v>251</v>
      </c>
      <c r="C274" s="27"/>
      <c r="D274" s="28">
        <f>SUM(D272:D273)</f>
        <v>29000</v>
      </c>
      <c r="E274" s="28">
        <f>SUM(E272:E273)</f>
        <v>29000</v>
      </c>
      <c r="F274" s="122">
        <f>SUM(F272:F273)</f>
        <v>29000</v>
      </c>
    </row>
    <row r="275" spans="1:6" ht="15" customHeight="1" thickBot="1" x14ac:dyDescent="0.3">
      <c r="A275" s="223">
        <v>5213</v>
      </c>
      <c r="B275" s="224">
        <v>5903</v>
      </c>
      <c r="C275" s="225" t="s">
        <v>808</v>
      </c>
      <c r="D275" s="23">
        <v>0</v>
      </c>
      <c r="E275" s="23">
        <v>0</v>
      </c>
      <c r="F275" s="211">
        <v>10000</v>
      </c>
    </row>
    <row r="276" spans="1:6" ht="15" customHeight="1" thickBot="1" x14ac:dyDescent="0.3">
      <c r="A276" s="121">
        <v>5213</v>
      </c>
      <c r="B276" s="27" t="s">
        <v>813</v>
      </c>
      <c r="C276" s="27"/>
      <c r="D276" s="28">
        <f>SUM(D275:D275)</f>
        <v>0</v>
      </c>
      <c r="E276" s="28">
        <f>SUM(E275:E275)</f>
        <v>0</v>
      </c>
      <c r="F276" s="122">
        <f>SUM(F275:F275)</f>
        <v>10000</v>
      </c>
    </row>
    <row r="277" spans="1:6" ht="14.65" customHeight="1" x14ac:dyDescent="0.25">
      <c r="A277" s="12" t="s">
        <v>223</v>
      </c>
      <c r="B277" s="13" t="s">
        <v>136</v>
      </c>
      <c r="C277" s="14" t="s">
        <v>137</v>
      </c>
      <c r="D277" s="15">
        <v>0</v>
      </c>
      <c r="E277" s="15">
        <v>0</v>
      </c>
      <c r="F277" s="110">
        <v>1000</v>
      </c>
    </row>
    <row r="278" spans="1:6" ht="14.65" customHeight="1" x14ac:dyDescent="0.25">
      <c r="A278" s="8" t="s">
        <v>223</v>
      </c>
      <c r="B278" s="9" t="s">
        <v>154</v>
      </c>
      <c r="C278" s="10" t="s">
        <v>155</v>
      </c>
      <c r="D278" s="11">
        <v>2150</v>
      </c>
      <c r="E278" s="11">
        <v>2150</v>
      </c>
      <c r="F278" s="111">
        <v>3000</v>
      </c>
    </row>
    <row r="279" spans="1:6" ht="14.65" customHeight="1" thickBot="1" x14ac:dyDescent="0.3">
      <c r="A279" s="20" t="s">
        <v>223</v>
      </c>
      <c r="B279" s="21" t="s">
        <v>138</v>
      </c>
      <c r="C279" s="22" t="s">
        <v>139</v>
      </c>
      <c r="D279" s="23">
        <v>2250</v>
      </c>
      <c r="E279" s="23">
        <v>2250</v>
      </c>
      <c r="F279" s="112">
        <v>3000</v>
      </c>
    </row>
    <row r="280" spans="1:6" ht="14.65" customHeight="1" thickBot="1" x14ac:dyDescent="0.3">
      <c r="A280" s="121" t="s">
        <v>223</v>
      </c>
      <c r="B280" s="27" t="s">
        <v>252</v>
      </c>
      <c r="C280" s="27"/>
      <c r="D280" s="28">
        <f>SUM(D277:D279)</f>
        <v>4400</v>
      </c>
      <c r="E280" s="28">
        <f>SUM(E277:E279)</f>
        <v>4400</v>
      </c>
      <c r="F280" s="122">
        <f>SUM(F277:F279)</f>
        <v>7000</v>
      </c>
    </row>
    <row r="281" spans="1:6" ht="14.65" customHeight="1" x14ac:dyDescent="0.25">
      <c r="A281" s="12" t="s">
        <v>112</v>
      </c>
      <c r="B281" s="13" t="s">
        <v>253</v>
      </c>
      <c r="C281" s="14" t="s">
        <v>254</v>
      </c>
      <c r="D281" s="15">
        <v>66600</v>
      </c>
      <c r="E281" s="15">
        <v>66551</v>
      </c>
      <c r="F281" s="233">
        <v>68000</v>
      </c>
    </row>
    <row r="282" spans="1:6" ht="14.65" customHeight="1" x14ac:dyDescent="0.25">
      <c r="A282" s="8" t="s">
        <v>112</v>
      </c>
      <c r="B282" s="9" t="s">
        <v>144</v>
      </c>
      <c r="C282" s="10" t="s">
        <v>145</v>
      </c>
      <c r="D282" s="11">
        <v>100000</v>
      </c>
      <c r="E282" s="11">
        <v>77465</v>
      </c>
      <c r="F282" s="210">
        <v>100000</v>
      </c>
    </row>
    <row r="283" spans="1:6" ht="14.65" customHeight="1" x14ac:dyDescent="0.25">
      <c r="A283" s="8" t="s">
        <v>112</v>
      </c>
      <c r="B283" s="9" t="s">
        <v>255</v>
      </c>
      <c r="C283" s="10" t="s">
        <v>256</v>
      </c>
      <c r="D283" s="11">
        <v>22700</v>
      </c>
      <c r="E283" s="11">
        <v>22642</v>
      </c>
      <c r="F283" s="210">
        <v>23000</v>
      </c>
    </row>
    <row r="284" spans="1:6" ht="14.65" customHeight="1" x14ac:dyDescent="0.25">
      <c r="A284" s="8" t="s">
        <v>112</v>
      </c>
      <c r="B284" s="9" t="s">
        <v>232</v>
      </c>
      <c r="C284" s="10" t="s">
        <v>233</v>
      </c>
      <c r="D284" s="11">
        <v>8510</v>
      </c>
      <c r="E284" s="11">
        <v>8510</v>
      </c>
      <c r="F284" s="111">
        <v>10000</v>
      </c>
    </row>
    <row r="285" spans="1:6" ht="14.65" customHeight="1" x14ac:dyDescent="0.25">
      <c r="A285" s="8" t="s">
        <v>112</v>
      </c>
      <c r="B285" s="9" t="s">
        <v>200</v>
      </c>
      <c r="C285" s="10" t="s">
        <v>201</v>
      </c>
      <c r="D285" s="11">
        <v>300</v>
      </c>
      <c r="E285" s="11">
        <v>300</v>
      </c>
      <c r="F285" s="111">
        <v>300</v>
      </c>
    </row>
    <row r="286" spans="1:6" ht="14.65" customHeight="1" x14ac:dyDescent="0.25">
      <c r="A286" s="8" t="s">
        <v>112</v>
      </c>
      <c r="B286" s="9" t="s">
        <v>146</v>
      </c>
      <c r="C286" s="10" t="s">
        <v>147</v>
      </c>
      <c r="D286" s="11">
        <v>264200</v>
      </c>
      <c r="E286" s="11">
        <v>264132</v>
      </c>
      <c r="F286" s="111">
        <v>50000</v>
      </c>
    </row>
    <row r="287" spans="1:6" ht="14.65" customHeight="1" x14ac:dyDescent="0.25">
      <c r="A287" s="8" t="s">
        <v>112</v>
      </c>
      <c r="B287" s="9" t="s">
        <v>136</v>
      </c>
      <c r="C287" s="10" t="s">
        <v>137</v>
      </c>
      <c r="D287" s="11">
        <v>111200</v>
      </c>
      <c r="E287" s="11">
        <v>111112.02</v>
      </c>
      <c r="F287" s="111">
        <v>50000</v>
      </c>
    </row>
    <row r="288" spans="1:6" ht="14.65" customHeight="1" x14ac:dyDescent="0.25">
      <c r="A288" s="8" t="s">
        <v>112</v>
      </c>
      <c r="B288" s="9" t="s">
        <v>182</v>
      </c>
      <c r="C288" s="10" t="s">
        <v>183</v>
      </c>
      <c r="D288" s="11">
        <v>40600</v>
      </c>
      <c r="E288" s="11">
        <v>40597</v>
      </c>
      <c r="F288" s="111">
        <v>45000</v>
      </c>
    </row>
    <row r="289" spans="1:6" ht="14.65" customHeight="1" x14ac:dyDescent="0.25">
      <c r="A289" s="8" t="s">
        <v>112</v>
      </c>
      <c r="B289" s="9" t="s">
        <v>166</v>
      </c>
      <c r="C289" s="10" t="s">
        <v>167</v>
      </c>
      <c r="D289" s="11">
        <v>44800</v>
      </c>
      <c r="E289" s="11">
        <v>44720.5</v>
      </c>
      <c r="F289" s="111">
        <v>45000</v>
      </c>
    </row>
    <row r="290" spans="1:6" ht="14.65" customHeight="1" x14ac:dyDescent="0.25">
      <c r="A290" s="8" t="s">
        <v>112</v>
      </c>
      <c r="B290" s="9" t="s">
        <v>241</v>
      </c>
      <c r="C290" s="10" t="s">
        <v>242</v>
      </c>
      <c r="D290" s="11">
        <v>4100</v>
      </c>
      <c r="E290" s="11">
        <v>4068</v>
      </c>
      <c r="F290" s="111">
        <v>4068</v>
      </c>
    </row>
    <row r="291" spans="1:6" ht="14.65" customHeight="1" x14ac:dyDescent="0.25">
      <c r="A291" s="8" t="s">
        <v>112</v>
      </c>
      <c r="B291" s="9" t="s">
        <v>154</v>
      </c>
      <c r="C291" s="10" t="s">
        <v>155</v>
      </c>
      <c r="D291" s="11">
        <v>1600</v>
      </c>
      <c r="E291" s="11">
        <v>1600</v>
      </c>
      <c r="F291" s="111">
        <v>1600</v>
      </c>
    </row>
    <row r="292" spans="1:6" ht="14.65" customHeight="1" x14ac:dyDescent="0.25">
      <c r="A292" s="8" t="s">
        <v>112</v>
      </c>
      <c r="B292" s="9" t="s">
        <v>186</v>
      </c>
      <c r="C292" s="10" t="s">
        <v>187</v>
      </c>
      <c r="D292" s="11">
        <v>15600</v>
      </c>
      <c r="E292" s="11">
        <v>15600</v>
      </c>
      <c r="F292" s="111">
        <v>15600</v>
      </c>
    </row>
    <row r="293" spans="1:6" ht="14.65" customHeight="1" x14ac:dyDescent="0.25">
      <c r="A293" s="8" t="s">
        <v>112</v>
      </c>
      <c r="B293" s="9" t="s">
        <v>138</v>
      </c>
      <c r="C293" s="10" t="s">
        <v>139</v>
      </c>
      <c r="D293" s="11">
        <v>73153</v>
      </c>
      <c r="E293" s="11">
        <v>73152.3</v>
      </c>
      <c r="F293" s="111">
        <v>70000</v>
      </c>
    </row>
    <row r="294" spans="1:6" ht="14.65" customHeight="1" x14ac:dyDescent="0.25">
      <c r="A294" s="8" t="s">
        <v>112</v>
      </c>
      <c r="B294" s="9" t="s">
        <v>140</v>
      </c>
      <c r="C294" s="10" t="s">
        <v>141</v>
      </c>
      <c r="D294" s="11">
        <v>316400</v>
      </c>
      <c r="E294" s="11">
        <v>316339.3</v>
      </c>
      <c r="F294" s="111">
        <v>200000</v>
      </c>
    </row>
    <row r="295" spans="1:6" ht="14.65" customHeight="1" x14ac:dyDescent="0.25">
      <c r="A295" s="8" t="s">
        <v>112</v>
      </c>
      <c r="B295" s="9" t="s">
        <v>156</v>
      </c>
      <c r="C295" s="10" t="s">
        <v>157</v>
      </c>
      <c r="D295" s="11">
        <v>5400</v>
      </c>
      <c r="E295" s="11">
        <v>5311</v>
      </c>
      <c r="F295" s="111">
        <v>5000</v>
      </c>
    </row>
    <row r="296" spans="1:6" ht="14.65" customHeight="1" x14ac:dyDescent="0.25">
      <c r="A296" s="8" t="s">
        <v>112</v>
      </c>
      <c r="B296" s="9" t="s">
        <v>158</v>
      </c>
      <c r="C296" s="10" t="s">
        <v>159</v>
      </c>
      <c r="D296" s="11">
        <v>178</v>
      </c>
      <c r="E296" s="11">
        <v>178</v>
      </c>
      <c r="F296" s="111">
        <v>0</v>
      </c>
    </row>
    <row r="297" spans="1:6" ht="14.65" customHeight="1" x14ac:dyDescent="0.25">
      <c r="A297" s="8" t="s">
        <v>112</v>
      </c>
      <c r="B297" s="9" t="s">
        <v>160</v>
      </c>
      <c r="C297" s="10" t="s">
        <v>161</v>
      </c>
      <c r="D297" s="11">
        <v>17894.18</v>
      </c>
      <c r="E297" s="11">
        <v>17894.18</v>
      </c>
      <c r="F297" s="111">
        <v>0</v>
      </c>
    </row>
    <row r="298" spans="1:6" ht="14.65" customHeight="1" x14ac:dyDescent="0.25">
      <c r="A298" s="8" t="s">
        <v>112</v>
      </c>
      <c r="B298" s="9" t="s">
        <v>234</v>
      </c>
      <c r="C298" s="10" t="s">
        <v>235</v>
      </c>
      <c r="D298" s="11">
        <v>1550</v>
      </c>
      <c r="E298" s="11">
        <v>1550</v>
      </c>
      <c r="F298" s="210">
        <v>0</v>
      </c>
    </row>
    <row r="299" spans="1:6" ht="14.65" customHeight="1" x14ac:dyDescent="0.25">
      <c r="A299" s="8" t="s">
        <v>112</v>
      </c>
      <c r="B299" s="9" t="s">
        <v>170</v>
      </c>
      <c r="C299" s="10" t="s">
        <v>171</v>
      </c>
      <c r="D299" s="11">
        <v>43967</v>
      </c>
      <c r="E299" s="11">
        <v>43967</v>
      </c>
      <c r="F299" s="111">
        <v>200000</v>
      </c>
    </row>
    <row r="300" spans="1:6" ht="14.65" customHeight="1" x14ac:dyDescent="0.25">
      <c r="A300" s="20">
        <v>5512</v>
      </c>
      <c r="B300" s="21">
        <v>6122</v>
      </c>
      <c r="C300" s="22" t="s">
        <v>193</v>
      </c>
      <c r="D300" s="23">
        <v>0</v>
      </c>
      <c r="E300" s="23">
        <v>0</v>
      </c>
      <c r="F300" s="211">
        <v>64999</v>
      </c>
    </row>
    <row r="301" spans="1:6" ht="14.65" customHeight="1" thickBot="1" x14ac:dyDescent="0.3">
      <c r="A301" s="20" t="s">
        <v>112</v>
      </c>
      <c r="B301" s="21" t="s">
        <v>257</v>
      </c>
      <c r="C301" s="22" t="s">
        <v>258</v>
      </c>
      <c r="D301" s="23">
        <v>90158</v>
      </c>
      <c r="E301" s="23">
        <v>90158</v>
      </c>
      <c r="F301" s="211">
        <v>0</v>
      </c>
    </row>
    <row r="302" spans="1:6" ht="14.65" customHeight="1" thickBot="1" x14ac:dyDescent="0.3">
      <c r="A302" s="121" t="s">
        <v>112</v>
      </c>
      <c r="B302" s="27" t="s">
        <v>115</v>
      </c>
      <c r="C302" s="27"/>
      <c r="D302" s="28">
        <f>SUM(D281:D301)</f>
        <v>1228910.18</v>
      </c>
      <c r="E302" s="28">
        <f>SUM(E281:E301)</f>
        <v>1205847.3</v>
      </c>
      <c r="F302" s="122">
        <f>SUM(F281:F301)</f>
        <v>952567</v>
      </c>
    </row>
    <row r="303" spans="1:6" ht="14.65" customHeight="1" x14ac:dyDescent="0.25">
      <c r="A303" s="12" t="s">
        <v>259</v>
      </c>
      <c r="B303" s="13" t="s">
        <v>136</v>
      </c>
      <c r="C303" s="14" t="s">
        <v>137</v>
      </c>
      <c r="D303" s="15">
        <v>1501</v>
      </c>
      <c r="E303" s="15">
        <v>1500.4</v>
      </c>
      <c r="F303" s="233">
        <v>1450</v>
      </c>
    </row>
    <row r="304" spans="1:6" ht="14.65" customHeight="1" x14ac:dyDescent="0.25">
      <c r="A304" s="8" t="s">
        <v>259</v>
      </c>
      <c r="B304" s="9" t="s">
        <v>154</v>
      </c>
      <c r="C304" s="10" t="s">
        <v>155</v>
      </c>
      <c r="D304" s="11">
        <v>2950</v>
      </c>
      <c r="E304" s="11">
        <v>2950</v>
      </c>
      <c r="F304" s="210">
        <v>3050</v>
      </c>
    </row>
    <row r="305" spans="1:6" ht="14.65" customHeight="1" x14ac:dyDescent="0.25">
      <c r="A305" s="8" t="s">
        <v>259</v>
      </c>
      <c r="B305" s="9" t="s">
        <v>138</v>
      </c>
      <c r="C305" s="10" t="s">
        <v>139</v>
      </c>
      <c r="D305" s="11">
        <v>33500</v>
      </c>
      <c r="E305" s="11">
        <v>33415.79</v>
      </c>
      <c r="F305" s="111">
        <v>35000</v>
      </c>
    </row>
    <row r="306" spans="1:6" ht="14.65" customHeight="1" thickBot="1" x14ac:dyDescent="0.3">
      <c r="A306" s="20" t="s">
        <v>259</v>
      </c>
      <c r="B306" s="21" t="s">
        <v>140</v>
      </c>
      <c r="C306" s="22" t="s">
        <v>141</v>
      </c>
      <c r="D306" s="23">
        <v>13300</v>
      </c>
      <c r="E306" s="23">
        <v>13262.81</v>
      </c>
      <c r="F306" s="112">
        <v>15000</v>
      </c>
    </row>
    <row r="307" spans="1:6" ht="14.65" customHeight="1" thickBot="1" x14ac:dyDescent="0.3">
      <c r="A307" s="121" t="s">
        <v>259</v>
      </c>
      <c r="B307" s="27" t="s">
        <v>260</v>
      </c>
      <c r="C307" s="27"/>
      <c r="D307" s="28">
        <f>SUM(D303:D306)</f>
        <v>51251</v>
      </c>
      <c r="E307" s="28">
        <f>SUM(E303:E306)</f>
        <v>51129</v>
      </c>
      <c r="F307" s="122">
        <f>SUM(F303:F306)</f>
        <v>54500</v>
      </c>
    </row>
    <row r="308" spans="1:6" ht="14.65" customHeight="1" x14ac:dyDescent="0.25">
      <c r="A308" s="12" t="s">
        <v>261</v>
      </c>
      <c r="B308" s="13" t="s">
        <v>144</v>
      </c>
      <c r="C308" s="14" t="s">
        <v>145</v>
      </c>
      <c r="D308" s="15">
        <v>65000</v>
      </c>
      <c r="E308" s="15">
        <v>52200</v>
      </c>
      <c r="F308" s="233">
        <v>70000</v>
      </c>
    </row>
    <row r="309" spans="1:6" ht="14.65" customHeight="1" x14ac:dyDescent="0.25">
      <c r="A309" s="8" t="s">
        <v>261</v>
      </c>
      <c r="B309" s="9" t="s">
        <v>262</v>
      </c>
      <c r="C309" s="10" t="s">
        <v>263</v>
      </c>
      <c r="D309" s="11">
        <v>1332000</v>
      </c>
      <c r="E309" s="11">
        <v>1136323</v>
      </c>
      <c r="F309" s="210">
        <v>1210000</v>
      </c>
    </row>
    <row r="310" spans="1:6" ht="14.65" customHeight="1" x14ac:dyDescent="0.25">
      <c r="A310" s="8" t="s">
        <v>261</v>
      </c>
      <c r="B310" s="9" t="s">
        <v>178</v>
      </c>
      <c r="C310" s="10" t="s">
        <v>179</v>
      </c>
      <c r="D310" s="11">
        <v>166500</v>
      </c>
      <c r="E310" s="11">
        <v>166192</v>
      </c>
      <c r="F310" s="210">
        <v>180000</v>
      </c>
    </row>
    <row r="311" spans="1:6" ht="14.65" customHeight="1" thickBot="1" x14ac:dyDescent="0.3">
      <c r="A311" s="20" t="s">
        <v>261</v>
      </c>
      <c r="B311" s="21" t="s">
        <v>180</v>
      </c>
      <c r="C311" s="22" t="s">
        <v>181</v>
      </c>
      <c r="D311" s="23">
        <v>113000</v>
      </c>
      <c r="E311" s="23">
        <v>102636</v>
      </c>
      <c r="F311" s="211">
        <v>116000</v>
      </c>
    </row>
    <row r="312" spans="1:6" ht="14.65" customHeight="1" thickBot="1" x14ac:dyDescent="0.3">
      <c r="A312" s="121" t="s">
        <v>261</v>
      </c>
      <c r="B312" s="27" t="s">
        <v>264</v>
      </c>
      <c r="C312" s="27"/>
      <c r="D312" s="28">
        <f>SUM(D308:D311)</f>
        <v>1676500</v>
      </c>
      <c r="E312" s="28">
        <f>SUM(E308:E311)</f>
        <v>1457351</v>
      </c>
      <c r="F312" s="122">
        <f>SUM(F308:F311)</f>
        <v>1576000</v>
      </c>
    </row>
    <row r="313" spans="1:6" ht="14.65" customHeight="1" x14ac:dyDescent="0.25">
      <c r="A313" s="12" t="s">
        <v>265</v>
      </c>
      <c r="B313" s="13" t="s">
        <v>253</v>
      </c>
      <c r="C313" s="14" t="s">
        <v>254</v>
      </c>
      <c r="D313" s="15">
        <v>3571</v>
      </c>
      <c r="E313" s="15">
        <v>3571</v>
      </c>
      <c r="F313" s="233">
        <v>0</v>
      </c>
    </row>
    <row r="314" spans="1:6" ht="14.65" customHeight="1" x14ac:dyDescent="0.25">
      <c r="A314" s="8" t="s">
        <v>265</v>
      </c>
      <c r="B314" s="9" t="s">
        <v>144</v>
      </c>
      <c r="C314" s="10" t="s">
        <v>145</v>
      </c>
      <c r="D314" s="11">
        <v>109673</v>
      </c>
      <c r="E314" s="11">
        <v>109673</v>
      </c>
      <c r="F314" s="210">
        <v>0</v>
      </c>
    </row>
    <row r="315" spans="1:6" ht="14.65" customHeight="1" x14ac:dyDescent="0.25">
      <c r="A315" s="8" t="s">
        <v>265</v>
      </c>
      <c r="B315" s="9" t="s">
        <v>255</v>
      </c>
      <c r="C315" s="10" t="s">
        <v>256</v>
      </c>
      <c r="D315" s="11">
        <v>1215</v>
      </c>
      <c r="E315" s="11">
        <v>1215</v>
      </c>
      <c r="F315" s="210">
        <v>0</v>
      </c>
    </row>
    <row r="316" spans="1:6" ht="14.65" customHeight="1" x14ac:dyDescent="0.25">
      <c r="A316" s="8" t="s">
        <v>265</v>
      </c>
      <c r="B316" s="9" t="s">
        <v>136</v>
      </c>
      <c r="C316" s="10" t="s">
        <v>137</v>
      </c>
      <c r="D316" s="11">
        <v>9698</v>
      </c>
      <c r="E316" s="11">
        <v>9698</v>
      </c>
      <c r="F316" s="111">
        <v>0</v>
      </c>
    </row>
    <row r="317" spans="1:6" ht="14.65" customHeight="1" x14ac:dyDescent="0.25">
      <c r="A317" s="8" t="s">
        <v>265</v>
      </c>
      <c r="B317" s="9" t="s">
        <v>150</v>
      </c>
      <c r="C317" s="10" t="s">
        <v>151</v>
      </c>
      <c r="D317" s="11">
        <v>10786</v>
      </c>
      <c r="E317" s="11">
        <v>10786</v>
      </c>
      <c r="F317" s="111">
        <v>0</v>
      </c>
    </row>
    <row r="318" spans="1:6" ht="14.65" customHeight="1" x14ac:dyDescent="0.25">
      <c r="A318" s="8" t="s">
        <v>265</v>
      </c>
      <c r="B318" s="9" t="s">
        <v>152</v>
      </c>
      <c r="C318" s="10" t="s">
        <v>153</v>
      </c>
      <c r="D318" s="11">
        <v>722.37</v>
      </c>
      <c r="E318" s="11">
        <v>722.37</v>
      </c>
      <c r="F318" s="111">
        <v>0</v>
      </c>
    </row>
    <row r="319" spans="1:6" ht="14.65" customHeight="1" x14ac:dyDescent="0.25">
      <c r="A319" s="8" t="s">
        <v>265</v>
      </c>
      <c r="B319" s="9" t="s">
        <v>138</v>
      </c>
      <c r="C319" s="10" t="s">
        <v>139</v>
      </c>
      <c r="D319" s="11">
        <v>156</v>
      </c>
      <c r="E319" s="11">
        <v>156</v>
      </c>
      <c r="F319" s="111">
        <v>0</v>
      </c>
    </row>
    <row r="320" spans="1:6" ht="14.65" customHeight="1" x14ac:dyDescent="0.25">
      <c r="A320" s="8" t="s">
        <v>265</v>
      </c>
      <c r="B320" s="9" t="s">
        <v>156</v>
      </c>
      <c r="C320" s="10" t="s">
        <v>157</v>
      </c>
      <c r="D320" s="11">
        <v>1969</v>
      </c>
      <c r="E320" s="11">
        <v>1969</v>
      </c>
      <c r="F320" s="111">
        <v>0</v>
      </c>
    </row>
    <row r="321" spans="1:6" ht="14.65" customHeight="1" x14ac:dyDescent="0.25">
      <c r="A321" s="8" t="s">
        <v>265</v>
      </c>
      <c r="B321" s="9" t="s">
        <v>158</v>
      </c>
      <c r="C321" s="10" t="s">
        <v>159</v>
      </c>
      <c r="D321" s="11">
        <v>10608</v>
      </c>
      <c r="E321" s="11">
        <v>10608</v>
      </c>
      <c r="F321" s="111">
        <v>0</v>
      </c>
    </row>
    <row r="322" spans="1:6" ht="14.65" customHeight="1" thickBot="1" x14ac:dyDescent="0.3">
      <c r="A322" s="20" t="s">
        <v>265</v>
      </c>
      <c r="B322" s="21" t="s">
        <v>164</v>
      </c>
      <c r="C322" s="22" t="s">
        <v>165</v>
      </c>
      <c r="D322" s="23">
        <v>76601.63</v>
      </c>
      <c r="E322" s="23">
        <v>0</v>
      </c>
      <c r="F322" s="112">
        <v>0</v>
      </c>
    </row>
    <row r="323" spans="1:6" ht="14.65" customHeight="1" thickBot="1" x14ac:dyDescent="0.3">
      <c r="A323" s="121" t="s">
        <v>265</v>
      </c>
      <c r="B323" s="27" t="s">
        <v>266</v>
      </c>
      <c r="C323" s="27"/>
      <c r="D323" s="28">
        <f>SUM(D313:D322)</f>
        <v>225000</v>
      </c>
      <c r="E323" s="28">
        <f>SUM(E313:E322)</f>
        <v>148398.37</v>
      </c>
      <c r="F323" s="122">
        <f>SUM(F313:F322)</f>
        <v>0</v>
      </c>
    </row>
    <row r="324" spans="1:6" ht="15" customHeight="1" x14ac:dyDescent="0.25">
      <c r="A324" s="12" t="s">
        <v>267</v>
      </c>
      <c r="B324" s="13" t="s">
        <v>253</v>
      </c>
      <c r="C324" s="14" t="s">
        <v>254</v>
      </c>
      <c r="D324" s="15">
        <v>1660</v>
      </c>
      <c r="E324" s="15">
        <v>1660</v>
      </c>
      <c r="F324" s="233">
        <v>0</v>
      </c>
    </row>
    <row r="325" spans="1:6" ht="15" customHeight="1" x14ac:dyDescent="0.25">
      <c r="A325" s="8" t="s">
        <v>267</v>
      </c>
      <c r="B325" s="9" t="s">
        <v>144</v>
      </c>
      <c r="C325" s="10" t="s">
        <v>145</v>
      </c>
      <c r="D325" s="11">
        <v>54800</v>
      </c>
      <c r="E325" s="11">
        <v>54800</v>
      </c>
      <c r="F325" s="210">
        <v>0</v>
      </c>
    </row>
    <row r="326" spans="1:6" ht="15" customHeight="1" x14ac:dyDescent="0.25">
      <c r="A326" s="8" t="s">
        <v>267</v>
      </c>
      <c r="B326" s="9" t="s">
        <v>255</v>
      </c>
      <c r="C326" s="10" t="s">
        <v>256</v>
      </c>
      <c r="D326" s="11">
        <v>564</v>
      </c>
      <c r="E326" s="11">
        <v>564</v>
      </c>
      <c r="F326" s="210">
        <v>0</v>
      </c>
    </row>
    <row r="327" spans="1:6" ht="15" customHeight="1" x14ac:dyDescent="0.25">
      <c r="A327" s="8" t="s">
        <v>267</v>
      </c>
      <c r="B327" s="9" t="s">
        <v>136</v>
      </c>
      <c r="C327" s="10" t="s">
        <v>137</v>
      </c>
      <c r="D327" s="11">
        <v>5436</v>
      </c>
      <c r="E327" s="11">
        <v>5436</v>
      </c>
      <c r="F327" s="111">
        <v>0</v>
      </c>
    </row>
    <row r="328" spans="1:6" ht="15" customHeight="1" x14ac:dyDescent="0.25">
      <c r="A328" s="8" t="s">
        <v>267</v>
      </c>
      <c r="B328" s="9" t="s">
        <v>152</v>
      </c>
      <c r="C328" s="10" t="s">
        <v>153</v>
      </c>
      <c r="D328" s="11">
        <v>1448.37</v>
      </c>
      <c r="E328" s="11">
        <v>1448.37</v>
      </c>
      <c r="F328" s="111">
        <v>0</v>
      </c>
    </row>
    <row r="329" spans="1:6" ht="15" customHeight="1" x14ac:dyDescent="0.25">
      <c r="A329" s="8" t="s">
        <v>267</v>
      </c>
      <c r="B329" s="9" t="s">
        <v>156</v>
      </c>
      <c r="C329" s="10" t="s">
        <v>157</v>
      </c>
      <c r="D329" s="11">
        <v>1761</v>
      </c>
      <c r="E329" s="11">
        <v>1761</v>
      </c>
      <c r="F329" s="111">
        <v>0</v>
      </c>
    </row>
    <row r="330" spans="1:6" ht="15" customHeight="1" x14ac:dyDescent="0.25">
      <c r="A330" s="8" t="s">
        <v>267</v>
      </c>
      <c r="B330" s="9" t="s">
        <v>158</v>
      </c>
      <c r="C330" s="10" t="s">
        <v>159</v>
      </c>
      <c r="D330" s="11">
        <v>9984</v>
      </c>
      <c r="E330" s="11">
        <v>9984</v>
      </c>
      <c r="F330" s="111">
        <v>0</v>
      </c>
    </row>
    <row r="331" spans="1:6" ht="15" customHeight="1" thickBot="1" x14ac:dyDescent="0.3">
      <c r="A331" s="20" t="s">
        <v>267</v>
      </c>
      <c r="B331" s="21" t="s">
        <v>164</v>
      </c>
      <c r="C331" s="22" t="s">
        <v>165</v>
      </c>
      <c r="D331" s="23">
        <v>20510.63</v>
      </c>
      <c r="E331" s="23">
        <v>0</v>
      </c>
      <c r="F331" s="112">
        <v>0</v>
      </c>
    </row>
    <row r="332" spans="1:6" ht="15" customHeight="1" thickBot="1" x14ac:dyDescent="0.3">
      <c r="A332" s="121" t="s">
        <v>267</v>
      </c>
      <c r="B332" s="27" t="s">
        <v>268</v>
      </c>
      <c r="C332" s="27"/>
      <c r="D332" s="28">
        <f>SUM(D324:D331)</f>
        <v>96164</v>
      </c>
      <c r="E332" s="28">
        <f>SUM(E324:E331)</f>
        <v>75653.37</v>
      </c>
      <c r="F332" s="122">
        <f>SUM(F324:F331)</f>
        <v>0</v>
      </c>
    </row>
    <row r="333" spans="1:6" ht="15" customHeight="1" x14ac:dyDescent="0.25">
      <c r="A333" s="12" t="s">
        <v>116</v>
      </c>
      <c r="B333" s="13" t="s">
        <v>176</v>
      </c>
      <c r="C333" s="14" t="s">
        <v>177</v>
      </c>
      <c r="D333" s="15">
        <v>3000000</v>
      </c>
      <c r="E333" s="15">
        <v>2953774</v>
      </c>
      <c r="F333" s="233">
        <v>3200000</v>
      </c>
    </row>
    <row r="334" spans="1:6" ht="15" customHeight="1" x14ac:dyDescent="0.25">
      <c r="A334" s="8" t="s">
        <v>116</v>
      </c>
      <c r="B334" s="9" t="s">
        <v>144</v>
      </c>
      <c r="C334" s="10" t="s">
        <v>145</v>
      </c>
      <c r="D334" s="11">
        <v>40000</v>
      </c>
      <c r="E334" s="11">
        <v>600</v>
      </c>
      <c r="F334" s="210">
        <v>40000</v>
      </c>
    </row>
    <row r="335" spans="1:6" ht="15" customHeight="1" x14ac:dyDescent="0.25">
      <c r="A335" s="8" t="s">
        <v>116</v>
      </c>
      <c r="B335" s="9" t="s">
        <v>178</v>
      </c>
      <c r="C335" s="10" t="s">
        <v>179</v>
      </c>
      <c r="D335" s="11">
        <v>750000</v>
      </c>
      <c r="E335" s="11">
        <v>738437</v>
      </c>
      <c r="F335" s="210">
        <v>800000</v>
      </c>
    </row>
    <row r="336" spans="1:6" ht="15" customHeight="1" x14ac:dyDescent="0.25">
      <c r="A336" s="8" t="s">
        <v>116</v>
      </c>
      <c r="B336" s="9" t="s">
        <v>180</v>
      </c>
      <c r="C336" s="10" t="s">
        <v>181</v>
      </c>
      <c r="D336" s="11">
        <v>270000</v>
      </c>
      <c r="E336" s="11">
        <v>265839</v>
      </c>
      <c r="F336" s="210">
        <v>288000</v>
      </c>
    </row>
    <row r="337" spans="1:6" ht="15" customHeight="1" x14ac:dyDescent="0.25">
      <c r="A337" s="8" t="s">
        <v>116</v>
      </c>
      <c r="B337" s="9" t="s">
        <v>269</v>
      </c>
      <c r="C337" s="10" t="s">
        <v>270</v>
      </c>
      <c r="D337" s="11">
        <v>30000</v>
      </c>
      <c r="E337" s="11">
        <v>28221</v>
      </c>
      <c r="F337" s="210">
        <v>40000</v>
      </c>
    </row>
    <row r="338" spans="1:6" ht="15" customHeight="1" x14ac:dyDescent="0.25">
      <c r="A338" s="8" t="s">
        <v>116</v>
      </c>
      <c r="B338" s="9" t="s">
        <v>271</v>
      </c>
      <c r="C338" s="10" t="s">
        <v>272</v>
      </c>
      <c r="D338" s="11">
        <v>1005</v>
      </c>
      <c r="E338" s="11">
        <v>1005</v>
      </c>
      <c r="F338" s="111">
        <v>1100</v>
      </c>
    </row>
    <row r="339" spans="1:6" ht="15" customHeight="1" x14ac:dyDescent="0.25">
      <c r="A339" s="8" t="s">
        <v>116</v>
      </c>
      <c r="B339" s="9" t="s">
        <v>200</v>
      </c>
      <c r="C339" s="10" t="s">
        <v>201</v>
      </c>
      <c r="D339" s="11">
        <v>21600</v>
      </c>
      <c r="E339" s="11">
        <v>21554</v>
      </c>
      <c r="F339" s="111">
        <v>22000</v>
      </c>
    </row>
    <row r="340" spans="1:6" ht="15" customHeight="1" x14ac:dyDescent="0.25">
      <c r="A340" s="8" t="s">
        <v>116</v>
      </c>
      <c r="B340" s="9" t="s">
        <v>146</v>
      </c>
      <c r="C340" s="10" t="s">
        <v>147</v>
      </c>
      <c r="D340" s="11">
        <v>42695</v>
      </c>
      <c r="E340" s="11">
        <v>42695</v>
      </c>
      <c r="F340" s="111">
        <v>50000</v>
      </c>
    </row>
    <row r="341" spans="1:6" ht="15" customHeight="1" x14ac:dyDescent="0.25">
      <c r="A341" s="8" t="s">
        <v>116</v>
      </c>
      <c r="B341" s="9" t="s">
        <v>136</v>
      </c>
      <c r="C341" s="10" t="s">
        <v>137</v>
      </c>
      <c r="D341" s="11">
        <v>145200</v>
      </c>
      <c r="E341" s="11">
        <v>145190.20000000001</v>
      </c>
      <c r="F341" s="111">
        <v>150000</v>
      </c>
    </row>
    <row r="342" spans="1:6" ht="15" customHeight="1" x14ac:dyDescent="0.25">
      <c r="A342" s="8" t="s">
        <v>116</v>
      </c>
      <c r="B342" s="9" t="s">
        <v>202</v>
      </c>
      <c r="C342" s="10" t="s">
        <v>203</v>
      </c>
      <c r="D342" s="11">
        <v>8000</v>
      </c>
      <c r="E342" s="11">
        <v>7929.84</v>
      </c>
      <c r="F342" s="111">
        <v>8000</v>
      </c>
    </row>
    <row r="343" spans="1:6" ht="15" customHeight="1" x14ac:dyDescent="0.25">
      <c r="A343" s="8" t="s">
        <v>116</v>
      </c>
      <c r="B343" s="9" t="s">
        <v>204</v>
      </c>
      <c r="C343" s="10" t="s">
        <v>205</v>
      </c>
      <c r="D343" s="11">
        <v>101300</v>
      </c>
      <c r="E343" s="11">
        <v>101259</v>
      </c>
      <c r="F343" s="111">
        <v>105000</v>
      </c>
    </row>
    <row r="344" spans="1:6" ht="15" customHeight="1" x14ac:dyDescent="0.25">
      <c r="A344" s="8" t="s">
        <v>116</v>
      </c>
      <c r="B344" s="9" t="s">
        <v>182</v>
      </c>
      <c r="C344" s="10" t="s">
        <v>183</v>
      </c>
      <c r="D344" s="11">
        <v>61300</v>
      </c>
      <c r="E344" s="11">
        <v>61253</v>
      </c>
      <c r="F344" s="111">
        <v>62000</v>
      </c>
    </row>
    <row r="345" spans="1:6" ht="15" customHeight="1" x14ac:dyDescent="0.25">
      <c r="A345" s="8" t="s">
        <v>116</v>
      </c>
      <c r="B345" s="9" t="s">
        <v>166</v>
      </c>
      <c r="C345" s="10" t="s">
        <v>167</v>
      </c>
      <c r="D345" s="11">
        <v>58000</v>
      </c>
      <c r="E345" s="11">
        <v>57846.7</v>
      </c>
      <c r="F345" s="111">
        <v>60000</v>
      </c>
    </row>
    <row r="346" spans="1:6" ht="15" customHeight="1" x14ac:dyDescent="0.25">
      <c r="A346" s="8" t="s">
        <v>116</v>
      </c>
      <c r="B346" s="9" t="s">
        <v>150</v>
      </c>
      <c r="C346" s="10" t="s">
        <v>151</v>
      </c>
      <c r="D346" s="11">
        <v>33100</v>
      </c>
      <c r="E346" s="11">
        <v>33025</v>
      </c>
      <c r="F346" s="111">
        <v>35000</v>
      </c>
    </row>
    <row r="347" spans="1:6" ht="15" customHeight="1" x14ac:dyDescent="0.25">
      <c r="A347" s="8" t="s">
        <v>116</v>
      </c>
      <c r="B347" s="9" t="s">
        <v>152</v>
      </c>
      <c r="C347" s="10" t="s">
        <v>153</v>
      </c>
      <c r="D347" s="11">
        <v>37300</v>
      </c>
      <c r="E347" s="11">
        <v>37239.75</v>
      </c>
      <c r="F347" s="111">
        <v>40000</v>
      </c>
    </row>
    <row r="348" spans="1:6" ht="15" customHeight="1" x14ac:dyDescent="0.25">
      <c r="A348" s="8" t="s">
        <v>116</v>
      </c>
      <c r="B348" s="9" t="s">
        <v>184</v>
      </c>
      <c r="C348" s="10" t="s">
        <v>185</v>
      </c>
      <c r="D348" s="11">
        <v>225100</v>
      </c>
      <c r="E348" s="11">
        <v>225060</v>
      </c>
      <c r="F348" s="111">
        <v>230000</v>
      </c>
    </row>
    <row r="349" spans="1:6" ht="15" customHeight="1" x14ac:dyDescent="0.25">
      <c r="A349" s="8" t="s">
        <v>116</v>
      </c>
      <c r="B349" s="9" t="s">
        <v>154</v>
      </c>
      <c r="C349" s="10" t="s">
        <v>155</v>
      </c>
      <c r="D349" s="11">
        <v>18200</v>
      </c>
      <c r="E349" s="11">
        <v>18170</v>
      </c>
      <c r="F349" s="111">
        <v>20000</v>
      </c>
    </row>
    <row r="350" spans="1:6" ht="15" customHeight="1" x14ac:dyDescent="0.25">
      <c r="A350" s="8" t="s">
        <v>116</v>
      </c>
      <c r="B350" s="9" t="s">
        <v>186</v>
      </c>
      <c r="C350" s="10" t="s">
        <v>187</v>
      </c>
      <c r="D350" s="11">
        <v>320000</v>
      </c>
      <c r="E350" s="11">
        <v>319888.21000000002</v>
      </c>
      <c r="F350" s="210">
        <v>300000</v>
      </c>
    </row>
    <row r="351" spans="1:6" ht="15" customHeight="1" x14ac:dyDescent="0.25">
      <c r="A351" s="8" t="s">
        <v>116</v>
      </c>
      <c r="B351" s="9" t="s">
        <v>138</v>
      </c>
      <c r="C351" s="10" t="s">
        <v>139</v>
      </c>
      <c r="D351" s="11">
        <v>151800</v>
      </c>
      <c r="E351" s="11">
        <v>151727.28</v>
      </c>
      <c r="F351" s="210">
        <v>150000</v>
      </c>
    </row>
    <row r="352" spans="1:6" ht="15" customHeight="1" x14ac:dyDescent="0.25">
      <c r="A352" s="8" t="s">
        <v>116</v>
      </c>
      <c r="B352" s="9" t="s">
        <v>140</v>
      </c>
      <c r="C352" s="10" t="s">
        <v>141</v>
      </c>
      <c r="D352" s="11">
        <v>69900</v>
      </c>
      <c r="E352" s="11">
        <v>69863.7</v>
      </c>
      <c r="F352" s="210">
        <v>70000</v>
      </c>
    </row>
    <row r="353" spans="1:6" ht="15" customHeight="1" x14ac:dyDescent="0.25">
      <c r="A353" s="8" t="s">
        <v>116</v>
      </c>
      <c r="B353" s="9" t="s">
        <v>206</v>
      </c>
      <c r="C353" s="10" t="s">
        <v>207</v>
      </c>
      <c r="D353" s="11">
        <v>0</v>
      </c>
      <c r="E353" s="11">
        <v>0</v>
      </c>
      <c r="F353" s="210">
        <v>30000</v>
      </c>
    </row>
    <row r="354" spans="1:6" ht="15" customHeight="1" x14ac:dyDescent="0.25">
      <c r="A354" s="8" t="s">
        <v>116</v>
      </c>
      <c r="B354" s="9" t="s">
        <v>156</v>
      </c>
      <c r="C354" s="10" t="s">
        <v>157</v>
      </c>
      <c r="D354" s="11">
        <v>5100</v>
      </c>
      <c r="E354" s="11">
        <v>5045</v>
      </c>
      <c r="F354" s="111">
        <v>5000</v>
      </c>
    </row>
    <row r="355" spans="1:6" ht="15" customHeight="1" x14ac:dyDescent="0.25">
      <c r="A355" s="8" t="s">
        <v>116</v>
      </c>
      <c r="B355" s="9" t="s">
        <v>158</v>
      </c>
      <c r="C355" s="10" t="s">
        <v>159</v>
      </c>
      <c r="D355" s="11">
        <v>16800</v>
      </c>
      <c r="E355" s="11">
        <v>16723</v>
      </c>
      <c r="F355" s="111">
        <v>17000</v>
      </c>
    </row>
    <row r="356" spans="1:6" ht="15" customHeight="1" x14ac:dyDescent="0.25">
      <c r="A356" s="8" t="s">
        <v>116</v>
      </c>
      <c r="B356" s="9" t="s">
        <v>273</v>
      </c>
      <c r="C356" s="10" t="s">
        <v>274</v>
      </c>
      <c r="D356" s="11">
        <v>9345.9500000000007</v>
      </c>
      <c r="E356" s="11">
        <v>9345.9500000000007</v>
      </c>
      <c r="F356" s="111">
        <v>0</v>
      </c>
    </row>
    <row r="357" spans="1:6" ht="15" customHeight="1" x14ac:dyDescent="0.25">
      <c r="A357" s="8" t="s">
        <v>116</v>
      </c>
      <c r="B357" s="9" t="s">
        <v>160</v>
      </c>
      <c r="C357" s="10" t="s">
        <v>161</v>
      </c>
      <c r="D357" s="11">
        <v>179800</v>
      </c>
      <c r="E357" s="11">
        <v>179747</v>
      </c>
      <c r="F357" s="111">
        <v>100000</v>
      </c>
    </row>
    <row r="358" spans="1:6" ht="15" customHeight="1" x14ac:dyDescent="0.25">
      <c r="A358" s="8" t="s">
        <v>116</v>
      </c>
      <c r="B358" s="9" t="s">
        <v>275</v>
      </c>
      <c r="C358" s="10" t="s">
        <v>276</v>
      </c>
      <c r="D358" s="11">
        <v>22022</v>
      </c>
      <c r="E358" s="11">
        <v>22022</v>
      </c>
      <c r="F358" s="111">
        <v>22014</v>
      </c>
    </row>
    <row r="359" spans="1:6" ht="15" customHeight="1" x14ac:dyDescent="0.25">
      <c r="A359" s="8" t="s">
        <v>116</v>
      </c>
      <c r="B359" s="9" t="s">
        <v>219</v>
      </c>
      <c r="C359" s="10" t="s">
        <v>220</v>
      </c>
      <c r="D359" s="11">
        <v>10000</v>
      </c>
      <c r="E359" s="11">
        <v>10000</v>
      </c>
      <c r="F359" s="111">
        <v>0</v>
      </c>
    </row>
    <row r="360" spans="1:6" ht="15" customHeight="1" x14ac:dyDescent="0.25">
      <c r="A360" s="8" t="s">
        <v>116</v>
      </c>
      <c r="B360" s="9" t="s">
        <v>277</v>
      </c>
      <c r="C360" s="10" t="s">
        <v>278</v>
      </c>
      <c r="D360" s="11">
        <v>8000</v>
      </c>
      <c r="E360" s="11">
        <v>8000</v>
      </c>
      <c r="F360" s="111">
        <v>10000</v>
      </c>
    </row>
    <row r="361" spans="1:6" ht="15" customHeight="1" x14ac:dyDescent="0.25">
      <c r="A361" s="8" t="s">
        <v>116</v>
      </c>
      <c r="B361" s="9" t="s">
        <v>279</v>
      </c>
      <c r="C361" s="10" t="s">
        <v>280</v>
      </c>
      <c r="D361" s="11">
        <v>30070</v>
      </c>
      <c r="E361" s="11">
        <v>30070</v>
      </c>
      <c r="F361" s="210">
        <v>40200</v>
      </c>
    </row>
    <row r="362" spans="1:6" ht="15" customHeight="1" x14ac:dyDescent="0.25">
      <c r="A362" s="8" t="s">
        <v>116</v>
      </c>
      <c r="B362" s="9" t="s">
        <v>281</v>
      </c>
      <c r="C362" s="10" t="s">
        <v>282</v>
      </c>
      <c r="D362" s="11">
        <v>4800</v>
      </c>
      <c r="E362" s="11">
        <v>4800</v>
      </c>
      <c r="F362" s="111">
        <v>5000</v>
      </c>
    </row>
    <row r="363" spans="1:6" ht="15" customHeight="1" x14ac:dyDescent="0.25">
      <c r="A363" s="8" t="s">
        <v>116</v>
      </c>
      <c r="B363" s="9" t="s">
        <v>234</v>
      </c>
      <c r="C363" s="10" t="s">
        <v>235</v>
      </c>
      <c r="D363" s="11">
        <v>1500</v>
      </c>
      <c r="E363" s="11">
        <v>1500</v>
      </c>
      <c r="F363" s="111">
        <v>1500</v>
      </c>
    </row>
    <row r="364" spans="1:6" ht="15" customHeight="1" x14ac:dyDescent="0.25">
      <c r="A364" s="8" t="s">
        <v>116</v>
      </c>
      <c r="B364" s="9" t="s">
        <v>236</v>
      </c>
      <c r="C364" s="10" t="s">
        <v>237</v>
      </c>
      <c r="D364" s="11">
        <v>10000</v>
      </c>
      <c r="E364" s="11">
        <v>633</v>
      </c>
      <c r="F364" s="210">
        <v>10000</v>
      </c>
    </row>
    <row r="365" spans="1:6" ht="15" customHeight="1" x14ac:dyDescent="0.25">
      <c r="A365" s="8" t="s">
        <v>116</v>
      </c>
      <c r="B365" s="9" t="s">
        <v>283</v>
      </c>
      <c r="C365" s="10" t="s">
        <v>284</v>
      </c>
      <c r="D365" s="11">
        <v>120000</v>
      </c>
      <c r="E365" s="11">
        <v>108864</v>
      </c>
      <c r="F365" s="111">
        <v>120000</v>
      </c>
    </row>
    <row r="366" spans="1:6" ht="15" customHeight="1" x14ac:dyDescent="0.25">
      <c r="A366" s="8" t="s">
        <v>116</v>
      </c>
      <c r="B366" s="9" t="s">
        <v>192</v>
      </c>
      <c r="C366" s="10" t="s">
        <v>193</v>
      </c>
      <c r="D366" s="11">
        <v>0</v>
      </c>
      <c r="E366" s="11">
        <v>0</v>
      </c>
      <c r="F366" s="111">
        <v>100000</v>
      </c>
    </row>
    <row r="367" spans="1:6" ht="15" customHeight="1" thickBot="1" x14ac:dyDescent="0.3">
      <c r="A367" s="20" t="s">
        <v>116</v>
      </c>
      <c r="B367" s="21" t="s">
        <v>257</v>
      </c>
      <c r="C367" s="22" t="s">
        <v>258</v>
      </c>
      <c r="D367" s="23">
        <v>422000</v>
      </c>
      <c r="E367" s="23">
        <v>422000</v>
      </c>
      <c r="F367" s="112">
        <v>0</v>
      </c>
    </row>
    <row r="368" spans="1:6" ht="15" customHeight="1" thickBot="1" x14ac:dyDescent="0.3">
      <c r="A368" s="121" t="s">
        <v>116</v>
      </c>
      <c r="B368" s="27" t="s">
        <v>119</v>
      </c>
      <c r="C368" s="27"/>
      <c r="D368" s="28">
        <f>SUM(D333:D367)</f>
        <v>6223937.9500000002</v>
      </c>
      <c r="E368" s="28">
        <f>SUM(E333:E367)</f>
        <v>6099327.6300000008</v>
      </c>
      <c r="F368" s="122">
        <f>SUM(F333:F367)</f>
        <v>6131814</v>
      </c>
    </row>
    <row r="369" spans="1:6" ht="15" customHeight="1" x14ac:dyDescent="0.25">
      <c r="A369" s="12" t="s">
        <v>285</v>
      </c>
      <c r="B369" s="13">
        <v>5021</v>
      </c>
      <c r="C369" s="14" t="s">
        <v>145</v>
      </c>
      <c r="D369" s="15">
        <v>0</v>
      </c>
      <c r="E369" s="15">
        <v>0</v>
      </c>
      <c r="F369" s="110">
        <v>25000</v>
      </c>
    </row>
    <row r="370" spans="1:6" ht="15" customHeight="1" x14ac:dyDescent="0.25">
      <c r="A370" s="12">
        <v>6223</v>
      </c>
      <c r="B370" s="13">
        <v>5139</v>
      </c>
      <c r="C370" s="14" t="s">
        <v>137</v>
      </c>
      <c r="D370" s="15">
        <v>900</v>
      </c>
      <c r="E370" s="15">
        <v>870</v>
      </c>
      <c r="F370" s="110">
        <v>15000</v>
      </c>
    </row>
    <row r="371" spans="1:6" ht="15" customHeight="1" x14ac:dyDescent="0.25">
      <c r="A371" s="8" t="s">
        <v>285</v>
      </c>
      <c r="B371" s="9" t="s">
        <v>286</v>
      </c>
      <c r="C371" s="10" t="s">
        <v>287</v>
      </c>
      <c r="D371" s="11">
        <v>300</v>
      </c>
      <c r="E371" s="11">
        <v>245</v>
      </c>
      <c r="F371" s="111">
        <v>0</v>
      </c>
    </row>
    <row r="372" spans="1:6" ht="15" customHeight="1" x14ac:dyDescent="0.25">
      <c r="A372" s="8" t="s">
        <v>285</v>
      </c>
      <c r="B372" s="9" t="s">
        <v>166</v>
      </c>
      <c r="C372" s="10" t="s">
        <v>167</v>
      </c>
      <c r="D372" s="11">
        <v>12200</v>
      </c>
      <c r="E372" s="11">
        <v>12193</v>
      </c>
      <c r="F372" s="111">
        <v>5000</v>
      </c>
    </row>
    <row r="373" spans="1:6" ht="15" customHeight="1" x14ac:dyDescent="0.25">
      <c r="A373" s="8" t="s">
        <v>285</v>
      </c>
      <c r="B373" s="9" t="s">
        <v>150</v>
      </c>
      <c r="C373" s="10" t="s">
        <v>151</v>
      </c>
      <c r="D373" s="11">
        <v>200</v>
      </c>
      <c r="E373" s="11">
        <v>184</v>
      </c>
      <c r="F373" s="111">
        <v>200</v>
      </c>
    </row>
    <row r="374" spans="1:6" ht="15" customHeight="1" x14ac:dyDescent="0.25">
      <c r="A374" s="8">
        <v>6223</v>
      </c>
      <c r="B374" s="9">
        <v>5164</v>
      </c>
      <c r="C374" s="10" t="s">
        <v>169</v>
      </c>
      <c r="D374" s="11">
        <v>0</v>
      </c>
      <c r="E374" s="11">
        <v>0</v>
      </c>
      <c r="F374" s="111">
        <v>30000</v>
      </c>
    </row>
    <row r="375" spans="1:6" ht="15" customHeight="1" x14ac:dyDescent="0.25">
      <c r="A375" s="8" t="s">
        <v>285</v>
      </c>
      <c r="B375" s="9" t="s">
        <v>138</v>
      </c>
      <c r="C375" s="10" t="s">
        <v>139</v>
      </c>
      <c r="D375" s="11">
        <v>24474</v>
      </c>
      <c r="E375" s="11">
        <v>24474</v>
      </c>
      <c r="F375" s="111">
        <v>80000</v>
      </c>
    </row>
    <row r="376" spans="1:6" ht="15" customHeight="1" x14ac:dyDescent="0.25">
      <c r="A376" s="8" t="s">
        <v>285</v>
      </c>
      <c r="B376" s="9" t="s">
        <v>158</v>
      </c>
      <c r="C376" s="10" t="s">
        <v>159</v>
      </c>
      <c r="D376" s="11">
        <v>8000</v>
      </c>
      <c r="E376" s="11">
        <v>7962</v>
      </c>
      <c r="F376" s="111">
        <v>60000</v>
      </c>
    </row>
    <row r="377" spans="1:6" ht="15" customHeight="1" x14ac:dyDescent="0.25">
      <c r="A377" s="8" t="s">
        <v>285</v>
      </c>
      <c r="B377" s="9" t="s">
        <v>288</v>
      </c>
      <c r="C377" s="10" t="s">
        <v>289</v>
      </c>
      <c r="D377" s="11">
        <v>4400</v>
      </c>
      <c r="E377" s="11">
        <v>4391</v>
      </c>
      <c r="F377" s="111">
        <v>4800</v>
      </c>
    </row>
    <row r="378" spans="1:6" ht="15" customHeight="1" thickBot="1" x14ac:dyDescent="0.3">
      <c r="A378" s="20" t="s">
        <v>285</v>
      </c>
      <c r="B378" s="21" t="s">
        <v>160</v>
      </c>
      <c r="C378" s="22" t="s">
        <v>161</v>
      </c>
      <c r="D378" s="23">
        <v>28000</v>
      </c>
      <c r="E378" s="23">
        <v>27983</v>
      </c>
      <c r="F378" s="112">
        <v>30000</v>
      </c>
    </row>
    <row r="379" spans="1:6" ht="15" customHeight="1" thickBot="1" x14ac:dyDescent="0.3">
      <c r="A379" s="121" t="s">
        <v>285</v>
      </c>
      <c r="B379" s="27" t="s">
        <v>290</v>
      </c>
      <c r="C379" s="27"/>
      <c r="D379" s="28">
        <f>SUM(D369:D378)</f>
        <v>78474</v>
      </c>
      <c r="E379" s="28">
        <f>SUM(E369:E378)</f>
        <v>78302</v>
      </c>
      <c r="F379" s="122">
        <f>SUM(F369:F378)</f>
        <v>250000</v>
      </c>
    </row>
    <row r="380" spans="1:6" ht="15" customHeight="1" x14ac:dyDescent="0.25">
      <c r="A380" s="12" t="s">
        <v>120</v>
      </c>
      <c r="B380" s="13" t="s">
        <v>291</v>
      </c>
      <c r="C380" s="14" t="s">
        <v>292</v>
      </c>
      <c r="D380" s="15">
        <v>414296.42</v>
      </c>
      <c r="E380" s="15">
        <v>414271.75</v>
      </c>
      <c r="F380" s="233">
        <v>393470.65</v>
      </c>
    </row>
    <row r="381" spans="1:6" ht="15" customHeight="1" x14ac:dyDescent="0.25">
      <c r="A381" s="29">
        <v>6310</v>
      </c>
      <c r="B381" s="30">
        <v>5149</v>
      </c>
      <c r="C381" s="31" t="s">
        <v>860</v>
      </c>
      <c r="D381" s="32">
        <v>0</v>
      </c>
      <c r="E381" s="32">
        <v>0</v>
      </c>
      <c r="F381" s="242">
        <v>10.32</v>
      </c>
    </row>
    <row r="382" spans="1:6" ht="15" customHeight="1" thickBot="1" x14ac:dyDescent="0.3">
      <c r="A382" s="20" t="s">
        <v>120</v>
      </c>
      <c r="B382" s="21" t="s">
        <v>241</v>
      </c>
      <c r="C382" s="22" t="s">
        <v>242</v>
      </c>
      <c r="D382" s="23">
        <v>48496</v>
      </c>
      <c r="E382" s="23">
        <v>47771.99</v>
      </c>
      <c r="F382" s="211">
        <v>47876</v>
      </c>
    </row>
    <row r="383" spans="1:6" ht="15" customHeight="1" thickBot="1" x14ac:dyDescent="0.3">
      <c r="A383" s="121" t="s">
        <v>120</v>
      </c>
      <c r="B383" s="27" t="s">
        <v>123</v>
      </c>
      <c r="C383" s="27"/>
      <c r="D383" s="28">
        <f>SUM(D380:D382)</f>
        <v>462792.42</v>
      </c>
      <c r="E383" s="28">
        <f>SUM(E380:E382)</f>
        <v>462043.74</v>
      </c>
      <c r="F383" s="122">
        <f>SUM(F380:F382)</f>
        <v>441356.97000000003</v>
      </c>
    </row>
    <row r="384" spans="1:6" ht="15" customHeight="1" thickBot="1" x14ac:dyDescent="0.3">
      <c r="A384" s="29" t="s">
        <v>124</v>
      </c>
      <c r="B384" s="30" t="s">
        <v>241</v>
      </c>
      <c r="C384" s="31" t="s">
        <v>242</v>
      </c>
      <c r="D384" s="32">
        <v>160500</v>
      </c>
      <c r="E384" s="32">
        <v>160422</v>
      </c>
      <c r="F384" s="242">
        <v>160000</v>
      </c>
    </row>
    <row r="385" spans="1:6" ht="15" customHeight="1" thickBot="1" x14ac:dyDescent="0.3">
      <c r="A385" s="121" t="s">
        <v>124</v>
      </c>
      <c r="B385" s="27" t="s">
        <v>125</v>
      </c>
      <c r="C385" s="27"/>
      <c r="D385" s="28">
        <f>SUM(D384)</f>
        <v>160500</v>
      </c>
      <c r="E385" s="28">
        <f>SUM(E384)</f>
        <v>160422</v>
      </c>
      <c r="F385" s="122">
        <f>SUM(F384)</f>
        <v>160000</v>
      </c>
    </row>
    <row r="386" spans="1:6" ht="15" customHeight="1" x14ac:dyDescent="0.25">
      <c r="A386" s="12" t="s">
        <v>126</v>
      </c>
      <c r="B386" s="13" t="s">
        <v>293</v>
      </c>
      <c r="C386" s="14" t="s">
        <v>294</v>
      </c>
      <c r="D386" s="15">
        <v>120000</v>
      </c>
      <c r="E386" s="15">
        <v>120000</v>
      </c>
      <c r="F386" s="110">
        <v>120000</v>
      </c>
    </row>
    <row r="387" spans="1:6" ht="15" customHeight="1" thickBot="1" x14ac:dyDescent="0.3">
      <c r="A387" s="20" t="s">
        <v>126</v>
      </c>
      <c r="B387" s="21" t="s">
        <v>295</v>
      </c>
      <c r="C387" s="22" t="s">
        <v>296</v>
      </c>
      <c r="D387" s="23">
        <v>2308470</v>
      </c>
      <c r="E387" s="23">
        <v>2308470</v>
      </c>
      <c r="F387" s="112">
        <v>1880000</v>
      </c>
    </row>
    <row r="388" spans="1:6" ht="15" customHeight="1" thickBot="1" x14ac:dyDescent="0.3">
      <c r="A388" s="121" t="s">
        <v>126</v>
      </c>
      <c r="B388" s="27" t="s">
        <v>131</v>
      </c>
      <c r="C388" s="27"/>
      <c r="D388" s="28">
        <f>SUM(D386:D387)</f>
        <v>2428470</v>
      </c>
      <c r="E388" s="28">
        <f>SUM(E386:E387)</f>
        <v>2428470</v>
      </c>
      <c r="F388" s="122">
        <f>SUM(F386:F387)</f>
        <v>2000000</v>
      </c>
    </row>
    <row r="389" spans="1:6" ht="15" customHeight="1" x14ac:dyDescent="0.25">
      <c r="A389" s="12" t="s">
        <v>297</v>
      </c>
      <c r="B389" s="13" t="s">
        <v>234</v>
      </c>
      <c r="C389" s="14" t="s">
        <v>235</v>
      </c>
      <c r="D389" s="15">
        <v>600000</v>
      </c>
      <c r="E389" s="15">
        <v>554205</v>
      </c>
      <c r="F389" s="110">
        <v>600000</v>
      </c>
    </row>
    <row r="390" spans="1:6" ht="15" customHeight="1" thickBot="1" x14ac:dyDescent="0.3">
      <c r="A390" s="20" t="s">
        <v>297</v>
      </c>
      <c r="B390" s="21" t="s">
        <v>190</v>
      </c>
      <c r="C390" s="22" t="s">
        <v>191</v>
      </c>
      <c r="D390" s="23">
        <v>2233280</v>
      </c>
      <c r="E390" s="23">
        <v>2233280</v>
      </c>
      <c r="F390" s="211">
        <v>2561630</v>
      </c>
    </row>
    <row r="391" spans="1:6" ht="15" customHeight="1" thickBot="1" x14ac:dyDescent="0.3">
      <c r="A391" s="121" t="s">
        <v>297</v>
      </c>
      <c r="B391" s="27" t="s">
        <v>298</v>
      </c>
      <c r="C391" s="27"/>
      <c r="D391" s="28">
        <f>SUM(D389:D390)</f>
        <v>2833280</v>
      </c>
      <c r="E391" s="28">
        <f>SUM(E389:E390)</f>
        <v>2787485</v>
      </c>
      <c r="F391" s="122">
        <f>SUM(F389:F390)</f>
        <v>3161630</v>
      </c>
    </row>
    <row r="392" spans="1:6" ht="15" customHeight="1" thickBot="1" x14ac:dyDescent="0.3">
      <c r="A392" s="29" t="s">
        <v>299</v>
      </c>
      <c r="B392" s="30" t="s">
        <v>300</v>
      </c>
      <c r="C392" s="31" t="s">
        <v>301</v>
      </c>
      <c r="D392" s="32">
        <v>40598.639999999999</v>
      </c>
      <c r="E392" s="32">
        <v>40598.639999999999</v>
      </c>
      <c r="F392" s="114">
        <v>97112.26</v>
      </c>
    </row>
    <row r="393" spans="1:6" ht="15" customHeight="1" thickBot="1" x14ac:dyDescent="0.3">
      <c r="A393" s="121" t="s">
        <v>299</v>
      </c>
      <c r="B393" s="27" t="s">
        <v>302</v>
      </c>
      <c r="C393" s="27"/>
      <c r="D393" s="28">
        <f>SUM(D392)</f>
        <v>40598.639999999999</v>
      </c>
      <c r="E393" s="28">
        <f>SUM(E392)</f>
        <v>40598.639999999999</v>
      </c>
      <c r="F393" s="122">
        <f>SUM(F392)</f>
        <v>97112.26</v>
      </c>
    </row>
    <row r="394" spans="1:6" ht="15" customHeight="1" x14ac:dyDescent="0.25">
      <c r="A394" s="12" t="s">
        <v>132</v>
      </c>
      <c r="B394" s="13" t="s">
        <v>164</v>
      </c>
      <c r="C394" s="14" t="s">
        <v>165</v>
      </c>
      <c r="D394" s="15">
        <v>0</v>
      </c>
      <c r="E394" s="15">
        <v>0</v>
      </c>
      <c r="F394" s="110">
        <v>3686431.33</v>
      </c>
    </row>
    <row r="395" spans="1:6" ht="15" customHeight="1" thickBot="1" x14ac:dyDescent="0.3">
      <c r="A395" s="20" t="s">
        <v>132</v>
      </c>
      <c r="B395" s="21" t="s">
        <v>303</v>
      </c>
      <c r="C395" s="22" t="s">
        <v>304</v>
      </c>
      <c r="D395" s="23">
        <v>0</v>
      </c>
      <c r="E395" s="23">
        <v>0</v>
      </c>
      <c r="F395" s="211">
        <v>3384900</v>
      </c>
    </row>
    <row r="396" spans="1:6" ht="15" customHeight="1" thickBot="1" x14ac:dyDescent="0.3">
      <c r="A396" s="123" t="s">
        <v>132</v>
      </c>
      <c r="B396" s="124" t="s">
        <v>133</v>
      </c>
      <c r="C396" s="124"/>
      <c r="D396" s="125">
        <f>SUM(D394:D395)</f>
        <v>0</v>
      </c>
      <c r="E396" s="125">
        <f>SUM(E394:E395)</f>
        <v>0</v>
      </c>
      <c r="F396" s="126">
        <f>SUM(F394:F395)</f>
        <v>7071331.3300000001</v>
      </c>
    </row>
    <row r="397" spans="1:6" ht="16.5" thickTop="1" thickBot="1" x14ac:dyDescent="0.3">
      <c r="A397" s="127" t="s">
        <v>305</v>
      </c>
      <c r="B397" s="128"/>
      <c r="C397" s="128"/>
      <c r="D397" s="129">
        <f>SUM(D8+D23+D30+D32+D52+D69+D71+D74+D77+D97+D115+D119+D124+D129+D146+D150+D167+D183+D193+D200+D206+D208+D210+D234+D242+D244+D254+D256+D259+D271+D274+D280+D302+D307+D312+D323+D332+D368+D379+D383+D385+D388+D391+D393+D396+D276)</f>
        <v>56682760.810000002</v>
      </c>
      <c r="E397" s="129">
        <f>SUM(E8+E23+E30+E32+E52+E69+E71+E74+E77+E97+E115+E119+E124+E129+E146+E150+E167+E183+E193+E200+E206+E208+E210+E234+E242+E244+E254+E256+E259+E271+E274+E280+E302+E307+E312+E323+E332+E368+E379+E383+E385+E388+E391+E393+E396+E276)</f>
        <v>55959153.279999994</v>
      </c>
      <c r="F397" s="216">
        <f>SUM(F8+F23+F30+F32+F52+F69+F71+F74+F77+F97+F115+F119+F124+F129+F146+F150+F167+F183+F193+F200+F206+F208+F210+F234+F242+F244+F254+F256+F259+F271+F274+F280+F302+F307+F312+F323+F332+F368+F379+F383+F385+F388+F391+F393+F396+F276)</f>
        <v>58777403.559999995</v>
      </c>
    </row>
    <row r="398" spans="1:6" ht="15.75" thickTop="1" x14ac:dyDescent="0.25"/>
    <row r="402" spans="1:6" ht="18.75" thickBot="1" x14ac:dyDescent="0.3">
      <c r="A402" s="539" t="s">
        <v>392</v>
      </c>
      <c r="B402" s="539"/>
      <c r="C402" s="539"/>
      <c r="D402" s="539"/>
      <c r="E402" s="539"/>
      <c r="F402" s="539"/>
    </row>
    <row r="403" spans="1:6" ht="21" thickTop="1" thickBot="1" x14ac:dyDescent="0.3">
      <c r="A403" s="16" t="s">
        <v>1</v>
      </c>
      <c r="B403" s="17" t="s">
        <v>2</v>
      </c>
      <c r="C403" s="18" t="s">
        <v>3</v>
      </c>
      <c r="D403" s="19" t="s">
        <v>310</v>
      </c>
      <c r="E403" s="19" t="s">
        <v>311</v>
      </c>
      <c r="F403" s="117" t="s">
        <v>312</v>
      </c>
    </row>
    <row r="404" spans="1:6" ht="16.5" thickTop="1" thickBot="1" x14ac:dyDescent="0.3">
      <c r="A404" s="220" t="s">
        <v>4</v>
      </c>
      <c r="B404" s="221" t="s">
        <v>308</v>
      </c>
      <c r="C404" s="222" t="s">
        <v>687</v>
      </c>
      <c r="D404" s="253">
        <v>1691049.78</v>
      </c>
      <c r="E404" s="253">
        <v>1691049.78</v>
      </c>
      <c r="F404" s="243">
        <v>1524636.17</v>
      </c>
    </row>
    <row r="405" spans="1:6" ht="16.5" thickTop="1" thickBot="1" x14ac:dyDescent="0.3">
      <c r="A405" s="127" t="s">
        <v>895</v>
      </c>
      <c r="B405" s="128"/>
      <c r="C405" s="128"/>
      <c r="D405" s="129">
        <f>SUM(D402:D404)</f>
        <v>1691049.78</v>
      </c>
      <c r="E405" s="129">
        <f>SUM(E402:E404)</f>
        <v>1691049.78</v>
      </c>
      <c r="F405" s="130">
        <f>SUM(F402:F404)</f>
        <v>1524636.17</v>
      </c>
    </row>
    <row r="406" spans="1:6" s="235" customFormat="1" ht="16.5" thickTop="1" thickBot="1" x14ac:dyDescent="0.3">
      <c r="A406" s="264"/>
      <c r="B406" s="264"/>
      <c r="C406" s="264"/>
      <c r="D406" s="265"/>
      <c r="E406" s="265"/>
      <c r="F406" s="266"/>
    </row>
    <row r="407" spans="1:6" ht="18.75" thickBot="1" x14ac:dyDescent="0.3">
      <c r="A407" s="519" t="s">
        <v>688</v>
      </c>
      <c r="B407" s="519"/>
      <c r="C407" s="519"/>
      <c r="D407" s="151"/>
      <c r="E407" s="520">
        <f>SUM(F397+F405)</f>
        <v>60302039.729999997</v>
      </c>
      <c r="F407" s="520"/>
    </row>
    <row r="408" spans="1:6" x14ac:dyDescent="0.25">
      <c r="A408" s="149"/>
      <c r="B408" s="149"/>
      <c r="C408" s="149"/>
      <c r="D408" s="152"/>
      <c r="E408" s="153"/>
      <c r="F408" s="154"/>
    </row>
    <row r="409" spans="1:6" x14ac:dyDescent="0.25">
      <c r="A409" s="521" t="s">
        <v>394</v>
      </c>
      <c r="B409" s="521"/>
      <c r="C409" s="521"/>
      <c r="D409" s="521"/>
      <c r="E409" s="150"/>
      <c r="F409" s="267"/>
    </row>
  </sheetData>
  <sheetProtection selectLockedCells="1" selectUnlockedCells="1"/>
  <mergeCells count="4">
    <mergeCell ref="A402:F402"/>
    <mergeCell ref="A407:C407"/>
    <mergeCell ref="E407:F407"/>
    <mergeCell ref="A409:D409"/>
  </mergeCells>
  <pageMargins left="0" right="0" top="1.1811023622047245" bottom="0.78740157480314965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 - 
rozpis ke schválenému rozpočtu&amp;RROK 2019</oddHeader>
    <oddFooter>&amp;C&amp;A&amp;R&amp;P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1"/>
  <sheetViews>
    <sheetView tabSelected="1" topLeftCell="A568" workbookViewId="0">
      <selection activeCell="A499" sqref="A499"/>
    </sheetView>
  </sheetViews>
  <sheetFormatPr defaultColWidth="8.7109375" defaultRowHeight="15" x14ac:dyDescent="0.25"/>
  <cols>
    <col min="1" max="1" width="3.7109375" style="107" customWidth="1"/>
    <col min="2" max="2" width="6.7109375" style="108" customWidth="1"/>
    <col min="3" max="3" width="5.7109375" style="82" customWidth="1"/>
    <col min="4" max="4" width="84.140625" style="82" customWidth="1"/>
    <col min="5" max="16384" width="8.7109375" style="1"/>
  </cols>
  <sheetData>
    <row r="1" spans="1:4" s="132" customFormat="1" ht="20.25" x14ac:dyDescent="0.25">
      <c r="A1" s="177" t="s">
        <v>400</v>
      </c>
      <c r="B1" s="178"/>
      <c r="C1" s="178"/>
      <c r="D1" s="178"/>
    </row>
    <row r="2" spans="1:4" s="132" customFormat="1" ht="15" customHeight="1" x14ac:dyDescent="0.25">
      <c r="A2" s="179"/>
      <c r="B2" s="179"/>
      <c r="C2" s="179"/>
      <c r="D2" s="179"/>
    </row>
    <row r="3" spans="1:4" s="132" customFormat="1" ht="16.5" x14ac:dyDescent="0.25">
      <c r="A3" s="545" t="s">
        <v>401</v>
      </c>
      <c r="B3" s="545"/>
      <c r="C3" s="180"/>
      <c r="D3" s="181" t="s">
        <v>713</v>
      </c>
    </row>
    <row r="4" spans="1:4" s="132" customFormat="1" ht="16.5" x14ac:dyDescent="0.25">
      <c r="A4" s="182"/>
      <c r="B4" s="182"/>
      <c r="C4" s="180"/>
      <c r="D4" s="180"/>
    </row>
    <row r="5" spans="1:4" s="132" customFormat="1" ht="16.5" x14ac:dyDescent="0.25">
      <c r="A5" s="182"/>
      <c r="B5" s="182"/>
      <c r="C5" s="180"/>
      <c r="D5" s="180"/>
    </row>
    <row r="6" spans="1:4" s="132" customFormat="1" ht="16.5" x14ac:dyDescent="0.25">
      <c r="A6" s="182"/>
      <c r="B6" s="182"/>
      <c r="C6" s="180"/>
      <c r="D6" s="180"/>
    </row>
    <row r="7" spans="1:4" s="132" customFormat="1" ht="16.5" x14ac:dyDescent="0.25">
      <c r="A7" s="182"/>
      <c r="B7" s="182"/>
      <c r="C7" s="180"/>
      <c r="D7" s="182" t="s">
        <v>714</v>
      </c>
    </row>
    <row r="8" spans="1:4" s="132" customFormat="1" ht="16.5" x14ac:dyDescent="0.25">
      <c r="A8" s="182"/>
      <c r="B8" s="182"/>
      <c r="C8" s="180"/>
      <c r="D8" s="180"/>
    </row>
    <row r="9" spans="1:4" s="132" customFormat="1" ht="16.5" x14ac:dyDescent="0.25">
      <c r="A9" s="182"/>
      <c r="B9" s="182"/>
      <c r="C9" s="180"/>
      <c r="D9" s="180"/>
    </row>
    <row r="10" spans="1:4" s="132" customFormat="1" x14ac:dyDescent="0.25">
      <c r="A10" s="546" t="s">
        <v>715</v>
      </c>
      <c r="B10" s="546"/>
      <c r="C10" s="546"/>
      <c r="D10" s="546"/>
    </row>
    <row r="11" spans="1:4" s="132" customFormat="1" x14ac:dyDescent="0.25">
      <c r="A11" s="546"/>
      <c r="B11" s="546"/>
      <c r="C11" s="546"/>
      <c r="D11" s="546"/>
    </row>
    <row r="12" spans="1:4" s="132" customFormat="1" x14ac:dyDescent="0.25">
      <c r="A12" s="546"/>
      <c r="B12" s="546"/>
      <c r="C12" s="546"/>
      <c r="D12" s="546"/>
    </row>
    <row r="13" spans="1:4" ht="15.75" x14ac:dyDescent="0.25">
      <c r="A13" s="83"/>
      <c r="B13" s="83"/>
      <c r="C13" s="83"/>
      <c r="D13" s="83"/>
    </row>
    <row r="14" spans="1:4" s="132" customFormat="1" ht="20.100000000000001" customHeight="1" x14ac:dyDescent="0.25">
      <c r="A14" s="133" t="s">
        <v>716</v>
      </c>
      <c r="B14" s="167"/>
      <c r="C14" s="168"/>
      <c r="D14" s="168"/>
    </row>
    <row r="15" spans="1:4" s="132" customFormat="1" ht="20.100000000000001" customHeight="1" x14ac:dyDescent="0.25">
      <c r="A15" s="133"/>
      <c r="B15" s="183">
        <v>611</v>
      </c>
      <c r="C15" s="547" t="s">
        <v>604</v>
      </c>
      <c r="D15" s="547"/>
    </row>
    <row r="16" spans="1:4" ht="9" customHeight="1" x14ac:dyDescent="0.25">
      <c r="A16" s="84"/>
      <c r="B16" s="85"/>
      <c r="C16" s="190" t="s">
        <v>402</v>
      </c>
      <c r="D16" s="86"/>
    </row>
    <row r="17" spans="1:4" s="132" customFormat="1" ht="15" customHeight="1" x14ac:dyDescent="0.25">
      <c r="A17" s="184"/>
      <c r="B17" s="185"/>
      <c r="C17" s="186" t="s">
        <v>403</v>
      </c>
      <c r="D17" s="187" t="s">
        <v>605</v>
      </c>
    </row>
    <row r="18" spans="1:4" s="132" customFormat="1" ht="15" customHeight="1" x14ac:dyDescent="0.25">
      <c r="A18" s="184"/>
      <c r="B18" s="188"/>
      <c r="C18" s="186" t="s">
        <v>403</v>
      </c>
      <c r="D18" s="189" t="s">
        <v>606</v>
      </c>
    </row>
    <row r="19" spans="1:4" s="132" customFormat="1" x14ac:dyDescent="0.25">
      <c r="A19" s="136"/>
      <c r="B19" s="183">
        <v>612</v>
      </c>
      <c r="C19" s="548" t="s">
        <v>607</v>
      </c>
      <c r="D19" s="548"/>
    </row>
    <row r="20" spans="1:4" s="132" customFormat="1" ht="15.75" x14ac:dyDescent="0.25">
      <c r="A20" s="133"/>
      <c r="B20" s="183"/>
      <c r="C20" s="190" t="s">
        <v>402</v>
      </c>
      <c r="D20" s="190"/>
    </row>
    <row r="21" spans="1:4" s="132" customFormat="1" ht="15" customHeight="1" x14ac:dyDescent="0.25">
      <c r="A21" s="191"/>
      <c r="B21" s="185"/>
      <c r="C21" s="186" t="s">
        <v>403</v>
      </c>
      <c r="D21" s="544" t="s">
        <v>608</v>
      </c>
    </row>
    <row r="22" spans="1:4" s="132" customFormat="1" ht="15" customHeight="1" x14ac:dyDescent="0.25">
      <c r="A22" s="191"/>
      <c r="B22" s="185"/>
      <c r="C22" s="186"/>
      <c r="D22" s="544"/>
    </row>
    <row r="23" spans="1:4" s="132" customFormat="1" ht="15" customHeight="1" x14ac:dyDescent="0.25">
      <c r="A23" s="191"/>
      <c r="B23" s="185"/>
      <c r="C23" s="186" t="s">
        <v>403</v>
      </c>
      <c r="D23" s="544" t="s">
        <v>609</v>
      </c>
    </row>
    <row r="24" spans="1:4" s="132" customFormat="1" ht="15" customHeight="1" x14ac:dyDescent="0.25">
      <c r="A24" s="191"/>
      <c r="B24" s="185"/>
      <c r="C24" s="186"/>
      <c r="D24" s="544"/>
    </row>
    <row r="25" spans="1:4" s="132" customFormat="1" x14ac:dyDescent="0.25">
      <c r="A25" s="191"/>
      <c r="B25" s="185"/>
      <c r="C25" s="186" t="s">
        <v>403</v>
      </c>
      <c r="D25" s="544" t="s">
        <v>610</v>
      </c>
    </row>
    <row r="26" spans="1:4" s="132" customFormat="1" x14ac:dyDescent="0.25">
      <c r="A26" s="191"/>
      <c r="B26" s="185"/>
      <c r="C26" s="186"/>
      <c r="D26" s="544"/>
    </row>
    <row r="27" spans="1:4" s="132" customFormat="1" ht="15" customHeight="1" x14ac:dyDescent="0.25">
      <c r="A27" s="191"/>
      <c r="B27" s="185"/>
      <c r="C27" s="186" t="s">
        <v>403</v>
      </c>
      <c r="D27" s="189" t="s">
        <v>611</v>
      </c>
    </row>
    <row r="28" spans="1:4" s="132" customFormat="1" ht="15" customHeight="1" x14ac:dyDescent="0.25">
      <c r="A28" s="191"/>
      <c r="B28" s="184"/>
      <c r="C28" s="186" t="s">
        <v>403</v>
      </c>
      <c r="D28" s="189" t="s">
        <v>612</v>
      </c>
    </row>
    <row r="29" spans="1:4" s="132" customFormat="1" ht="25.5" customHeight="1" x14ac:dyDescent="0.25">
      <c r="A29" s="191"/>
      <c r="B29" s="184"/>
      <c r="C29" s="186" t="s">
        <v>403</v>
      </c>
      <c r="D29" s="189" t="s">
        <v>613</v>
      </c>
    </row>
    <row r="30" spans="1:4" s="132" customFormat="1" ht="25.5" customHeight="1" x14ac:dyDescent="0.25">
      <c r="A30" s="191"/>
      <c r="B30" s="184"/>
      <c r="C30" s="186"/>
      <c r="D30" s="227"/>
    </row>
    <row r="31" spans="1:4" s="132" customFormat="1" ht="25.5" customHeight="1" x14ac:dyDescent="0.25">
      <c r="A31" s="191"/>
      <c r="B31" s="184"/>
      <c r="C31" s="186"/>
      <c r="D31" s="244"/>
    </row>
    <row r="32" spans="1:4" ht="15.75" x14ac:dyDescent="0.25">
      <c r="A32" s="169" t="s">
        <v>346</v>
      </c>
      <c r="B32" s="170"/>
      <c r="C32" s="171"/>
      <c r="D32" s="171"/>
    </row>
    <row r="33" spans="1:4" x14ac:dyDescent="0.25">
      <c r="A33" s="156" t="s">
        <v>321</v>
      </c>
      <c r="B33" s="172" t="s">
        <v>54</v>
      </c>
      <c r="C33" s="542" t="s">
        <v>347</v>
      </c>
      <c r="D33" s="542"/>
    </row>
    <row r="34" spans="1:4" x14ac:dyDescent="0.25">
      <c r="A34" s="156"/>
      <c r="B34" s="157" t="s">
        <v>684</v>
      </c>
      <c r="C34" s="161">
        <v>5139</v>
      </c>
      <c r="D34" s="173" t="s">
        <v>614</v>
      </c>
    </row>
    <row r="35" spans="1:4" ht="27.95" customHeight="1" x14ac:dyDescent="0.25">
      <c r="A35" s="156"/>
      <c r="B35" s="157" t="s">
        <v>684</v>
      </c>
      <c r="C35" s="161">
        <v>5169</v>
      </c>
      <c r="D35" s="173" t="s">
        <v>615</v>
      </c>
    </row>
    <row r="36" spans="1:4" ht="27.95" customHeight="1" x14ac:dyDescent="0.25">
      <c r="A36" s="156"/>
      <c r="B36" s="157" t="s">
        <v>684</v>
      </c>
      <c r="C36" s="161">
        <v>5169</v>
      </c>
      <c r="D36" s="173" t="s">
        <v>616</v>
      </c>
    </row>
    <row r="37" spans="1:4" x14ac:dyDescent="0.25">
      <c r="A37" s="156"/>
      <c r="B37" s="157" t="s">
        <v>684</v>
      </c>
      <c r="C37" s="161">
        <v>5169</v>
      </c>
      <c r="D37" s="173" t="s">
        <v>617</v>
      </c>
    </row>
    <row r="38" spans="1:4" s="132" customFormat="1" x14ac:dyDescent="0.25">
      <c r="A38" s="136"/>
      <c r="B38" s="159" t="s">
        <v>689</v>
      </c>
      <c r="C38" s="160">
        <v>5171</v>
      </c>
      <c r="D38" s="140" t="s">
        <v>404</v>
      </c>
    </row>
    <row r="39" spans="1:4" s="132" customFormat="1" x14ac:dyDescent="0.25">
      <c r="A39" s="136"/>
      <c r="B39" s="159" t="s">
        <v>689</v>
      </c>
      <c r="C39" s="160">
        <v>5225</v>
      </c>
      <c r="D39" s="460" t="s">
        <v>916</v>
      </c>
    </row>
    <row r="40" spans="1:4" s="132" customFormat="1" x14ac:dyDescent="0.25">
      <c r="A40" s="136"/>
      <c r="B40" s="159" t="s">
        <v>689</v>
      </c>
      <c r="C40" s="160">
        <v>6119</v>
      </c>
      <c r="D40" s="140" t="s">
        <v>819</v>
      </c>
    </row>
    <row r="41" spans="1:4" x14ac:dyDescent="0.25">
      <c r="A41" s="80"/>
      <c r="B41" s="88"/>
      <c r="C41" s="89"/>
      <c r="D41" s="90"/>
    </row>
    <row r="42" spans="1:4" x14ac:dyDescent="0.25">
      <c r="A42" s="80"/>
      <c r="B42" s="88"/>
      <c r="C42" s="89"/>
      <c r="D42" s="90"/>
    </row>
    <row r="43" spans="1:4" x14ac:dyDescent="0.25">
      <c r="A43" s="80"/>
      <c r="B43" s="88"/>
      <c r="C43" s="89"/>
      <c r="D43" s="90"/>
    </row>
    <row r="44" spans="1:4" x14ac:dyDescent="0.25">
      <c r="A44" s="80"/>
      <c r="B44" s="88"/>
      <c r="C44" s="89"/>
      <c r="D44" s="90"/>
    </row>
    <row r="45" spans="1:4" x14ac:dyDescent="0.25">
      <c r="A45" s="80"/>
      <c r="B45" s="88"/>
      <c r="C45" s="89"/>
      <c r="D45" s="90"/>
    </row>
    <row r="46" spans="1:4" ht="15.75" customHeight="1" x14ac:dyDescent="0.25">
      <c r="A46" s="133" t="s">
        <v>348</v>
      </c>
      <c r="B46" s="167"/>
      <c r="C46" s="168"/>
      <c r="D46" s="168"/>
    </row>
    <row r="47" spans="1:4" x14ac:dyDescent="0.25">
      <c r="A47" s="136" t="s">
        <v>321</v>
      </c>
      <c r="B47" s="137" t="s">
        <v>62</v>
      </c>
      <c r="C47" s="540" t="s">
        <v>405</v>
      </c>
      <c r="D47" s="540"/>
    </row>
    <row r="48" spans="1:4" ht="25.5" x14ac:dyDescent="0.25">
      <c r="A48" s="136"/>
      <c r="B48" s="192" t="s">
        <v>717</v>
      </c>
      <c r="C48" s="193">
        <v>5021</v>
      </c>
      <c r="D48" s="194" t="s">
        <v>718</v>
      </c>
    </row>
    <row r="49" spans="1:4" x14ac:dyDescent="0.25">
      <c r="A49" s="80"/>
      <c r="B49" s="157" t="s">
        <v>684</v>
      </c>
      <c r="C49" s="161">
        <v>5137</v>
      </c>
      <c r="D49" s="218" t="s">
        <v>829</v>
      </c>
    </row>
    <row r="50" spans="1:4" ht="25.5" x14ac:dyDescent="0.25">
      <c r="A50" s="156"/>
      <c r="B50" s="157" t="s">
        <v>684</v>
      </c>
      <c r="C50" s="161">
        <v>5138</v>
      </c>
      <c r="D50" s="173" t="s">
        <v>828</v>
      </c>
    </row>
    <row r="51" spans="1:4" x14ac:dyDescent="0.25">
      <c r="A51" s="156"/>
      <c r="B51" s="157" t="s">
        <v>684</v>
      </c>
      <c r="C51" s="161">
        <v>5139</v>
      </c>
      <c r="D51" s="173" t="s">
        <v>406</v>
      </c>
    </row>
    <row r="52" spans="1:4" ht="25.5" x14ac:dyDescent="0.25">
      <c r="A52" s="156"/>
      <c r="B52" s="157" t="s">
        <v>684</v>
      </c>
      <c r="C52" s="161">
        <v>5139</v>
      </c>
      <c r="D52" s="173" t="s">
        <v>407</v>
      </c>
    </row>
    <row r="53" spans="1:4" x14ac:dyDescent="0.25">
      <c r="A53" s="156"/>
      <c r="B53" s="157" t="s">
        <v>684</v>
      </c>
      <c r="C53" s="161">
        <v>5161</v>
      </c>
      <c r="D53" s="173" t="s">
        <v>408</v>
      </c>
    </row>
    <row r="54" spans="1:4" x14ac:dyDescent="0.25">
      <c r="A54" s="156"/>
      <c r="B54" s="157" t="s">
        <v>684</v>
      </c>
      <c r="C54" s="161">
        <v>5162</v>
      </c>
      <c r="D54" s="173" t="s">
        <v>618</v>
      </c>
    </row>
    <row r="55" spans="1:4" ht="15" customHeight="1" x14ac:dyDescent="0.25">
      <c r="A55" s="156"/>
      <c r="B55" s="157" t="s">
        <v>684</v>
      </c>
      <c r="C55" s="161">
        <v>5167</v>
      </c>
      <c r="D55" s="173" t="s">
        <v>619</v>
      </c>
    </row>
    <row r="56" spans="1:4" x14ac:dyDescent="0.25">
      <c r="A56" s="156"/>
      <c r="B56" s="157" t="s">
        <v>684</v>
      </c>
      <c r="C56" s="161">
        <v>5169</v>
      </c>
      <c r="D56" s="173" t="s">
        <v>719</v>
      </c>
    </row>
    <row r="57" spans="1:4" x14ac:dyDescent="0.25">
      <c r="A57" s="156"/>
      <c r="B57" s="157" t="s">
        <v>684</v>
      </c>
      <c r="C57" s="161">
        <v>5171</v>
      </c>
      <c r="D57" s="173" t="s">
        <v>409</v>
      </c>
    </row>
    <row r="58" spans="1:4" ht="15" customHeight="1" x14ac:dyDescent="0.25">
      <c r="A58" s="80"/>
      <c r="B58" s="157" t="s">
        <v>684</v>
      </c>
      <c r="C58" s="161">
        <v>5173</v>
      </c>
      <c r="D58" s="173" t="s">
        <v>620</v>
      </c>
    </row>
    <row r="59" spans="1:4" x14ac:dyDescent="0.25">
      <c r="A59" s="80"/>
      <c r="B59" s="157" t="s">
        <v>684</v>
      </c>
      <c r="C59" s="161">
        <v>5175</v>
      </c>
      <c r="D59" s="173" t="s">
        <v>410</v>
      </c>
    </row>
    <row r="60" spans="1:4" x14ac:dyDescent="0.25">
      <c r="A60" s="80"/>
      <c r="B60" s="157" t="s">
        <v>684</v>
      </c>
      <c r="C60" s="161">
        <v>5194</v>
      </c>
      <c r="D60" s="173" t="s">
        <v>411</v>
      </c>
    </row>
    <row r="61" spans="1:4" ht="25.5" x14ac:dyDescent="0.25">
      <c r="A61" s="80"/>
      <c r="B61" s="159" t="s">
        <v>689</v>
      </c>
      <c r="C61" s="160">
        <v>5229</v>
      </c>
      <c r="D61" s="218" t="s">
        <v>830</v>
      </c>
    </row>
    <row r="62" spans="1:4" x14ac:dyDescent="0.25">
      <c r="A62" s="80"/>
      <c r="B62" s="197" t="s">
        <v>721</v>
      </c>
      <c r="C62" s="161">
        <v>5909</v>
      </c>
      <c r="D62" s="140" t="s">
        <v>720</v>
      </c>
    </row>
    <row r="63" spans="1:4" ht="15" customHeight="1" x14ac:dyDescent="0.25">
      <c r="A63" s="80"/>
      <c r="B63" s="88"/>
      <c r="C63" s="89"/>
      <c r="D63" s="94"/>
    </row>
    <row r="64" spans="1:4" ht="15" customHeight="1" x14ac:dyDescent="0.25">
      <c r="A64" s="80"/>
      <c r="B64" s="88"/>
      <c r="C64" s="89"/>
      <c r="D64" s="94"/>
    </row>
    <row r="65" spans="1:4" s="132" customFormat="1" ht="15.75" customHeight="1" x14ac:dyDescent="0.25">
      <c r="A65" s="133" t="s">
        <v>412</v>
      </c>
      <c r="B65" s="136"/>
      <c r="C65" s="174"/>
      <c r="D65" s="174"/>
    </row>
    <row r="66" spans="1:4" s="132" customFormat="1" x14ac:dyDescent="0.25">
      <c r="A66" s="136" t="s">
        <v>321</v>
      </c>
      <c r="B66" s="137" t="s">
        <v>59</v>
      </c>
      <c r="C66" s="540" t="s">
        <v>413</v>
      </c>
      <c r="D66" s="540"/>
    </row>
    <row r="67" spans="1:4" s="132" customFormat="1" ht="25.5" x14ac:dyDescent="0.25">
      <c r="A67" s="136"/>
      <c r="B67" s="159" t="s">
        <v>689</v>
      </c>
      <c r="C67" s="160">
        <v>5139</v>
      </c>
      <c r="D67" s="140" t="s">
        <v>704</v>
      </c>
    </row>
    <row r="68" spans="1:4" s="132" customFormat="1" x14ac:dyDescent="0.25">
      <c r="A68" s="136"/>
      <c r="B68" s="159" t="s">
        <v>689</v>
      </c>
      <c r="C68" s="160">
        <v>5156</v>
      </c>
      <c r="D68" s="140" t="s">
        <v>722</v>
      </c>
    </row>
    <row r="69" spans="1:4" x14ac:dyDescent="0.25">
      <c r="A69" s="80"/>
      <c r="B69" s="157" t="s">
        <v>684</v>
      </c>
      <c r="C69" s="161">
        <v>5164</v>
      </c>
      <c r="D69" s="173" t="s">
        <v>621</v>
      </c>
    </row>
    <row r="70" spans="1:4" s="132" customFormat="1" ht="27.95" customHeight="1" x14ac:dyDescent="0.25">
      <c r="A70" s="136"/>
      <c r="B70" s="159" t="s">
        <v>689</v>
      </c>
      <c r="C70" s="160">
        <v>5169</v>
      </c>
      <c r="D70" s="140" t="s">
        <v>723</v>
      </c>
    </row>
    <row r="71" spans="1:4" s="132" customFormat="1" ht="27.95" customHeight="1" x14ac:dyDescent="0.25">
      <c r="A71" s="136"/>
      <c r="B71" s="159" t="s">
        <v>689</v>
      </c>
      <c r="C71" s="160">
        <v>5171</v>
      </c>
      <c r="D71" s="140" t="s">
        <v>703</v>
      </c>
    </row>
    <row r="72" spans="1:4" s="132" customFormat="1" ht="15" customHeight="1" x14ac:dyDescent="0.25">
      <c r="A72" s="136"/>
      <c r="B72" s="159" t="s">
        <v>689</v>
      </c>
      <c r="C72" s="160">
        <v>6121</v>
      </c>
      <c r="D72" s="175" t="s">
        <v>724</v>
      </c>
    </row>
    <row r="73" spans="1:4" x14ac:dyDescent="0.25">
      <c r="A73" s="80"/>
      <c r="B73" s="96"/>
      <c r="C73" s="89"/>
      <c r="D73" s="95"/>
    </row>
    <row r="74" spans="1:4" x14ac:dyDescent="0.25">
      <c r="A74" s="80"/>
      <c r="B74" s="96"/>
      <c r="C74" s="89"/>
      <c r="D74" s="95"/>
    </row>
    <row r="75" spans="1:4" s="132" customFormat="1" ht="15.75" customHeight="1" x14ac:dyDescent="0.25">
      <c r="A75" s="133" t="s">
        <v>412</v>
      </c>
      <c r="B75" s="136"/>
      <c r="C75" s="174"/>
      <c r="D75" s="174"/>
    </row>
    <row r="76" spans="1:4" x14ac:dyDescent="0.25">
      <c r="A76" s="156" t="s">
        <v>321</v>
      </c>
      <c r="B76" s="172" t="s">
        <v>172</v>
      </c>
      <c r="C76" s="542" t="s">
        <v>414</v>
      </c>
      <c r="D76" s="542"/>
    </row>
    <row r="77" spans="1:4" x14ac:dyDescent="0.25">
      <c r="A77" s="156"/>
      <c r="B77" s="157" t="s">
        <v>684</v>
      </c>
      <c r="C77" s="161">
        <v>5193</v>
      </c>
      <c r="D77" s="173" t="s">
        <v>415</v>
      </c>
    </row>
    <row r="78" spans="1:4" ht="25.5" x14ac:dyDescent="0.25">
      <c r="A78" s="156"/>
      <c r="B78" s="157"/>
      <c r="C78" s="161"/>
      <c r="D78" s="173" t="s">
        <v>725</v>
      </c>
    </row>
    <row r="79" spans="1:4" x14ac:dyDescent="0.25">
      <c r="A79" s="80"/>
      <c r="B79" s="88"/>
      <c r="C79" s="89"/>
      <c r="D79" s="90"/>
    </row>
    <row r="80" spans="1:4" x14ac:dyDescent="0.25">
      <c r="A80" s="80"/>
      <c r="B80" s="88"/>
      <c r="C80" s="89"/>
      <c r="D80" s="89"/>
    </row>
    <row r="81" spans="1:4" x14ac:dyDescent="0.25">
      <c r="A81" s="80"/>
      <c r="B81" s="88"/>
      <c r="C81" s="89"/>
      <c r="D81" s="89"/>
    </row>
    <row r="82" spans="1:4" x14ac:dyDescent="0.25">
      <c r="A82" s="80"/>
      <c r="B82" s="88"/>
      <c r="C82" s="89"/>
      <c r="D82" s="89"/>
    </row>
    <row r="83" spans="1:4" x14ac:dyDescent="0.25">
      <c r="A83" s="80"/>
      <c r="B83" s="88"/>
      <c r="C83" s="89"/>
      <c r="D83" s="89"/>
    </row>
    <row r="84" spans="1:4" x14ac:dyDescent="0.25">
      <c r="A84" s="80"/>
      <c r="B84" s="88"/>
      <c r="C84" s="89"/>
      <c r="D84" s="89"/>
    </row>
    <row r="85" spans="1:4" ht="12" customHeight="1" x14ac:dyDescent="0.25">
      <c r="A85" s="80"/>
      <c r="B85" s="88"/>
      <c r="C85" s="89"/>
      <c r="D85" s="89"/>
    </row>
    <row r="86" spans="1:4" ht="12" customHeight="1" x14ac:dyDescent="0.25">
      <c r="A86" s="80"/>
      <c r="B86" s="88"/>
      <c r="C86" s="89"/>
      <c r="D86" s="89"/>
    </row>
    <row r="87" spans="1:4" ht="15.75" customHeight="1" x14ac:dyDescent="0.25">
      <c r="A87" s="169" t="s">
        <v>353</v>
      </c>
      <c r="B87" s="170"/>
      <c r="C87" s="171"/>
      <c r="D87" s="171"/>
    </row>
    <row r="88" spans="1:4" x14ac:dyDescent="0.25">
      <c r="A88" s="156" t="s">
        <v>321</v>
      </c>
      <c r="B88" s="172" t="s">
        <v>71</v>
      </c>
      <c r="C88" s="542" t="s">
        <v>354</v>
      </c>
      <c r="D88" s="542"/>
    </row>
    <row r="89" spans="1:4" ht="14.1" customHeight="1" x14ac:dyDescent="0.25">
      <c r="A89" s="156"/>
      <c r="B89" s="157" t="s">
        <v>684</v>
      </c>
      <c r="C89" s="161">
        <v>5011</v>
      </c>
      <c r="D89" s="173" t="s">
        <v>622</v>
      </c>
    </row>
    <row r="90" spans="1:4" ht="14.1" customHeight="1" x14ac:dyDescent="0.25">
      <c r="A90" s="156"/>
      <c r="B90" s="157" t="s">
        <v>684</v>
      </c>
      <c r="C90" s="161">
        <v>5031</v>
      </c>
      <c r="D90" s="173" t="s">
        <v>623</v>
      </c>
    </row>
    <row r="91" spans="1:4" ht="14.1" customHeight="1" x14ac:dyDescent="0.25">
      <c r="A91" s="156"/>
      <c r="B91" s="157" t="s">
        <v>684</v>
      </c>
      <c r="C91" s="161">
        <v>5032</v>
      </c>
      <c r="D91" s="173" t="s">
        <v>416</v>
      </c>
    </row>
    <row r="92" spans="1:4" ht="25.5" x14ac:dyDescent="0.25">
      <c r="A92" s="156"/>
      <c r="B92" s="195" t="s">
        <v>717</v>
      </c>
      <c r="C92" s="196">
        <v>5137</v>
      </c>
      <c r="D92" s="194" t="s">
        <v>726</v>
      </c>
    </row>
    <row r="93" spans="1:4" s="132" customFormat="1" ht="14.1" customHeight="1" x14ac:dyDescent="0.25">
      <c r="A93" s="136"/>
      <c r="B93" s="159" t="s">
        <v>689</v>
      </c>
      <c r="C93" s="160">
        <v>5139</v>
      </c>
      <c r="D93" s="140" t="s">
        <v>834</v>
      </c>
    </row>
    <row r="94" spans="1:4" s="132" customFormat="1" ht="14.1" customHeight="1" x14ac:dyDescent="0.25">
      <c r="A94" s="136"/>
      <c r="B94" s="159" t="s">
        <v>689</v>
      </c>
      <c r="C94" s="160">
        <v>5154</v>
      </c>
      <c r="D94" s="140" t="s">
        <v>417</v>
      </c>
    </row>
    <row r="95" spans="1:4" s="132" customFormat="1" ht="14.1" customHeight="1" x14ac:dyDescent="0.25">
      <c r="A95" s="136"/>
      <c r="B95" s="159" t="s">
        <v>689</v>
      </c>
      <c r="C95" s="160">
        <v>5156</v>
      </c>
      <c r="D95" s="140" t="s">
        <v>624</v>
      </c>
    </row>
    <row r="96" spans="1:4" s="132" customFormat="1" ht="14.1" customHeight="1" x14ac:dyDescent="0.25">
      <c r="A96" s="136"/>
      <c r="B96" s="159" t="s">
        <v>689</v>
      </c>
      <c r="C96" s="160">
        <v>5164</v>
      </c>
      <c r="D96" s="140" t="s">
        <v>625</v>
      </c>
    </row>
    <row r="97" spans="1:4" s="132" customFormat="1" ht="27.95" customHeight="1" x14ac:dyDescent="0.25">
      <c r="A97" s="136"/>
      <c r="B97" s="159" t="s">
        <v>689</v>
      </c>
      <c r="C97" s="160">
        <v>5166</v>
      </c>
      <c r="D97" s="140" t="s">
        <v>863</v>
      </c>
    </row>
    <row r="98" spans="1:4" s="132" customFormat="1" ht="14.1" customHeight="1" x14ac:dyDescent="0.25">
      <c r="A98" s="136"/>
      <c r="B98" s="159" t="s">
        <v>689</v>
      </c>
      <c r="C98" s="160">
        <v>5167</v>
      </c>
      <c r="D98" s="140" t="s">
        <v>418</v>
      </c>
    </row>
    <row r="99" spans="1:4" s="132" customFormat="1" ht="25.5" x14ac:dyDescent="0.25">
      <c r="A99" s="136"/>
      <c r="B99" s="159" t="s">
        <v>689</v>
      </c>
      <c r="C99" s="160">
        <v>5168</v>
      </c>
      <c r="D99" s="140" t="s">
        <v>419</v>
      </c>
    </row>
    <row r="100" spans="1:4" ht="25.5" x14ac:dyDescent="0.25">
      <c r="A100" s="80"/>
      <c r="B100" s="157" t="s">
        <v>684</v>
      </c>
      <c r="C100" s="161">
        <v>5169</v>
      </c>
      <c r="D100" s="228" t="s">
        <v>833</v>
      </c>
    </row>
    <row r="101" spans="1:4" s="132" customFormat="1" ht="14.1" customHeight="1" x14ac:dyDescent="0.25">
      <c r="A101" s="136"/>
      <c r="B101" s="159" t="s">
        <v>689</v>
      </c>
      <c r="C101" s="160">
        <v>5171</v>
      </c>
      <c r="D101" s="140" t="s">
        <v>626</v>
      </c>
    </row>
    <row r="102" spans="1:4" s="132" customFormat="1" ht="14.1" customHeight="1" x14ac:dyDescent="0.25">
      <c r="A102" s="136"/>
      <c r="B102" s="159" t="s">
        <v>689</v>
      </c>
      <c r="C102" s="160">
        <v>5192</v>
      </c>
      <c r="D102" s="140" t="s">
        <v>627</v>
      </c>
    </row>
    <row r="103" spans="1:4" s="132" customFormat="1" ht="51.95" customHeight="1" x14ac:dyDescent="0.25">
      <c r="A103" s="136"/>
      <c r="B103" s="192" t="s">
        <v>717</v>
      </c>
      <c r="C103" s="193">
        <v>5365</v>
      </c>
      <c r="D103" s="194" t="s">
        <v>727</v>
      </c>
    </row>
    <row r="104" spans="1:4" s="132" customFormat="1" ht="14.1" customHeight="1" x14ac:dyDescent="0.25">
      <c r="A104" s="136"/>
      <c r="B104" s="159" t="s">
        <v>689</v>
      </c>
      <c r="C104" s="160">
        <v>5901</v>
      </c>
      <c r="D104" s="228" t="s">
        <v>836</v>
      </c>
    </row>
    <row r="105" spans="1:4" s="132" customFormat="1" ht="14.1" customHeight="1" x14ac:dyDescent="0.25">
      <c r="A105" s="136"/>
      <c r="B105" s="159" t="s">
        <v>689</v>
      </c>
      <c r="C105" s="160">
        <v>5909</v>
      </c>
      <c r="D105" s="140" t="s">
        <v>628</v>
      </c>
    </row>
    <row r="106" spans="1:4" s="132" customFormat="1" ht="14.1" customHeight="1" x14ac:dyDescent="0.25">
      <c r="A106" s="136"/>
      <c r="B106" s="159" t="s">
        <v>689</v>
      </c>
      <c r="C106" s="160">
        <v>6121</v>
      </c>
      <c r="D106" s="175" t="s">
        <v>709</v>
      </c>
    </row>
    <row r="107" spans="1:4" ht="12" customHeight="1" x14ac:dyDescent="0.25">
      <c r="A107" s="80"/>
      <c r="B107" s="88"/>
      <c r="C107" s="89"/>
      <c r="D107" s="95"/>
    </row>
    <row r="108" spans="1:4" s="132" customFormat="1" ht="15.75" customHeight="1" x14ac:dyDescent="0.25">
      <c r="A108" s="136" t="s">
        <v>321</v>
      </c>
      <c r="B108" s="137" t="s">
        <v>75</v>
      </c>
      <c r="C108" s="540" t="s">
        <v>629</v>
      </c>
      <c r="D108" s="540"/>
    </row>
    <row r="109" spans="1:4" s="132" customFormat="1" ht="14.1" customHeight="1" x14ac:dyDescent="0.25">
      <c r="A109" s="136"/>
      <c r="B109" s="159" t="s">
        <v>689</v>
      </c>
      <c r="C109" s="160">
        <v>5011</v>
      </c>
      <c r="D109" s="140" t="s">
        <v>630</v>
      </c>
    </row>
    <row r="110" spans="1:4" s="132" customFormat="1" ht="14.1" customHeight="1" x14ac:dyDescent="0.25">
      <c r="A110" s="136"/>
      <c r="B110" s="159" t="s">
        <v>689</v>
      </c>
      <c r="C110" s="160">
        <v>5031</v>
      </c>
      <c r="D110" s="140" t="s">
        <v>631</v>
      </c>
    </row>
    <row r="111" spans="1:4" s="132" customFormat="1" ht="14.1" customHeight="1" x14ac:dyDescent="0.25">
      <c r="A111" s="136"/>
      <c r="B111" s="159" t="s">
        <v>689</v>
      </c>
      <c r="C111" s="160">
        <v>5032</v>
      </c>
      <c r="D111" s="140" t="s">
        <v>632</v>
      </c>
    </row>
    <row r="112" spans="1:4" ht="25.5" customHeight="1" x14ac:dyDescent="0.25">
      <c r="A112" s="156"/>
      <c r="B112" s="195" t="s">
        <v>717</v>
      </c>
      <c r="C112" s="196">
        <v>5137</v>
      </c>
      <c r="D112" s="194" t="s">
        <v>728</v>
      </c>
    </row>
    <row r="113" spans="1:4" s="132" customFormat="1" ht="25.5" customHeight="1" x14ac:dyDescent="0.25">
      <c r="A113" s="136"/>
      <c r="B113" s="159" t="s">
        <v>689</v>
      </c>
      <c r="C113" s="160">
        <v>5139</v>
      </c>
      <c r="D113" s="140" t="s">
        <v>633</v>
      </c>
    </row>
    <row r="114" spans="1:4" s="132" customFormat="1" ht="25.5" customHeight="1" x14ac:dyDescent="0.25">
      <c r="A114" s="136"/>
      <c r="B114" s="159" t="s">
        <v>689</v>
      </c>
      <c r="C114" s="160">
        <v>5154</v>
      </c>
      <c r="D114" s="140" t="s">
        <v>729</v>
      </c>
    </row>
    <row r="115" spans="1:4" s="132" customFormat="1" ht="14.1" customHeight="1" x14ac:dyDescent="0.25">
      <c r="A115" s="136"/>
      <c r="B115" s="159" t="s">
        <v>689</v>
      </c>
      <c r="C115" s="160">
        <v>5156</v>
      </c>
      <c r="D115" s="140" t="s">
        <v>634</v>
      </c>
    </row>
    <row r="116" spans="1:4" s="132" customFormat="1" ht="25.5" x14ac:dyDescent="0.25">
      <c r="A116" s="198"/>
      <c r="B116" s="159" t="s">
        <v>689</v>
      </c>
      <c r="C116" s="160">
        <v>5162</v>
      </c>
      <c r="D116" s="140" t="s">
        <v>420</v>
      </c>
    </row>
    <row r="117" spans="1:4" s="132" customFormat="1" ht="14.1" customHeight="1" x14ac:dyDescent="0.25">
      <c r="A117" s="136"/>
      <c r="B117" s="159" t="s">
        <v>689</v>
      </c>
      <c r="C117" s="160">
        <v>5166</v>
      </c>
      <c r="D117" s="140" t="s">
        <v>421</v>
      </c>
    </row>
    <row r="118" spans="1:4" s="132" customFormat="1" ht="14.1" customHeight="1" x14ac:dyDescent="0.25">
      <c r="A118" s="136"/>
      <c r="B118" s="159" t="s">
        <v>689</v>
      </c>
      <c r="C118" s="160">
        <v>5167</v>
      </c>
      <c r="D118" s="140" t="s">
        <v>422</v>
      </c>
    </row>
    <row r="119" spans="1:4" s="132" customFormat="1" ht="24.75" x14ac:dyDescent="0.25">
      <c r="A119" s="136"/>
      <c r="B119" s="159" t="s">
        <v>689</v>
      </c>
      <c r="C119" s="160">
        <v>5168</v>
      </c>
      <c r="D119" s="140" t="s">
        <v>730</v>
      </c>
    </row>
    <row r="120" spans="1:4" s="132" customFormat="1" ht="14.1" customHeight="1" x14ac:dyDescent="0.25">
      <c r="A120" s="136"/>
      <c r="B120" s="159" t="s">
        <v>689</v>
      </c>
      <c r="C120" s="160">
        <v>5169</v>
      </c>
      <c r="D120" s="140" t="s">
        <v>423</v>
      </c>
    </row>
    <row r="121" spans="1:4" s="132" customFormat="1" ht="14.1" customHeight="1" x14ac:dyDescent="0.25">
      <c r="A121" s="136"/>
      <c r="B121" s="159" t="s">
        <v>689</v>
      </c>
      <c r="C121" s="160">
        <v>5171</v>
      </c>
      <c r="D121" s="140" t="s">
        <v>635</v>
      </c>
    </row>
    <row r="122" spans="1:4" s="132" customFormat="1" ht="14.1" customHeight="1" x14ac:dyDescent="0.25">
      <c r="A122" s="136"/>
      <c r="B122" s="159" t="s">
        <v>689</v>
      </c>
      <c r="C122" s="160">
        <v>5901</v>
      </c>
      <c r="D122" s="228" t="s">
        <v>837</v>
      </c>
    </row>
    <row r="123" spans="1:4" s="132" customFormat="1" ht="14.1" customHeight="1" x14ac:dyDescent="0.25">
      <c r="A123" s="136"/>
      <c r="B123" s="159" t="s">
        <v>689</v>
      </c>
      <c r="C123" s="160">
        <v>6121</v>
      </c>
      <c r="D123" s="175" t="s">
        <v>900</v>
      </c>
    </row>
    <row r="124" spans="1:4" s="132" customFormat="1" ht="26.25" customHeight="1" x14ac:dyDescent="0.25">
      <c r="A124" s="136"/>
      <c r="B124" s="192" t="s">
        <v>717</v>
      </c>
      <c r="C124" s="193">
        <v>6122</v>
      </c>
      <c r="D124" s="194" t="s">
        <v>731</v>
      </c>
    </row>
    <row r="125" spans="1:4" ht="15" customHeight="1" x14ac:dyDescent="0.25">
      <c r="A125" s="80"/>
      <c r="B125" s="88"/>
      <c r="C125" s="89"/>
      <c r="D125" s="95"/>
    </row>
    <row r="126" spans="1:4" s="75" customFormat="1" ht="15.75" customHeight="1" x14ac:dyDescent="0.25">
      <c r="A126" s="133" t="s">
        <v>424</v>
      </c>
      <c r="B126" s="167"/>
      <c r="C126" s="168"/>
      <c r="D126" s="168"/>
    </row>
    <row r="127" spans="1:4" x14ac:dyDescent="0.25">
      <c r="A127" s="199" t="s">
        <v>321</v>
      </c>
      <c r="B127" s="200" t="s">
        <v>101</v>
      </c>
      <c r="C127" s="549" t="s">
        <v>425</v>
      </c>
      <c r="D127" s="549"/>
    </row>
    <row r="128" spans="1:4" x14ac:dyDescent="0.25">
      <c r="A128" s="136"/>
      <c r="B128" s="192" t="s">
        <v>732</v>
      </c>
      <c r="C128" s="193">
        <v>5139</v>
      </c>
      <c r="D128" s="194" t="s">
        <v>733</v>
      </c>
    </row>
    <row r="129" spans="1:4" ht="15" customHeight="1" x14ac:dyDescent="0.25">
      <c r="A129" s="80"/>
      <c r="B129" s="91"/>
      <c r="C129" s="92"/>
      <c r="D129" s="93"/>
    </row>
    <row r="130" spans="1:4" ht="15.75" customHeight="1" x14ac:dyDescent="0.25">
      <c r="A130" s="136" t="s">
        <v>321</v>
      </c>
      <c r="B130" s="137" t="s">
        <v>117</v>
      </c>
      <c r="C130" s="540" t="s">
        <v>636</v>
      </c>
      <c r="D130" s="540"/>
    </row>
    <row r="131" spans="1:4" x14ac:dyDescent="0.25">
      <c r="A131" s="156"/>
      <c r="B131" s="157" t="s">
        <v>684</v>
      </c>
      <c r="C131" s="161">
        <v>6121</v>
      </c>
      <c r="D131" s="162" t="s">
        <v>901</v>
      </c>
    </row>
    <row r="132" spans="1:4" x14ac:dyDescent="0.25">
      <c r="A132" s="156"/>
      <c r="B132" s="157" t="s">
        <v>684</v>
      </c>
      <c r="C132" s="161">
        <v>6122</v>
      </c>
      <c r="D132" s="162" t="s">
        <v>711</v>
      </c>
    </row>
    <row r="133" spans="1:4" x14ac:dyDescent="0.25">
      <c r="A133" s="80"/>
      <c r="B133" s="88"/>
      <c r="C133" s="89"/>
      <c r="D133" s="95"/>
    </row>
    <row r="134" spans="1:4" s="132" customFormat="1" ht="15.75" customHeight="1" x14ac:dyDescent="0.25">
      <c r="A134" s="136" t="s">
        <v>321</v>
      </c>
      <c r="B134" s="137" t="s">
        <v>77</v>
      </c>
      <c r="C134" s="540" t="s">
        <v>637</v>
      </c>
      <c r="D134" s="540"/>
    </row>
    <row r="135" spans="1:4" s="132" customFormat="1" x14ac:dyDescent="0.25">
      <c r="A135" s="136"/>
      <c r="B135" s="159" t="s">
        <v>689</v>
      </c>
      <c r="C135" s="160">
        <v>5331</v>
      </c>
      <c r="D135" s="140" t="s">
        <v>838</v>
      </c>
    </row>
    <row r="136" spans="1:4" s="202" customFormat="1" ht="38.25" x14ac:dyDescent="0.25">
      <c r="A136" s="201"/>
      <c r="B136" s="192" t="s">
        <v>660</v>
      </c>
      <c r="C136" s="193">
        <v>5336</v>
      </c>
      <c r="D136" s="194" t="s">
        <v>734</v>
      </c>
    </row>
    <row r="137" spans="1:4" ht="15" customHeight="1" x14ac:dyDescent="0.25">
      <c r="A137" s="80"/>
      <c r="B137" s="88"/>
      <c r="C137" s="89"/>
      <c r="D137" s="93"/>
    </row>
    <row r="138" spans="1:4" ht="15" customHeight="1" x14ac:dyDescent="0.25">
      <c r="A138" s="80"/>
      <c r="B138" s="88"/>
      <c r="C138" s="89"/>
      <c r="D138" s="89"/>
    </row>
    <row r="139" spans="1:4" s="132" customFormat="1" ht="15.75" x14ac:dyDescent="0.25">
      <c r="A139" s="133" t="s">
        <v>358</v>
      </c>
      <c r="B139" s="167"/>
      <c r="C139" s="168"/>
      <c r="D139" s="168"/>
    </row>
    <row r="140" spans="1:4" s="132" customFormat="1" x14ac:dyDescent="0.25">
      <c r="A140" s="136" t="s">
        <v>321</v>
      </c>
      <c r="B140" s="137" t="s">
        <v>81</v>
      </c>
      <c r="C140" s="540" t="s">
        <v>426</v>
      </c>
      <c r="D140" s="540"/>
    </row>
    <row r="141" spans="1:4" s="132" customFormat="1" x14ac:dyDescent="0.25">
      <c r="A141" s="136"/>
      <c r="B141" s="159" t="s">
        <v>684</v>
      </c>
      <c r="C141" s="160">
        <v>5011</v>
      </c>
      <c r="D141" s="140" t="s">
        <v>427</v>
      </c>
    </row>
    <row r="142" spans="1:4" s="132" customFormat="1" x14ac:dyDescent="0.25">
      <c r="A142" s="136"/>
      <c r="B142" s="159" t="s">
        <v>684</v>
      </c>
      <c r="C142" s="160">
        <v>5021</v>
      </c>
      <c r="D142" s="140" t="s">
        <v>428</v>
      </c>
    </row>
    <row r="143" spans="1:4" s="132" customFormat="1" x14ac:dyDescent="0.25">
      <c r="A143" s="136"/>
      <c r="B143" s="159" t="s">
        <v>684</v>
      </c>
      <c r="C143" s="160">
        <v>5031</v>
      </c>
      <c r="D143" s="140" t="s">
        <v>429</v>
      </c>
    </row>
    <row r="144" spans="1:4" s="132" customFormat="1" x14ac:dyDescent="0.25">
      <c r="A144" s="136"/>
      <c r="B144" s="159" t="s">
        <v>684</v>
      </c>
      <c r="C144" s="160">
        <v>5032</v>
      </c>
      <c r="D144" s="140" t="s">
        <v>735</v>
      </c>
    </row>
    <row r="145" spans="1:4" s="132" customFormat="1" ht="38.25" x14ac:dyDescent="0.25">
      <c r="A145" s="136"/>
      <c r="B145" s="159" t="s">
        <v>689</v>
      </c>
      <c r="C145" s="160">
        <v>5136</v>
      </c>
      <c r="D145" s="140" t="s">
        <v>736</v>
      </c>
    </row>
    <row r="146" spans="1:4" s="132" customFormat="1" ht="15" customHeight="1" x14ac:dyDescent="0.25">
      <c r="A146" s="136"/>
      <c r="B146" s="159" t="s">
        <v>689</v>
      </c>
      <c r="C146" s="160">
        <v>5139</v>
      </c>
      <c r="D146" s="140" t="s">
        <v>638</v>
      </c>
    </row>
    <row r="147" spans="1:4" s="132" customFormat="1" ht="15" customHeight="1" x14ac:dyDescent="0.25">
      <c r="A147" s="136"/>
      <c r="B147" s="159" t="s">
        <v>689</v>
      </c>
      <c r="C147" s="160">
        <v>5151</v>
      </c>
      <c r="D147" s="140" t="s">
        <v>639</v>
      </c>
    </row>
    <row r="148" spans="1:4" s="132" customFormat="1" ht="15" customHeight="1" x14ac:dyDescent="0.25">
      <c r="A148" s="136"/>
      <c r="B148" s="159" t="s">
        <v>689</v>
      </c>
      <c r="C148" s="160">
        <v>5153</v>
      </c>
      <c r="D148" s="140" t="s">
        <v>640</v>
      </c>
    </row>
    <row r="149" spans="1:4" s="132" customFormat="1" ht="15" customHeight="1" x14ac:dyDescent="0.25">
      <c r="A149" s="136"/>
      <c r="B149" s="159" t="s">
        <v>689</v>
      </c>
      <c r="C149" s="160">
        <v>5154</v>
      </c>
      <c r="D149" s="140" t="s">
        <v>641</v>
      </c>
    </row>
    <row r="150" spans="1:4" s="132" customFormat="1" ht="15" customHeight="1" x14ac:dyDescent="0.25">
      <c r="A150" s="136"/>
      <c r="B150" s="159" t="s">
        <v>689</v>
      </c>
      <c r="C150" s="160">
        <v>5161</v>
      </c>
      <c r="D150" s="140" t="s">
        <v>642</v>
      </c>
    </row>
    <row r="151" spans="1:4" s="132" customFormat="1" x14ac:dyDescent="0.25">
      <c r="A151" s="136"/>
      <c r="B151" s="159" t="s">
        <v>689</v>
      </c>
      <c r="C151" s="160">
        <v>5162</v>
      </c>
      <c r="D151" s="140" t="s">
        <v>643</v>
      </c>
    </row>
    <row r="152" spans="1:4" s="132" customFormat="1" x14ac:dyDescent="0.25">
      <c r="A152" s="136"/>
      <c r="B152" s="159" t="s">
        <v>689</v>
      </c>
      <c r="C152" s="160">
        <v>5167</v>
      </c>
      <c r="D152" s="140" t="s">
        <v>430</v>
      </c>
    </row>
    <row r="153" spans="1:4" s="132" customFormat="1" x14ac:dyDescent="0.25">
      <c r="A153" s="136"/>
      <c r="B153" s="159" t="s">
        <v>689</v>
      </c>
      <c r="C153" s="160">
        <v>5169</v>
      </c>
      <c r="D153" s="140" t="s">
        <v>431</v>
      </c>
    </row>
    <row r="154" spans="1:4" s="132" customFormat="1" x14ac:dyDescent="0.25">
      <c r="A154" s="136"/>
      <c r="B154" s="159" t="s">
        <v>689</v>
      </c>
      <c r="C154" s="160">
        <v>5169</v>
      </c>
      <c r="D154" s="140" t="s">
        <v>461</v>
      </c>
    </row>
    <row r="155" spans="1:4" s="132" customFormat="1" x14ac:dyDescent="0.25">
      <c r="A155" s="136"/>
      <c r="B155" s="159" t="s">
        <v>689</v>
      </c>
      <c r="C155" s="160">
        <v>5171</v>
      </c>
      <c r="D155" s="140" t="s">
        <v>737</v>
      </c>
    </row>
    <row r="156" spans="1:4" s="132" customFormat="1" ht="25.5" x14ac:dyDescent="0.25">
      <c r="A156" s="136"/>
      <c r="B156" s="192" t="s">
        <v>732</v>
      </c>
      <c r="C156" s="193">
        <v>5172</v>
      </c>
      <c r="D156" s="194" t="s">
        <v>738</v>
      </c>
    </row>
    <row r="157" spans="1:4" s="132" customFormat="1" x14ac:dyDescent="0.25">
      <c r="A157" s="136"/>
      <c r="B157" s="159" t="s">
        <v>689</v>
      </c>
      <c r="C157" s="160">
        <v>5173</v>
      </c>
      <c r="D157" s="140" t="s">
        <v>432</v>
      </c>
    </row>
    <row r="158" spans="1:4" s="132" customFormat="1" x14ac:dyDescent="0.25">
      <c r="A158" s="136"/>
      <c r="B158" s="159" t="s">
        <v>689</v>
      </c>
      <c r="C158" s="160">
        <v>5175</v>
      </c>
      <c r="D158" s="140" t="s">
        <v>644</v>
      </c>
    </row>
    <row r="159" spans="1:4" s="132" customFormat="1" x14ac:dyDescent="0.25">
      <c r="A159" s="136"/>
      <c r="B159" s="192" t="s">
        <v>732</v>
      </c>
      <c r="C159" s="193">
        <v>5181</v>
      </c>
      <c r="D159" s="194" t="s">
        <v>645</v>
      </c>
    </row>
    <row r="160" spans="1:4" s="132" customFormat="1" ht="15" customHeight="1" x14ac:dyDescent="0.25">
      <c r="A160" s="136"/>
      <c r="B160" s="159" t="s">
        <v>689</v>
      </c>
      <c r="C160" s="160">
        <v>5194</v>
      </c>
      <c r="D160" s="140" t="s">
        <v>646</v>
      </c>
    </row>
    <row r="161" spans="1:4" s="132" customFormat="1" x14ac:dyDescent="0.25">
      <c r="A161" s="136"/>
      <c r="B161" s="159" t="s">
        <v>689</v>
      </c>
      <c r="C161" s="160">
        <v>5229</v>
      </c>
      <c r="D161" s="140" t="s">
        <v>739</v>
      </c>
    </row>
    <row r="162" spans="1:4" x14ac:dyDescent="0.25">
      <c r="A162" s="80"/>
      <c r="B162" s="88"/>
      <c r="C162" s="89"/>
      <c r="D162" s="94"/>
    </row>
    <row r="163" spans="1:4" x14ac:dyDescent="0.25">
      <c r="A163" s="80"/>
      <c r="B163" s="88"/>
      <c r="C163" s="89"/>
      <c r="D163" s="94"/>
    </row>
    <row r="164" spans="1:4" x14ac:dyDescent="0.25">
      <c r="A164" s="80"/>
      <c r="B164" s="88"/>
      <c r="C164" s="89"/>
      <c r="D164" s="94"/>
    </row>
    <row r="165" spans="1:4" x14ac:dyDescent="0.25">
      <c r="A165" s="80"/>
      <c r="B165" s="88"/>
      <c r="C165" s="89"/>
      <c r="D165" s="94"/>
    </row>
    <row r="166" spans="1:4" x14ac:dyDescent="0.25">
      <c r="A166" s="80"/>
      <c r="B166" s="88"/>
      <c r="C166" s="89"/>
      <c r="D166" s="94"/>
    </row>
    <row r="167" spans="1:4" x14ac:dyDescent="0.25">
      <c r="A167" s="80"/>
      <c r="B167" s="88"/>
      <c r="C167" s="89"/>
      <c r="D167" s="94"/>
    </row>
    <row r="168" spans="1:4" x14ac:dyDescent="0.25">
      <c r="A168" s="80"/>
      <c r="B168" s="88"/>
      <c r="C168" s="89"/>
      <c r="D168" s="94"/>
    </row>
    <row r="169" spans="1:4" s="132" customFormat="1" ht="15.75" x14ac:dyDescent="0.25">
      <c r="A169" s="133" t="s">
        <v>358</v>
      </c>
      <c r="B169" s="167"/>
      <c r="C169" s="168"/>
      <c r="D169" s="168"/>
    </row>
    <row r="170" spans="1:4" s="132" customFormat="1" x14ac:dyDescent="0.25">
      <c r="A170" s="136" t="s">
        <v>321</v>
      </c>
      <c r="B170" s="137" t="s">
        <v>83</v>
      </c>
      <c r="C170" s="540" t="s">
        <v>361</v>
      </c>
      <c r="D170" s="540"/>
    </row>
    <row r="171" spans="1:4" ht="63.75" x14ac:dyDescent="0.25">
      <c r="A171" s="80"/>
      <c r="B171" s="87"/>
      <c r="C171" s="97"/>
      <c r="D171" s="140" t="s">
        <v>701</v>
      </c>
    </row>
    <row r="172" spans="1:4" s="132" customFormat="1" ht="25.5" x14ac:dyDescent="0.25">
      <c r="A172" s="136"/>
      <c r="B172" s="159" t="s">
        <v>689</v>
      </c>
      <c r="C172" s="160">
        <v>5021</v>
      </c>
      <c r="D172" s="140" t="s">
        <v>433</v>
      </c>
    </row>
    <row r="173" spans="1:4" s="132" customFormat="1" ht="38.25" x14ac:dyDescent="0.25">
      <c r="A173" s="136"/>
      <c r="B173" s="159" t="s">
        <v>689</v>
      </c>
      <c r="C173" s="160">
        <v>5041</v>
      </c>
      <c r="D173" s="140" t="s">
        <v>740</v>
      </c>
    </row>
    <row r="174" spans="1:4" ht="25.5" x14ac:dyDescent="0.25">
      <c r="A174" s="80"/>
      <c r="B174" s="195" t="s">
        <v>717</v>
      </c>
      <c r="C174" s="196">
        <v>5137</v>
      </c>
      <c r="D174" s="194" t="s">
        <v>741</v>
      </c>
    </row>
    <row r="175" spans="1:4" s="132" customFormat="1" ht="15" customHeight="1" x14ac:dyDescent="0.25">
      <c r="A175" s="136"/>
      <c r="B175" s="159" t="s">
        <v>689</v>
      </c>
      <c r="C175" s="160">
        <v>5138</v>
      </c>
      <c r="D175" s="140" t="s">
        <v>647</v>
      </c>
    </row>
    <row r="176" spans="1:4" s="132" customFormat="1" ht="25.5" x14ac:dyDescent="0.25">
      <c r="A176" s="136"/>
      <c r="B176" s="159" t="s">
        <v>689</v>
      </c>
      <c r="C176" s="160">
        <v>5139</v>
      </c>
      <c r="D176" s="140" t="s">
        <v>434</v>
      </c>
    </row>
    <row r="177" spans="1:4" s="132" customFormat="1" x14ac:dyDescent="0.25">
      <c r="A177" s="136"/>
      <c r="B177" s="159" t="s">
        <v>689</v>
      </c>
      <c r="C177" s="160">
        <v>5151</v>
      </c>
      <c r="D177" s="140" t="s">
        <v>435</v>
      </c>
    </row>
    <row r="178" spans="1:4" s="132" customFormat="1" x14ac:dyDescent="0.25">
      <c r="A178" s="136"/>
      <c r="B178" s="159" t="s">
        <v>689</v>
      </c>
      <c r="C178" s="160">
        <v>5154</v>
      </c>
      <c r="D178" s="140" t="s">
        <v>436</v>
      </c>
    </row>
    <row r="179" spans="1:4" s="132" customFormat="1" x14ac:dyDescent="0.25">
      <c r="A179" s="136"/>
      <c r="B179" s="159" t="s">
        <v>689</v>
      </c>
      <c r="C179" s="160">
        <v>5155</v>
      </c>
      <c r="D179" s="140" t="s">
        <v>437</v>
      </c>
    </row>
    <row r="180" spans="1:4" s="132" customFormat="1" x14ac:dyDescent="0.25">
      <c r="A180" s="136"/>
      <c r="B180" s="159" t="s">
        <v>689</v>
      </c>
      <c r="C180" s="160">
        <v>5161</v>
      </c>
      <c r="D180" s="140" t="s">
        <v>742</v>
      </c>
    </row>
    <row r="181" spans="1:4" s="132" customFormat="1" x14ac:dyDescent="0.25">
      <c r="A181" s="136"/>
      <c r="B181" s="159" t="s">
        <v>689</v>
      </c>
      <c r="C181" s="160">
        <v>5164</v>
      </c>
      <c r="D181" s="140" t="s">
        <v>743</v>
      </c>
    </row>
    <row r="182" spans="1:4" s="132" customFormat="1" ht="27.95" customHeight="1" x14ac:dyDescent="0.25">
      <c r="A182" s="136"/>
      <c r="B182" s="159" t="s">
        <v>689</v>
      </c>
      <c r="C182" s="160">
        <v>5169</v>
      </c>
      <c r="D182" s="140" t="s">
        <v>744</v>
      </c>
    </row>
    <row r="183" spans="1:4" s="132" customFormat="1" x14ac:dyDescent="0.25">
      <c r="A183" s="136"/>
      <c r="B183" s="159" t="s">
        <v>689</v>
      </c>
      <c r="C183" s="160">
        <v>5171</v>
      </c>
      <c r="D183" s="140" t="s">
        <v>702</v>
      </c>
    </row>
    <row r="184" spans="1:4" s="132" customFormat="1" x14ac:dyDescent="0.25">
      <c r="A184" s="136"/>
      <c r="B184" s="159" t="s">
        <v>689</v>
      </c>
      <c r="C184" s="160">
        <v>5175</v>
      </c>
      <c r="D184" s="140" t="s">
        <v>438</v>
      </c>
    </row>
    <row r="185" spans="1:4" s="132" customFormat="1" x14ac:dyDescent="0.25">
      <c r="A185" s="136"/>
      <c r="B185" s="159" t="s">
        <v>689</v>
      </c>
      <c r="C185" s="160">
        <v>5194</v>
      </c>
      <c r="D185" s="140" t="s">
        <v>745</v>
      </c>
    </row>
    <row r="186" spans="1:4" s="132" customFormat="1" ht="27.95" customHeight="1" x14ac:dyDescent="0.25">
      <c r="A186" s="136"/>
      <c r="B186" s="192" t="s">
        <v>660</v>
      </c>
      <c r="C186" s="193">
        <v>5365</v>
      </c>
      <c r="D186" s="194" t="s">
        <v>839</v>
      </c>
    </row>
    <row r="187" spans="1:4" s="132" customFormat="1" ht="25.5" x14ac:dyDescent="0.25">
      <c r="A187" s="136"/>
      <c r="B187" s="192" t="s">
        <v>717</v>
      </c>
      <c r="C187" s="193">
        <v>5909</v>
      </c>
      <c r="D187" s="194" t="s">
        <v>746</v>
      </c>
    </row>
    <row r="188" spans="1:4" s="132" customFormat="1" x14ac:dyDescent="0.25">
      <c r="A188" s="136"/>
      <c r="B188" s="159" t="s">
        <v>360</v>
      </c>
      <c r="C188" s="160">
        <v>6122</v>
      </c>
      <c r="D188" s="162" t="s">
        <v>840</v>
      </c>
    </row>
    <row r="189" spans="1:4" ht="15" customHeight="1" x14ac:dyDescent="0.25">
      <c r="A189" s="80"/>
      <c r="B189" s="91"/>
      <c r="C189" s="92"/>
      <c r="D189" s="98"/>
    </row>
    <row r="190" spans="1:4" ht="15" customHeight="1" x14ac:dyDescent="0.25">
      <c r="A190" s="80"/>
      <c r="B190" s="91"/>
      <c r="C190" s="92"/>
      <c r="D190" s="98"/>
    </row>
    <row r="191" spans="1:4" s="132" customFormat="1" ht="15.75" customHeight="1" x14ac:dyDescent="0.25">
      <c r="A191" s="133" t="s">
        <v>439</v>
      </c>
      <c r="B191" s="167"/>
      <c r="C191" s="168"/>
      <c r="D191" s="168"/>
    </row>
    <row r="192" spans="1:4" s="132" customFormat="1" x14ac:dyDescent="0.25">
      <c r="A192" s="136" t="s">
        <v>321</v>
      </c>
      <c r="B192" s="137" t="s">
        <v>212</v>
      </c>
      <c r="C192" s="540" t="s">
        <v>697</v>
      </c>
      <c r="D192" s="540"/>
    </row>
    <row r="193" spans="1:4" s="132" customFormat="1" x14ac:dyDescent="0.25">
      <c r="A193" s="136"/>
      <c r="B193" s="159" t="s">
        <v>689</v>
      </c>
      <c r="C193" s="160">
        <v>5139</v>
      </c>
      <c r="D193" s="140" t="s">
        <v>440</v>
      </c>
    </row>
    <row r="194" spans="1:4" s="132" customFormat="1" ht="25.5" x14ac:dyDescent="0.25">
      <c r="A194" s="136"/>
      <c r="B194" s="159" t="s">
        <v>689</v>
      </c>
      <c r="C194" s="160">
        <v>5169</v>
      </c>
      <c r="D194" s="140" t="s">
        <v>648</v>
      </c>
    </row>
    <row r="195" spans="1:4" s="132" customFormat="1" x14ac:dyDescent="0.25">
      <c r="A195" s="136"/>
      <c r="B195" s="159" t="s">
        <v>689</v>
      </c>
      <c r="C195" s="160">
        <v>5171</v>
      </c>
      <c r="D195" s="140" t="s">
        <v>841</v>
      </c>
    </row>
    <row r="196" spans="1:4" x14ac:dyDescent="0.25">
      <c r="A196" s="80"/>
      <c r="B196" s="88"/>
      <c r="C196" s="89"/>
      <c r="D196" s="90"/>
    </row>
    <row r="197" spans="1:4" s="132" customFormat="1" x14ac:dyDescent="0.25">
      <c r="A197" s="136" t="s">
        <v>321</v>
      </c>
      <c r="B197" s="137" t="s">
        <v>214</v>
      </c>
      <c r="C197" s="540" t="s">
        <v>698</v>
      </c>
      <c r="D197" s="540"/>
    </row>
    <row r="198" spans="1:4" ht="27.95" customHeight="1" x14ac:dyDescent="0.25">
      <c r="A198" s="156"/>
      <c r="B198" s="195" t="s">
        <v>717</v>
      </c>
      <c r="C198" s="196">
        <v>5139</v>
      </c>
      <c r="D198" s="194" t="s">
        <v>843</v>
      </c>
    </row>
    <row r="199" spans="1:4" ht="27.95" customHeight="1" x14ac:dyDescent="0.25">
      <c r="A199" s="156"/>
      <c r="B199" s="195" t="s">
        <v>717</v>
      </c>
      <c r="C199" s="196">
        <v>5169</v>
      </c>
      <c r="D199" s="194" t="s">
        <v>844</v>
      </c>
    </row>
    <row r="200" spans="1:4" ht="15" customHeight="1" x14ac:dyDescent="0.25">
      <c r="A200" s="156"/>
      <c r="B200" s="195" t="s">
        <v>717</v>
      </c>
      <c r="C200" s="196">
        <v>5171</v>
      </c>
      <c r="D200" s="194" t="s">
        <v>845</v>
      </c>
    </row>
    <row r="201" spans="1:4" ht="27.95" customHeight="1" x14ac:dyDescent="0.25">
      <c r="A201" s="156"/>
      <c r="B201" s="157" t="s">
        <v>684</v>
      </c>
      <c r="C201" s="161">
        <v>5223</v>
      </c>
      <c r="D201" s="173" t="s">
        <v>846</v>
      </c>
    </row>
    <row r="202" spans="1:4" ht="15" customHeight="1" x14ac:dyDescent="0.25">
      <c r="A202" s="80"/>
      <c r="B202" s="91"/>
      <c r="C202" s="92"/>
      <c r="D202" s="98"/>
    </row>
    <row r="203" spans="1:4" s="132" customFormat="1" ht="15.75" customHeight="1" x14ac:dyDescent="0.25">
      <c r="A203" s="133" t="s">
        <v>441</v>
      </c>
      <c r="B203" s="167"/>
      <c r="C203" s="168"/>
      <c r="D203" s="168"/>
    </row>
    <row r="204" spans="1:4" s="132" customFormat="1" x14ac:dyDescent="0.25">
      <c r="A204" s="136" t="s">
        <v>321</v>
      </c>
      <c r="B204" s="137" t="s">
        <v>216</v>
      </c>
      <c r="C204" s="540" t="s">
        <v>649</v>
      </c>
      <c r="D204" s="540"/>
    </row>
    <row r="205" spans="1:4" s="132" customFormat="1" x14ac:dyDescent="0.25">
      <c r="A205" s="136"/>
      <c r="B205" s="159" t="s">
        <v>689</v>
      </c>
      <c r="C205" s="160">
        <v>5021</v>
      </c>
      <c r="D205" s="140" t="s">
        <v>442</v>
      </c>
    </row>
    <row r="206" spans="1:4" s="132" customFormat="1" x14ac:dyDescent="0.25">
      <c r="A206" s="136"/>
      <c r="B206" s="159" t="s">
        <v>689</v>
      </c>
      <c r="C206" s="160">
        <v>5139</v>
      </c>
      <c r="D206" s="140" t="s">
        <v>443</v>
      </c>
    </row>
    <row r="207" spans="1:4" s="132" customFormat="1" x14ac:dyDescent="0.25">
      <c r="A207" s="136"/>
      <c r="B207" s="159" t="s">
        <v>689</v>
      </c>
      <c r="C207" s="160">
        <v>5175</v>
      </c>
      <c r="D207" s="140" t="s">
        <v>650</v>
      </c>
    </row>
    <row r="208" spans="1:4" s="132" customFormat="1" ht="15" customHeight="1" x14ac:dyDescent="0.25">
      <c r="A208" s="136"/>
      <c r="B208" s="159" t="s">
        <v>689</v>
      </c>
      <c r="C208" s="160">
        <v>5194</v>
      </c>
      <c r="D208" s="140" t="s">
        <v>444</v>
      </c>
    </row>
    <row r="209" spans="1:4" x14ac:dyDescent="0.25">
      <c r="A209" s="80"/>
      <c r="B209" s="88"/>
      <c r="C209" s="89"/>
      <c r="D209" s="90"/>
    </row>
    <row r="210" spans="1:4" x14ac:dyDescent="0.25">
      <c r="A210" s="80"/>
      <c r="B210" s="88"/>
      <c r="C210" s="89"/>
      <c r="D210" s="90"/>
    </row>
    <row r="211" spans="1:4" s="132" customFormat="1" ht="15.75" customHeight="1" x14ac:dyDescent="0.25">
      <c r="A211" s="133" t="s">
        <v>445</v>
      </c>
      <c r="B211" s="134"/>
      <c r="C211" s="168"/>
      <c r="D211" s="168"/>
    </row>
    <row r="212" spans="1:4" s="132" customFormat="1" x14ac:dyDescent="0.25">
      <c r="A212" s="136" t="s">
        <v>321</v>
      </c>
      <c r="B212" s="137" t="s">
        <v>218</v>
      </c>
      <c r="C212" s="540" t="s">
        <v>747</v>
      </c>
      <c r="D212" s="540"/>
    </row>
    <row r="213" spans="1:4" s="132" customFormat="1" x14ac:dyDescent="0.25">
      <c r="A213" s="136"/>
      <c r="B213" s="159" t="s">
        <v>689</v>
      </c>
      <c r="C213" s="160">
        <v>5021</v>
      </c>
      <c r="D213" s="140" t="s">
        <v>809</v>
      </c>
    </row>
    <row r="214" spans="1:4" x14ac:dyDescent="0.25">
      <c r="A214" s="80"/>
      <c r="B214" s="157" t="s">
        <v>684</v>
      </c>
      <c r="C214" s="161">
        <v>5137</v>
      </c>
      <c r="D214" s="460" t="s">
        <v>917</v>
      </c>
    </row>
    <row r="215" spans="1:4" s="132" customFormat="1" ht="25.5" x14ac:dyDescent="0.25">
      <c r="A215" s="136"/>
      <c r="B215" s="159" t="s">
        <v>689</v>
      </c>
      <c r="C215" s="160">
        <v>5139</v>
      </c>
      <c r="D215" s="140" t="s">
        <v>446</v>
      </c>
    </row>
    <row r="216" spans="1:4" s="132" customFormat="1" x14ac:dyDescent="0.25">
      <c r="A216" s="136"/>
      <c r="B216" s="159" t="s">
        <v>689</v>
      </c>
      <c r="C216" s="160">
        <v>5151</v>
      </c>
      <c r="D216" s="140" t="s">
        <v>447</v>
      </c>
    </row>
    <row r="217" spans="1:4" s="132" customFormat="1" x14ac:dyDescent="0.25">
      <c r="A217" s="136"/>
      <c r="B217" s="159" t="s">
        <v>689</v>
      </c>
      <c r="C217" s="160">
        <v>5153</v>
      </c>
      <c r="D217" s="140" t="s">
        <v>448</v>
      </c>
    </row>
    <row r="218" spans="1:4" s="132" customFormat="1" x14ac:dyDescent="0.25">
      <c r="A218" s="136"/>
      <c r="B218" s="159" t="s">
        <v>689</v>
      </c>
      <c r="C218" s="160">
        <v>5154</v>
      </c>
      <c r="D218" s="140" t="s">
        <v>449</v>
      </c>
    </row>
    <row r="219" spans="1:4" s="132" customFormat="1" x14ac:dyDescent="0.25">
      <c r="A219" s="136"/>
      <c r="B219" s="159" t="s">
        <v>689</v>
      </c>
      <c r="C219" s="160">
        <v>5155</v>
      </c>
      <c r="D219" s="140" t="s">
        <v>450</v>
      </c>
    </row>
    <row r="220" spans="1:4" s="132" customFormat="1" ht="15" customHeight="1" x14ac:dyDescent="0.25">
      <c r="A220" s="136"/>
      <c r="B220" s="192" t="s">
        <v>732</v>
      </c>
      <c r="C220" s="193">
        <v>5156</v>
      </c>
      <c r="D220" s="194" t="s">
        <v>748</v>
      </c>
    </row>
    <row r="221" spans="1:4" s="132" customFormat="1" ht="25.5" x14ac:dyDescent="0.25">
      <c r="A221" s="136"/>
      <c r="B221" s="192" t="s">
        <v>732</v>
      </c>
      <c r="C221" s="193">
        <v>5164</v>
      </c>
      <c r="D221" s="194" t="s">
        <v>749</v>
      </c>
    </row>
    <row r="222" spans="1:4" s="132" customFormat="1" ht="25.5" x14ac:dyDescent="0.25">
      <c r="A222" s="136"/>
      <c r="B222" s="159" t="s">
        <v>689</v>
      </c>
      <c r="C222" s="160">
        <v>5169</v>
      </c>
      <c r="D222" s="140" t="s">
        <v>750</v>
      </c>
    </row>
    <row r="223" spans="1:4" s="132" customFormat="1" x14ac:dyDescent="0.25">
      <c r="A223" s="136"/>
      <c r="B223" s="159" t="s">
        <v>689</v>
      </c>
      <c r="C223" s="160">
        <v>5171</v>
      </c>
      <c r="D223" s="140" t="s">
        <v>751</v>
      </c>
    </row>
    <row r="224" spans="1:4" s="132" customFormat="1" x14ac:dyDescent="0.25">
      <c r="A224" s="136"/>
      <c r="B224" s="159" t="s">
        <v>689</v>
      </c>
      <c r="C224" s="160">
        <v>5175</v>
      </c>
      <c r="D224" s="140" t="s">
        <v>451</v>
      </c>
    </row>
    <row r="225" spans="1:4" s="132" customFormat="1" x14ac:dyDescent="0.25">
      <c r="A225" s="136"/>
      <c r="B225" s="159" t="s">
        <v>689</v>
      </c>
      <c r="C225" s="160">
        <v>5194</v>
      </c>
      <c r="D225" s="140" t="s">
        <v>452</v>
      </c>
    </row>
    <row r="226" spans="1:4" s="132" customFormat="1" x14ac:dyDescent="0.25">
      <c r="A226" s="160"/>
      <c r="B226" s="159" t="s">
        <v>689</v>
      </c>
      <c r="C226" s="160">
        <v>5222</v>
      </c>
      <c r="D226" s="140" t="s">
        <v>453</v>
      </c>
    </row>
    <row r="227" spans="1:4" s="219" customFormat="1" x14ac:dyDescent="0.25">
      <c r="A227" s="160"/>
      <c r="B227" s="159" t="s">
        <v>689</v>
      </c>
      <c r="C227" s="160">
        <v>6121</v>
      </c>
      <c r="D227" s="228" t="s">
        <v>752</v>
      </c>
    </row>
    <row r="228" spans="1:4" s="132" customFormat="1" ht="25.5" x14ac:dyDescent="0.25">
      <c r="A228" s="136"/>
      <c r="B228" s="192" t="s">
        <v>717</v>
      </c>
      <c r="C228" s="193">
        <v>6122</v>
      </c>
      <c r="D228" s="194" t="s">
        <v>753</v>
      </c>
    </row>
    <row r="229" spans="1:4" x14ac:dyDescent="0.25">
      <c r="A229" s="89"/>
      <c r="B229" s="88"/>
      <c r="C229" s="89"/>
      <c r="D229" s="90"/>
    </row>
    <row r="230" spans="1:4" s="240" customFormat="1" x14ac:dyDescent="0.25">
      <c r="A230" s="136" t="s">
        <v>321</v>
      </c>
      <c r="B230" s="137" t="s">
        <v>222</v>
      </c>
      <c r="C230" s="540" t="s">
        <v>454</v>
      </c>
      <c r="D230" s="540"/>
    </row>
    <row r="231" spans="1:4" s="132" customFormat="1" ht="25.5" x14ac:dyDescent="0.25">
      <c r="A231" s="136"/>
      <c r="B231" s="192" t="s">
        <v>717</v>
      </c>
      <c r="C231" s="193">
        <v>5219</v>
      </c>
      <c r="D231" s="194" t="s">
        <v>754</v>
      </c>
    </row>
    <row r="232" spans="1:4" s="132" customFormat="1" ht="25.5" x14ac:dyDescent="0.25">
      <c r="A232" s="136"/>
      <c r="B232" s="159" t="s">
        <v>360</v>
      </c>
      <c r="C232" s="160">
        <v>5222</v>
      </c>
      <c r="D232" s="247" t="s">
        <v>862</v>
      </c>
    </row>
    <row r="233" spans="1:4" s="132" customFormat="1" ht="38.25" x14ac:dyDescent="0.25">
      <c r="A233" s="136"/>
      <c r="B233" s="192" t="s">
        <v>717</v>
      </c>
      <c r="C233" s="193">
        <v>6322</v>
      </c>
      <c r="D233" s="194" t="s">
        <v>861</v>
      </c>
    </row>
    <row r="234" spans="1:4" x14ac:dyDescent="0.25">
      <c r="A234" s="80"/>
      <c r="B234" s="88"/>
      <c r="C234" s="89"/>
      <c r="D234" s="95"/>
    </row>
    <row r="235" spans="1:4" x14ac:dyDescent="0.25">
      <c r="A235" s="80"/>
      <c r="B235" s="88"/>
      <c r="C235" s="89"/>
      <c r="D235" s="95"/>
    </row>
    <row r="236" spans="1:4" x14ac:dyDescent="0.25">
      <c r="A236" s="80"/>
      <c r="B236" s="88"/>
      <c r="C236" s="89"/>
      <c r="D236" s="95"/>
    </row>
    <row r="237" spans="1:4" x14ac:dyDescent="0.25">
      <c r="A237" s="80"/>
      <c r="B237" s="88"/>
      <c r="C237" s="89"/>
      <c r="D237" s="95"/>
    </row>
    <row r="238" spans="1:4" x14ac:dyDescent="0.25">
      <c r="A238" s="80"/>
      <c r="B238" s="88"/>
      <c r="C238" s="89"/>
      <c r="D238" s="95"/>
    </row>
    <row r="239" spans="1:4" x14ac:dyDescent="0.25">
      <c r="A239" s="80"/>
      <c r="B239" s="88"/>
      <c r="C239" s="89"/>
      <c r="D239" s="95"/>
    </row>
    <row r="240" spans="1:4" x14ac:dyDescent="0.25">
      <c r="A240" s="80"/>
      <c r="B240" s="88"/>
      <c r="C240" s="89"/>
      <c r="D240" s="95"/>
    </row>
    <row r="241" spans="1:4" x14ac:dyDescent="0.25">
      <c r="A241" s="80"/>
      <c r="B241" s="88"/>
      <c r="C241" s="89"/>
      <c r="D241" s="95"/>
    </row>
    <row r="242" spans="1:4" x14ac:dyDescent="0.25">
      <c r="A242" s="80"/>
      <c r="B242" s="88"/>
      <c r="C242" s="89"/>
      <c r="D242" s="95"/>
    </row>
    <row r="243" spans="1:4" x14ac:dyDescent="0.25">
      <c r="A243" s="80"/>
      <c r="B243" s="88"/>
      <c r="C243" s="89"/>
      <c r="D243" s="95"/>
    </row>
    <row r="244" spans="1:4" s="132" customFormat="1" ht="15.75" x14ac:dyDescent="0.25">
      <c r="A244" s="133" t="s">
        <v>367</v>
      </c>
      <c r="B244" s="167"/>
      <c r="C244" s="168"/>
      <c r="D244" s="168"/>
    </row>
    <row r="245" spans="1:4" s="132" customFormat="1" x14ac:dyDescent="0.25">
      <c r="A245" s="136" t="s">
        <v>321</v>
      </c>
      <c r="B245" s="137" t="s">
        <v>90</v>
      </c>
      <c r="C245" s="540" t="s">
        <v>368</v>
      </c>
      <c r="D245" s="540"/>
    </row>
    <row r="246" spans="1:4" s="132" customFormat="1" x14ac:dyDescent="0.25">
      <c r="A246" s="136"/>
      <c r="B246" s="159" t="s">
        <v>689</v>
      </c>
      <c r="C246" s="160">
        <v>5011</v>
      </c>
      <c r="D246" s="175" t="s">
        <v>455</v>
      </c>
    </row>
    <row r="247" spans="1:4" s="132" customFormat="1" x14ac:dyDescent="0.25">
      <c r="A247" s="136"/>
      <c r="B247" s="159" t="s">
        <v>689</v>
      </c>
      <c r="C247" s="160">
        <v>5031</v>
      </c>
      <c r="D247" s="140" t="s">
        <v>456</v>
      </c>
    </row>
    <row r="248" spans="1:4" s="132" customFormat="1" x14ac:dyDescent="0.25">
      <c r="A248" s="136"/>
      <c r="B248" s="159" t="s">
        <v>689</v>
      </c>
      <c r="C248" s="160">
        <v>5032</v>
      </c>
      <c r="D248" s="140" t="s">
        <v>457</v>
      </c>
    </row>
    <row r="249" spans="1:4" s="132" customFormat="1" x14ac:dyDescent="0.25">
      <c r="A249" s="136"/>
      <c r="B249" s="159" t="s">
        <v>689</v>
      </c>
      <c r="C249" s="160">
        <v>5137</v>
      </c>
      <c r="D249" s="228" t="s">
        <v>757</v>
      </c>
    </row>
    <row r="250" spans="1:4" s="132" customFormat="1" ht="42" customHeight="1" x14ac:dyDescent="0.25">
      <c r="A250" s="136"/>
      <c r="B250" s="159" t="s">
        <v>689</v>
      </c>
      <c r="C250" s="160">
        <v>5139</v>
      </c>
      <c r="D250" s="140" t="s">
        <v>707</v>
      </c>
    </row>
    <row r="251" spans="1:4" s="132" customFormat="1" x14ac:dyDescent="0.25">
      <c r="A251" s="136"/>
      <c r="B251" s="159" t="s">
        <v>689</v>
      </c>
      <c r="C251" s="160">
        <v>5151</v>
      </c>
      <c r="D251" s="140" t="s">
        <v>458</v>
      </c>
    </row>
    <row r="252" spans="1:4" s="132" customFormat="1" x14ac:dyDescent="0.25">
      <c r="A252" s="136"/>
      <c r="B252" s="159" t="s">
        <v>689</v>
      </c>
      <c r="C252" s="160">
        <v>5153</v>
      </c>
      <c r="D252" s="140" t="s">
        <v>459</v>
      </c>
    </row>
    <row r="253" spans="1:4" s="132" customFormat="1" x14ac:dyDescent="0.25">
      <c r="A253" s="136"/>
      <c r="B253" s="159" t="s">
        <v>689</v>
      </c>
      <c r="C253" s="160">
        <v>5154</v>
      </c>
      <c r="D253" s="140" t="s">
        <v>460</v>
      </c>
    </row>
    <row r="254" spans="1:4" s="132" customFormat="1" x14ac:dyDescent="0.25">
      <c r="A254" s="136"/>
      <c r="B254" s="159" t="s">
        <v>689</v>
      </c>
      <c r="C254" s="160">
        <v>5156</v>
      </c>
      <c r="D254" s="140" t="s">
        <v>755</v>
      </c>
    </row>
    <row r="255" spans="1:4" s="132" customFormat="1" x14ac:dyDescent="0.25">
      <c r="A255" s="136"/>
      <c r="B255" s="159" t="s">
        <v>689</v>
      </c>
      <c r="C255" s="160">
        <v>5162</v>
      </c>
      <c r="D255" s="460" t="s">
        <v>918</v>
      </c>
    </row>
    <row r="256" spans="1:4" s="132" customFormat="1" x14ac:dyDescent="0.25">
      <c r="A256" s="136"/>
      <c r="B256" s="159" t="s">
        <v>689</v>
      </c>
      <c r="C256" s="160">
        <v>5164</v>
      </c>
      <c r="D256" s="460" t="s">
        <v>756</v>
      </c>
    </row>
    <row r="257" spans="1:4" s="132" customFormat="1" x14ac:dyDescent="0.25">
      <c r="A257" s="136"/>
      <c r="B257" s="159" t="s">
        <v>689</v>
      </c>
      <c r="C257" s="160">
        <v>5169</v>
      </c>
      <c r="D257" s="460" t="s">
        <v>461</v>
      </c>
    </row>
    <row r="258" spans="1:4" s="132" customFormat="1" x14ac:dyDescent="0.25">
      <c r="A258" s="136"/>
      <c r="B258" s="159" t="s">
        <v>689</v>
      </c>
      <c r="C258" s="160">
        <v>5169</v>
      </c>
      <c r="D258" s="460" t="s">
        <v>462</v>
      </c>
    </row>
    <row r="259" spans="1:4" s="132" customFormat="1" ht="27.95" customHeight="1" x14ac:dyDescent="0.25">
      <c r="A259" s="136"/>
      <c r="B259" s="159" t="s">
        <v>689</v>
      </c>
      <c r="C259" s="160">
        <v>5171</v>
      </c>
      <c r="D259" s="460" t="s">
        <v>708</v>
      </c>
    </row>
    <row r="260" spans="1:4" s="132" customFormat="1" ht="15" customHeight="1" x14ac:dyDescent="0.25">
      <c r="A260" s="136"/>
      <c r="B260" s="159" t="s">
        <v>689</v>
      </c>
      <c r="C260" s="160">
        <v>5175</v>
      </c>
      <c r="D260" s="460" t="s">
        <v>919</v>
      </c>
    </row>
    <row r="261" spans="1:4" s="132" customFormat="1" ht="15" customHeight="1" x14ac:dyDescent="0.25">
      <c r="A261" s="136"/>
      <c r="B261" s="159" t="s">
        <v>689</v>
      </c>
      <c r="C261" s="160">
        <v>5909</v>
      </c>
      <c r="D261" s="460" t="s">
        <v>463</v>
      </c>
    </row>
    <row r="262" spans="1:4" s="132" customFormat="1" x14ac:dyDescent="0.25">
      <c r="A262" s="136"/>
      <c r="B262" s="157" t="s">
        <v>684</v>
      </c>
      <c r="C262" s="161">
        <v>6122</v>
      </c>
      <c r="D262" s="162" t="s">
        <v>758</v>
      </c>
    </row>
    <row r="263" spans="1:4" x14ac:dyDescent="0.25">
      <c r="A263" s="80"/>
      <c r="B263" s="91"/>
      <c r="C263" s="92"/>
      <c r="D263" s="98"/>
    </row>
    <row r="264" spans="1:4" x14ac:dyDescent="0.25">
      <c r="A264" s="80"/>
      <c r="B264" s="91"/>
      <c r="C264" s="92"/>
      <c r="D264" s="98"/>
    </row>
    <row r="265" spans="1:4" s="132" customFormat="1" ht="15.75" x14ac:dyDescent="0.25">
      <c r="A265" s="133" t="s">
        <v>93</v>
      </c>
      <c r="B265" s="167"/>
      <c r="C265" s="168"/>
      <c r="D265" s="168"/>
    </row>
    <row r="266" spans="1:4" s="132" customFormat="1" x14ac:dyDescent="0.25">
      <c r="A266" s="136" t="s">
        <v>321</v>
      </c>
      <c r="B266" s="137" t="s">
        <v>92</v>
      </c>
      <c r="C266" s="540" t="s">
        <v>369</v>
      </c>
      <c r="D266" s="540"/>
    </row>
    <row r="267" spans="1:4" s="132" customFormat="1" x14ac:dyDescent="0.25">
      <c r="A267" s="136"/>
      <c r="B267" s="159" t="s">
        <v>689</v>
      </c>
      <c r="C267" s="160">
        <v>5011</v>
      </c>
      <c r="D267" s="140" t="s">
        <v>464</v>
      </c>
    </row>
    <row r="268" spans="1:4" s="132" customFormat="1" x14ac:dyDescent="0.25">
      <c r="A268" s="136"/>
      <c r="B268" s="159" t="s">
        <v>689</v>
      </c>
      <c r="C268" s="160">
        <v>5031</v>
      </c>
      <c r="D268" s="140" t="s">
        <v>465</v>
      </c>
    </row>
    <row r="269" spans="1:4" s="132" customFormat="1" x14ac:dyDescent="0.25">
      <c r="A269" s="136"/>
      <c r="B269" s="159" t="s">
        <v>689</v>
      </c>
      <c r="C269" s="160">
        <v>5032</v>
      </c>
      <c r="D269" s="140" t="s">
        <v>466</v>
      </c>
    </row>
    <row r="270" spans="1:4" s="132" customFormat="1" x14ac:dyDescent="0.25">
      <c r="A270" s="136"/>
      <c r="B270" s="159" t="s">
        <v>689</v>
      </c>
      <c r="C270" s="160">
        <v>5139</v>
      </c>
      <c r="D270" s="140" t="s">
        <v>467</v>
      </c>
    </row>
    <row r="271" spans="1:4" s="132" customFormat="1" x14ac:dyDescent="0.25">
      <c r="A271" s="136"/>
      <c r="B271" s="159" t="s">
        <v>689</v>
      </c>
      <c r="C271" s="160">
        <v>5151</v>
      </c>
      <c r="D271" s="140" t="s">
        <v>468</v>
      </c>
    </row>
    <row r="272" spans="1:4" s="132" customFormat="1" x14ac:dyDescent="0.25">
      <c r="A272" s="136"/>
      <c r="B272" s="159" t="s">
        <v>689</v>
      </c>
      <c r="C272" s="160">
        <v>5153</v>
      </c>
      <c r="D272" s="140" t="s">
        <v>469</v>
      </c>
    </row>
    <row r="273" spans="1:4" s="132" customFormat="1" x14ac:dyDescent="0.25">
      <c r="A273" s="136"/>
      <c r="B273" s="159" t="s">
        <v>689</v>
      </c>
      <c r="C273" s="160">
        <v>5154</v>
      </c>
      <c r="D273" s="140" t="s">
        <v>470</v>
      </c>
    </row>
    <row r="274" spans="1:4" ht="25.5" x14ac:dyDescent="0.25">
      <c r="A274" s="80"/>
      <c r="B274" s="157" t="s">
        <v>684</v>
      </c>
      <c r="C274" s="161">
        <v>5164</v>
      </c>
      <c r="D274" s="228" t="s">
        <v>847</v>
      </c>
    </row>
    <row r="275" spans="1:4" s="132" customFormat="1" ht="25.5" x14ac:dyDescent="0.25">
      <c r="A275" s="136"/>
      <c r="B275" s="192" t="s">
        <v>717</v>
      </c>
      <c r="C275" s="193">
        <v>5166</v>
      </c>
      <c r="D275" s="194" t="s">
        <v>760</v>
      </c>
    </row>
    <row r="276" spans="1:4" s="132" customFormat="1" ht="25.5" x14ac:dyDescent="0.25">
      <c r="A276" s="136"/>
      <c r="B276" s="192" t="s">
        <v>717</v>
      </c>
      <c r="C276" s="193">
        <v>5167</v>
      </c>
      <c r="D276" s="194" t="s">
        <v>761</v>
      </c>
    </row>
    <row r="277" spans="1:4" s="132" customFormat="1" ht="25.5" x14ac:dyDescent="0.25">
      <c r="A277" s="136"/>
      <c r="B277" s="159" t="s">
        <v>689</v>
      </c>
      <c r="C277" s="160">
        <v>5169</v>
      </c>
      <c r="D277" s="140" t="s">
        <v>759</v>
      </c>
    </row>
    <row r="278" spans="1:4" s="132" customFormat="1" x14ac:dyDescent="0.25">
      <c r="A278" s="136"/>
      <c r="B278" s="159" t="s">
        <v>689</v>
      </c>
      <c r="C278" s="160">
        <v>5171</v>
      </c>
      <c r="D278" s="140" t="s">
        <v>706</v>
      </c>
    </row>
    <row r="279" spans="1:4" x14ac:dyDescent="0.25">
      <c r="A279" s="80"/>
      <c r="B279" s="159" t="s">
        <v>360</v>
      </c>
      <c r="C279" s="160">
        <v>5192</v>
      </c>
      <c r="D279" s="228" t="s">
        <v>471</v>
      </c>
    </row>
    <row r="280" spans="1:4" ht="25.5" x14ac:dyDescent="0.25">
      <c r="A280" s="80"/>
      <c r="B280" s="159" t="s">
        <v>360</v>
      </c>
      <c r="C280" s="160">
        <v>5192</v>
      </c>
      <c r="D280" s="228" t="s">
        <v>472</v>
      </c>
    </row>
    <row r="281" spans="1:4" s="219" customFormat="1" x14ac:dyDescent="0.25">
      <c r="A281" s="136"/>
      <c r="B281" s="159" t="s">
        <v>689</v>
      </c>
      <c r="C281" s="160">
        <v>5909</v>
      </c>
      <c r="D281" s="228" t="s">
        <v>473</v>
      </c>
    </row>
    <row r="282" spans="1:4" s="132" customFormat="1" x14ac:dyDescent="0.25">
      <c r="A282" s="136"/>
      <c r="B282" s="159" t="s">
        <v>689</v>
      </c>
      <c r="C282" s="160">
        <v>6121</v>
      </c>
      <c r="D282" s="140" t="s">
        <v>690</v>
      </c>
    </row>
    <row r="283" spans="1:4" x14ac:dyDescent="0.25">
      <c r="A283" s="80"/>
      <c r="B283" s="91"/>
      <c r="C283" s="92"/>
      <c r="D283" s="93"/>
    </row>
    <row r="284" spans="1:4" x14ac:dyDescent="0.25">
      <c r="A284" s="80"/>
      <c r="B284" s="91"/>
      <c r="C284" s="92"/>
      <c r="D284" s="98"/>
    </row>
    <row r="285" spans="1:4" x14ac:dyDescent="0.25">
      <c r="A285" s="80"/>
      <c r="B285" s="91"/>
      <c r="C285" s="92"/>
      <c r="D285" s="98"/>
    </row>
    <row r="286" spans="1:4" x14ac:dyDescent="0.25">
      <c r="A286" s="80"/>
      <c r="B286" s="91"/>
      <c r="C286" s="92"/>
      <c r="D286" s="98"/>
    </row>
    <row r="287" spans="1:4" ht="15.75" x14ac:dyDescent="0.25">
      <c r="A287" s="169" t="s">
        <v>95</v>
      </c>
      <c r="B287" s="170"/>
      <c r="C287" s="171"/>
      <c r="D287" s="171"/>
    </row>
    <row r="288" spans="1:4" x14ac:dyDescent="0.25">
      <c r="A288" s="156" t="s">
        <v>321</v>
      </c>
      <c r="B288" s="172" t="s">
        <v>94</v>
      </c>
      <c r="C288" s="542" t="s">
        <v>370</v>
      </c>
      <c r="D288" s="542"/>
    </row>
    <row r="289" spans="1:4" ht="42" customHeight="1" x14ac:dyDescent="0.25">
      <c r="A289" s="156"/>
      <c r="B289" s="157" t="s">
        <v>684</v>
      </c>
      <c r="C289" s="161">
        <v>5139</v>
      </c>
      <c r="D289" s="173" t="s">
        <v>694</v>
      </c>
    </row>
    <row r="290" spans="1:4" x14ac:dyDescent="0.25">
      <c r="A290" s="80"/>
      <c r="B290" s="157" t="s">
        <v>684</v>
      </c>
      <c r="C290" s="161">
        <v>5151</v>
      </c>
      <c r="D290" s="173" t="s">
        <v>474</v>
      </c>
    </row>
    <row r="291" spans="1:4" x14ac:dyDescent="0.25">
      <c r="A291" s="80"/>
      <c r="B291" s="157" t="s">
        <v>684</v>
      </c>
      <c r="C291" s="161">
        <v>5153</v>
      </c>
      <c r="D291" s="173" t="s">
        <v>475</v>
      </c>
    </row>
    <row r="292" spans="1:4" x14ac:dyDescent="0.25">
      <c r="A292" s="80"/>
      <c r="B292" s="157" t="s">
        <v>684</v>
      </c>
      <c r="C292" s="161">
        <v>5154</v>
      </c>
      <c r="D292" s="173" t="s">
        <v>476</v>
      </c>
    </row>
    <row r="293" spans="1:4" s="132" customFormat="1" x14ac:dyDescent="0.25">
      <c r="A293" s="136"/>
      <c r="B293" s="159" t="s">
        <v>689</v>
      </c>
      <c r="C293" s="160">
        <v>5164</v>
      </c>
      <c r="D293" s="155" t="s">
        <v>477</v>
      </c>
    </row>
    <row r="294" spans="1:4" s="132" customFormat="1" ht="25.5" x14ac:dyDescent="0.25">
      <c r="A294" s="136"/>
      <c r="B294" s="192" t="s">
        <v>717</v>
      </c>
      <c r="C294" s="193">
        <v>5167</v>
      </c>
      <c r="D294" s="194" t="s">
        <v>761</v>
      </c>
    </row>
    <row r="295" spans="1:4" s="132" customFormat="1" ht="25.5" x14ac:dyDescent="0.25">
      <c r="A295" s="136"/>
      <c r="B295" s="159" t="s">
        <v>689</v>
      </c>
      <c r="C295" s="160">
        <v>5169</v>
      </c>
      <c r="D295" s="155" t="s">
        <v>762</v>
      </c>
    </row>
    <row r="296" spans="1:4" s="132" customFormat="1" ht="27.95" customHeight="1" x14ac:dyDescent="0.25">
      <c r="A296" s="136"/>
      <c r="B296" s="159" t="s">
        <v>689</v>
      </c>
      <c r="C296" s="160">
        <v>5171</v>
      </c>
      <c r="D296" s="155" t="s">
        <v>693</v>
      </c>
    </row>
    <row r="297" spans="1:4" s="132" customFormat="1" x14ac:dyDescent="0.25">
      <c r="A297" s="136"/>
      <c r="B297" s="159" t="s">
        <v>689</v>
      </c>
      <c r="C297" s="160">
        <v>5909</v>
      </c>
      <c r="D297" s="155" t="s">
        <v>478</v>
      </c>
    </row>
    <row r="298" spans="1:4" x14ac:dyDescent="0.25">
      <c r="A298" s="80"/>
      <c r="B298" s="88"/>
      <c r="C298" s="89"/>
      <c r="D298" s="94"/>
    </row>
    <row r="299" spans="1:4" x14ac:dyDescent="0.25">
      <c r="A299" s="80"/>
      <c r="B299" s="88"/>
      <c r="C299" s="89"/>
      <c r="D299" s="94"/>
    </row>
    <row r="300" spans="1:4" ht="15.75" x14ac:dyDescent="0.25">
      <c r="A300" s="133" t="s">
        <v>371</v>
      </c>
      <c r="B300" s="167"/>
      <c r="C300" s="168"/>
      <c r="D300" s="168"/>
    </row>
    <row r="301" spans="1:4" x14ac:dyDescent="0.25">
      <c r="A301" s="136" t="s">
        <v>321</v>
      </c>
      <c r="B301" s="137" t="s">
        <v>228</v>
      </c>
      <c r="C301" s="540" t="s">
        <v>479</v>
      </c>
      <c r="D301" s="540"/>
    </row>
    <row r="302" spans="1:4" ht="25.5" x14ac:dyDescent="0.25">
      <c r="A302" s="80"/>
      <c r="B302" s="195" t="s">
        <v>717</v>
      </c>
      <c r="C302" s="196">
        <v>5137</v>
      </c>
      <c r="D302" s="194" t="s">
        <v>763</v>
      </c>
    </row>
    <row r="303" spans="1:4" x14ac:dyDescent="0.25">
      <c r="A303" s="156"/>
      <c r="B303" s="157" t="s">
        <v>684</v>
      </c>
      <c r="C303" s="161">
        <v>5139</v>
      </c>
      <c r="D303" s="173" t="s">
        <v>764</v>
      </c>
    </row>
    <row r="304" spans="1:4" x14ac:dyDescent="0.25">
      <c r="A304" s="156"/>
      <c r="B304" s="157" t="s">
        <v>684</v>
      </c>
      <c r="C304" s="161">
        <v>5154</v>
      </c>
      <c r="D304" s="173" t="s">
        <v>480</v>
      </c>
    </row>
    <row r="305" spans="1:4" x14ac:dyDescent="0.25">
      <c r="A305" s="156"/>
      <c r="B305" s="157" t="s">
        <v>684</v>
      </c>
      <c r="C305" s="161">
        <v>5164</v>
      </c>
      <c r="D305" s="173" t="s">
        <v>481</v>
      </c>
    </row>
    <row r="306" spans="1:4" x14ac:dyDescent="0.25">
      <c r="A306" s="156"/>
      <c r="B306" s="157" t="s">
        <v>684</v>
      </c>
      <c r="C306" s="161">
        <v>5169</v>
      </c>
      <c r="D306" s="173" t="s">
        <v>482</v>
      </c>
    </row>
    <row r="307" spans="1:4" x14ac:dyDescent="0.25">
      <c r="A307" s="156"/>
      <c r="B307" s="157" t="s">
        <v>684</v>
      </c>
      <c r="C307" s="161">
        <v>5171</v>
      </c>
      <c r="D307" s="173" t="s">
        <v>483</v>
      </c>
    </row>
    <row r="308" spans="1:4" x14ac:dyDescent="0.25">
      <c r="A308" s="80"/>
      <c r="B308" s="88"/>
      <c r="C308" s="89"/>
      <c r="D308" s="94"/>
    </row>
    <row r="309" spans="1:4" s="132" customFormat="1" x14ac:dyDescent="0.25">
      <c r="A309" s="136" t="s">
        <v>321</v>
      </c>
      <c r="B309" s="137" t="s">
        <v>96</v>
      </c>
      <c r="C309" s="540" t="s">
        <v>372</v>
      </c>
      <c r="D309" s="540"/>
    </row>
    <row r="310" spans="1:4" s="132" customFormat="1" ht="25.5" x14ac:dyDescent="0.25">
      <c r="A310" s="136"/>
      <c r="B310" s="159" t="s">
        <v>689</v>
      </c>
      <c r="C310" s="160">
        <v>5139</v>
      </c>
      <c r="D310" s="140" t="s">
        <v>700</v>
      </c>
    </row>
    <row r="311" spans="1:4" x14ac:dyDescent="0.25">
      <c r="A311" s="80"/>
      <c r="B311" s="157" t="s">
        <v>684</v>
      </c>
      <c r="C311" s="161">
        <v>5151</v>
      </c>
      <c r="D311" s="173" t="s">
        <v>484</v>
      </c>
    </row>
    <row r="312" spans="1:4" ht="25.5" x14ac:dyDescent="0.25">
      <c r="A312" s="80"/>
      <c r="B312" s="157" t="s">
        <v>684</v>
      </c>
      <c r="C312" s="161">
        <v>5169</v>
      </c>
      <c r="D312" s="173" t="s">
        <v>854</v>
      </c>
    </row>
    <row r="313" spans="1:4" s="132" customFormat="1" x14ac:dyDescent="0.25">
      <c r="A313" s="136"/>
      <c r="B313" s="157" t="s">
        <v>684</v>
      </c>
      <c r="C313" s="161">
        <v>5171</v>
      </c>
      <c r="D313" s="173" t="s">
        <v>699</v>
      </c>
    </row>
    <row r="314" spans="1:4" x14ac:dyDescent="0.25">
      <c r="A314" s="80"/>
      <c r="B314" s="157" t="s">
        <v>684</v>
      </c>
      <c r="C314" s="161">
        <v>5192</v>
      </c>
      <c r="D314" s="162" t="s">
        <v>485</v>
      </c>
    </row>
    <row r="315" spans="1:4" x14ac:dyDescent="0.25">
      <c r="A315" s="80"/>
      <c r="B315" s="88"/>
      <c r="C315" s="89"/>
      <c r="D315" s="95"/>
    </row>
    <row r="316" spans="1:4" x14ac:dyDescent="0.25">
      <c r="A316" s="36" t="s">
        <v>321</v>
      </c>
      <c r="B316" s="109">
        <v>3633</v>
      </c>
      <c r="C316" s="528" t="s">
        <v>99</v>
      </c>
      <c r="D316" s="528"/>
    </row>
    <row r="317" spans="1:4" s="132" customFormat="1" x14ac:dyDescent="0.25">
      <c r="A317" s="136"/>
      <c r="B317" s="159" t="s">
        <v>689</v>
      </c>
      <c r="C317" s="160">
        <v>6121</v>
      </c>
      <c r="D317" s="140" t="s">
        <v>710</v>
      </c>
    </row>
    <row r="318" spans="1:4" x14ac:dyDescent="0.25">
      <c r="A318" s="80"/>
      <c r="B318" s="88"/>
      <c r="C318" s="89"/>
      <c r="D318" s="95"/>
    </row>
    <row r="319" spans="1:4" x14ac:dyDescent="0.25">
      <c r="A319" s="156" t="s">
        <v>321</v>
      </c>
      <c r="B319" s="172" t="s">
        <v>230</v>
      </c>
      <c r="C319" s="542" t="s">
        <v>486</v>
      </c>
      <c r="D319" s="542"/>
    </row>
    <row r="320" spans="1:4" x14ac:dyDescent="0.25">
      <c r="A320" s="156"/>
      <c r="B320" s="157" t="s">
        <v>684</v>
      </c>
      <c r="C320" s="161">
        <v>6119</v>
      </c>
      <c r="D320" s="173" t="s">
        <v>765</v>
      </c>
    </row>
    <row r="321" spans="1:4" x14ac:dyDescent="0.25">
      <c r="A321" s="80"/>
      <c r="B321" s="87"/>
      <c r="C321" s="97"/>
      <c r="D321" s="97"/>
    </row>
    <row r="322" spans="1:4" x14ac:dyDescent="0.25">
      <c r="A322" s="80"/>
      <c r="B322" s="87"/>
      <c r="C322" s="245"/>
      <c r="D322" s="245"/>
    </row>
    <row r="323" spans="1:4" x14ac:dyDescent="0.25">
      <c r="A323" s="80"/>
      <c r="B323" s="87"/>
      <c r="C323" s="245"/>
      <c r="D323" s="245"/>
    </row>
    <row r="324" spans="1:4" x14ac:dyDescent="0.25">
      <c r="A324" s="80"/>
      <c r="B324" s="87"/>
      <c r="C324" s="245"/>
      <c r="D324" s="245"/>
    </row>
    <row r="325" spans="1:4" x14ac:dyDescent="0.25">
      <c r="A325" s="80"/>
      <c r="B325" s="87"/>
      <c r="C325" s="245"/>
      <c r="D325" s="245"/>
    </row>
    <row r="326" spans="1:4" x14ac:dyDescent="0.25">
      <c r="A326" s="80"/>
      <c r="B326" s="87"/>
      <c r="C326" s="245"/>
      <c r="D326" s="245"/>
    </row>
    <row r="327" spans="1:4" x14ac:dyDescent="0.25">
      <c r="A327" s="80"/>
      <c r="B327" s="87"/>
      <c r="C327" s="245"/>
      <c r="D327" s="245"/>
    </row>
    <row r="328" spans="1:4" ht="15.75" x14ac:dyDescent="0.25">
      <c r="A328" s="133" t="s">
        <v>371</v>
      </c>
      <c r="B328" s="167"/>
      <c r="C328" s="168"/>
      <c r="D328" s="168"/>
    </row>
    <row r="329" spans="1:4" x14ac:dyDescent="0.25">
      <c r="A329" s="156" t="s">
        <v>321</v>
      </c>
      <c r="B329" s="172" t="s">
        <v>100</v>
      </c>
      <c r="C329" s="542" t="s">
        <v>373</v>
      </c>
      <c r="D329" s="542"/>
    </row>
    <row r="330" spans="1:4" x14ac:dyDescent="0.25">
      <c r="A330" s="156"/>
      <c r="B330" s="157" t="s">
        <v>684</v>
      </c>
      <c r="C330" s="161">
        <v>5011</v>
      </c>
      <c r="D330" s="173" t="s">
        <v>487</v>
      </c>
    </row>
    <row r="331" spans="1:4" x14ac:dyDescent="0.25">
      <c r="A331" s="156"/>
      <c r="B331" s="157" t="s">
        <v>684</v>
      </c>
      <c r="C331" s="161">
        <v>5021</v>
      </c>
      <c r="D331" s="162" t="s">
        <v>488</v>
      </c>
    </row>
    <row r="332" spans="1:4" x14ac:dyDescent="0.25">
      <c r="A332" s="156"/>
      <c r="B332" s="157" t="s">
        <v>684</v>
      </c>
      <c r="C332" s="161">
        <v>5031</v>
      </c>
      <c r="D332" s="173" t="s">
        <v>489</v>
      </c>
    </row>
    <row r="333" spans="1:4" x14ac:dyDescent="0.25">
      <c r="A333" s="156"/>
      <c r="B333" s="157" t="s">
        <v>684</v>
      </c>
      <c r="C333" s="161">
        <v>5032</v>
      </c>
      <c r="D333" s="173" t="s">
        <v>490</v>
      </c>
    </row>
    <row r="334" spans="1:4" x14ac:dyDescent="0.25">
      <c r="A334" s="156"/>
      <c r="B334" s="157" t="s">
        <v>684</v>
      </c>
      <c r="C334" s="161">
        <v>5132</v>
      </c>
      <c r="D334" s="173" t="s">
        <v>491</v>
      </c>
    </row>
    <row r="335" spans="1:4" s="132" customFormat="1" x14ac:dyDescent="0.25">
      <c r="A335" s="136"/>
      <c r="B335" s="159" t="s">
        <v>689</v>
      </c>
      <c r="C335" s="160">
        <v>5137</v>
      </c>
      <c r="D335" s="155" t="s">
        <v>766</v>
      </c>
    </row>
    <row r="336" spans="1:4" s="132" customFormat="1" ht="27.95" customHeight="1" x14ac:dyDescent="0.25">
      <c r="A336" s="136"/>
      <c r="B336" s="159" t="s">
        <v>689</v>
      </c>
      <c r="C336" s="160">
        <v>5139</v>
      </c>
      <c r="D336" s="140" t="s">
        <v>691</v>
      </c>
    </row>
    <row r="337" spans="1:4" x14ac:dyDescent="0.25">
      <c r="A337" s="80"/>
      <c r="B337" s="157" t="s">
        <v>684</v>
      </c>
      <c r="C337" s="161">
        <v>5151</v>
      </c>
      <c r="D337" s="173" t="s">
        <v>492</v>
      </c>
    </row>
    <row r="338" spans="1:4" ht="15" customHeight="1" x14ac:dyDescent="0.25">
      <c r="A338" s="80"/>
      <c r="B338" s="157" t="s">
        <v>684</v>
      </c>
      <c r="C338" s="161">
        <v>5153</v>
      </c>
      <c r="D338" s="173" t="s">
        <v>493</v>
      </c>
    </row>
    <row r="339" spans="1:4" ht="15" customHeight="1" x14ac:dyDescent="0.25">
      <c r="A339" s="80"/>
      <c r="B339" s="157" t="s">
        <v>684</v>
      </c>
      <c r="C339" s="161">
        <v>5154</v>
      </c>
      <c r="D339" s="173" t="s">
        <v>494</v>
      </c>
    </row>
    <row r="340" spans="1:4" ht="15" customHeight="1" x14ac:dyDescent="0.25">
      <c r="A340" s="80"/>
      <c r="B340" s="157" t="s">
        <v>684</v>
      </c>
      <c r="C340" s="161">
        <v>5156</v>
      </c>
      <c r="D340" s="173" t="s">
        <v>495</v>
      </c>
    </row>
    <row r="341" spans="1:4" s="132" customFormat="1" ht="15" customHeight="1" x14ac:dyDescent="0.25">
      <c r="A341" s="136"/>
      <c r="B341" s="159" t="s">
        <v>689</v>
      </c>
      <c r="C341" s="160">
        <v>5162</v>
      </c>
      <c r="D341" s="155" t="s">
        <v>496</v>
      </c>
    </row>
    <row r="342" spans="1:4" s="132" customFormat="1" ht="15" customHeight="1" x14ac:dyDescent="0.25">
      <c r="A342" s="136"/>
      <c r="B342" s="159" t="s">
        <v>689</v>
      </c>
      <c r="C342" s="160">
        <v>5164</v>
      </c>
      <c r="D342" s="155" t="s">
        <v>497</v>
      </c>
    </row>
    <row r="343" spans="1:4" s="132" customFormat="1" ht="27.95" customHeight="1" x14ac:dyDescent="0.25">
      <c r="A343" s="136"/>
      <c r="B343" s="192" t="s">
        <v>717</v>
      </c>
      <c r="C343" s="193">
        <v>5166</v>
      </c>
      <c r="D343" s="194" t="s">
        <v>767</v>
      </c>
    </row>
    <row r="344" spans="1:4" s="132" customFormat="1" ht="15" customHeight="1" x14ac:dyDescent="0.25">
      <c r="A344" s="136"/>
      <c r="B344" s="159" t="s">
        <v>689</v>
      </c>
      <c r="C344" s="160">
        <v>5167</v>
      </c>
      <c r="D344" s="155" t="s">
        <v>498</v>
      </c>
    </row>
    <row r="345" spans="1:4" s="132" customFormat="1" ht="15" customHeight="1" x14ac:dyDescent="0.25">
      <c r="A345" s="136"/>
      <c r="B345" s="159" t="s">
        <v>689</v>
      </c>
      <c r="C345" s="160">
        <v>5169</v>
      </c>
      <c r="D345" s="155" t="s">
        <v>499</v>
      </c>
    </row>
    <row r="346" spans="1:4" s="132" customFormat="1" ht="15" customHeight="1" x14ac:dyDescent="0.25">
      <c r="A346" s="136"/>
      <c r="B346" s="159" t="s">
        <v>689</v>
      </c>
      <c r="C346" s="160">
        <v>5169</v>
      </c>
      <c r="D346" s="155" t="s">
        <v>768</v>
      </c>
    </row>
    <row r="347" spans="1:4" s="132" customFormat="1" ht="15" customHeight="1" x14ac:dyDescent="0.25">
      <c r="A347" s="136"/>
      <c r="B347" s="159" t="s">
        <v>689</v>
      </c>
      <c r="C347" s="160">
        <v>5171</v>
      </c>
      <c r="D347" s="140" t="s">
        <v>692</v>
      </c>
    </row>
    <row r="348" spans="1:4" s="132" customFormat="1" ht="25.5" x14ac:dyDescent="0.25">
      <c r="A348" s="136"/>
      <c r="B348" s="192" t="s">
        <v>732</v>
      </c>
      <c r="C348" s="193">
        <v>5172</v>
      </c>
      <c r="D348" s="194" t="s">
        <v>769</v>
      </c>
    </row>
    <row r="349" spans="1:4" s="132" customFormat="1" x14ac:dyDescent="0.25">
      <c r="A349" s="136"/>
      <c r="B349" s="159" t="s">
        <v>689</v>
      </c>
      <c r="C349" s="160">
        <v>5173</v>
      </c>
      <c r="D349" s="155" t="s">
        <v>500</v>
      </c>
    </row>
    <row r="350" spans="1:4" s="132" customFormat="1" x14ac:dyDescent="0.25">
      <c r="A350" s="136"/>
      <c r="B350" s="192" t="s">
        <v>732</v>
      </c>
      <c r="C350" s="193">
        <v>5361</v>
      </c>
      <c r="D350" s="194" t="s">
        <v>501</v>
      </c>
    </row>
    <row r="351" spans="1:4" x14ac:dyDescent="0.25">
      <c r="A351" s="80"/>
      <c r="B351" s="159" t="s">
        <v>360</v>
      </c>
      <c r="C351" s="160">
        <v>5362</v>
      </c>
      <c r="D351" s="232" t="s">
        <v>502</v>
      </c>
    </row>
    <row r="352" spans="1:4" x14ac:dyDescent="0.25">
      <c r="A352" s="80"/>
      <c r="B352" s="159" t="s">
        <v>360</v>
      </c>
      <c r="C352" s="160">
        <v>5362</v>
      </c>
      <c r="D352" s="232" t="s">
        <v>503</v>
      </c>
    </row>
    <row r="353" spans="1:4" x14ac:dyDescent="0.25">
      <c r="A353" s="80"/>
      <c r="B353" s="159" t="s">
        <v>360</v>
      </c>
      <c r="C353" s="160">
        <v>5362</v>
      </c>
      <c r="D353" s="208" t="s">
        <v>799</v>
      </c>
    </row>
    <row r="354" spans="1:4" x14ac:dyDescent="0.25">
      <c r="A354" s="80"/>
      <c r="B354" s="159" t="s">
        <v>360</v>
      </c>
      <c r="C354" s="160">
        <v>5362</v>
      </c>
      <c r="D354" s="232" t="s">
        <v>504</v>
      </c>
    </row>
    <row r="355" spans="1:4" s="132" customFormat="1" x14ac:dyDescent="0.25">
      <c r="A355" s="136"/>
      <c r="B355" s="159" t="s">
        <v>689</v>
      </c>
      <c r="C355" s="160">
        <v>5424</v>
      </c>
      <c r="D355" s="155" t="s">
        <v>770</v>
      </c>
    </row>
    <row r="356" spans="1:4" s="132" customFormat="1" x14ac:dyDescent="0.25">
      <c r="A356" s="136"/>
      <c r="B356" s="159" t="s">
        <v>689</v>
      </c>
      <c r="C356" s="160">
        <v>6121</v>
      </c>
      <c r="D356" s="155" t="s">
        <v>771</v>
      </c>
    </row>
    <row r="357" spans="1:4" s="132" customFormat="1" x14ac:dyDescent="0.25">
      <c r="A357" s="136"/>
      <c r="B357" s="159" t="s">
        <v>689</v>
      </c>
      <c r="C357" s="160">
        <v>6130</v>
      </c>
      <c r="D357" s="155" t="s">
        <v>772</v>
      </c>
    </row>
    <row r="358" spans="1:4" x14ac:dyDescent="0.25">
      <c r="A358" s="80"/>
      <c r="B358" s="88"/>
      <c r="C358" s="89"/>
      <c r="D358" s="93"/>
    </row>
    <row r="359" spans="1:4" x14ac:dyDescent="0.25">
      <c r="A359" s="80"/>
      <c r="B359" s="88"/>
      <c r="C359" s="89"/>
      <c r="D359" s="90"/>
    </row>
    <row r="360" spans="1:4" ht="15.75" x14ac:dyDescent="0.25">
      <c r="A360" s="169" t="s">
        <v>505</v>
      </c>
      <c r="B360" s="170"/>
      <c r="C360" s="171"/>
      <c r="D360" s="171"/>
    </row>
    <row r="361" spans="1:4" x14ac:dyDescent="0.25">
      <c r="A361" s="156" t="s">
        <v>321</v>
      </c>
      <c r="B361" s="172" t="s">
        <v>240</v>
      </c>
      <c r="C361" s="542" t="s">
        <v>506</v>
      </c>
      <c r="D361" s="542"/>
    </row>
    <row r="362" spans="1:4" x14ac:dyDescent="0.25">
      <c r="A362" s="156"/>
      <c r="B362" s="157" t="s">
        <v>684</v>
      </c>
      <c r="C362" s="139" t="s">
        <v>136</v>
      </c>
      <c r="D362" s="173" t="s">
        <v>507</v>
      </c>
    </row>
    <row r="363" spans="1:4" x14ac:dyDescent="0.25">
      <c r="A363" s="156"/>
      <c r="B363" s="157" t="s">
        <v>684</v>
      </c>
      <c r="C363" s="139" t="s">
        <v>166</v>
      </c>
      <c r="D363" s="173" t="s">
        <v>508</v>
      </c>
    </row>
    <row r="364" spans="1:4" x14ac:dyDescent="0.25">
      <c r="A364" s="156"/>
      <c r="B364" s="157" t="s">
        <v>684</v>
      </c>
      <c r="C364" s="139" t="s">
        <v>241</v>
      </c>
      <c r="D364" s="173" t="s">
        <v>509</v>
      </c>
    </row>
    <row r="365" spans="1:4" x14ac:dyDescent="0.25">
      <c r="A365" s="156"/>
      <c r="B365" s="157" t="s">
        <v>684</v>
      </c>
      <c r="C365" s="139" t="s">
        <v>184</v>
      </c>
      <c r="D365" s="173" t="s">
        <v>510</v>
      </c>
    </row>
    <row r="366" spans="1:4" x14ac:dyDescent="0.25">
      <c r="A366" s="156"/>
      <c r="B366" s="157" t="s">
        <v>684</v>
      </c>
      <c r="C366" s="139" t="s">
        <v>154</v>
      </c>
      <c r="D366" s="173" t="s">
        <v>773</v>
      </c>
    </row>
    <row r="367" spans="1:4" x14ac:dyDescent="0.25">
      <c r="A367" s="156"/>
      <c r="B367" s="157" t="s">
        <v>684</v>
      </c>
      <c r="C367" s="139" t="s">
        <v>138</v>
      </c>
      <c r="D367" s="173" t="s">
        <v>511</v>
      </c>
    </row>
    <row r="368" spans="1:4" x14ac:dyDescent="0.25">
      <c r="A368" s="156"/>
      <c r="B368" s="157" t="s">
        <v>684</v>
      </c>
      <c r="C368" s="139" t="s">
        <v>140</v>
      </c>
      <c r="D368" s="173" t="s">
        <v>512</v>
      </c>
    </row>
    <row r="369" spans="1:4" x14ac:dyDescent="0.25">
      <c r="A369" s="80"/>
      <c r="B369" s="88"/>
      <c r="C369" s="89"/>
      <c r="D369" s="101"/>
    </row>
    <row r="370" spans="1:4" x14ac:dyDescent="0.25">
      <c r="A370" s="80"/>
      <c r="B370" s="88"/>
      <c r="C370" s="89"/>
      <c r="D370" s="101"/>
    </row>
    <row r="371" spans="1:4" x14ac:dyDescent="0.25">
      <c r="A371" s="80"/>
      <c r="B371" s="88"/>
      <c r="C371" s="89"/>
      <c r="D371" s="101"/>
    </row>
    <row r="372" spans="1:4" x14ac:dyDescent="0.25">
      <c r="A372" s="80"/>
      <c r="B372" s="88"/>
      <c r="C372" s="89"/>
      <c r="D372" s="101"/>
    </row>
    <row r="373" spans="1:4" ht="15.75" x14ac:dyDescent="0.25">
      <c r="A373" s="169" t="s">
        <v>513</v>
      </c>
      <c r="B373" s="170"/>
      <c r="C373" s="171"/>
      <c r="D373" s="171"/>
    </row>
    <row r="374" spans="1:4" x14ac:dyDescent="0.25">
      <c r="A374" s="156" t="s">
        <v>321</v>
      </c>
      <c r="B374" s="172" t="s">
        <v>244</v>
      </c>
      <c r="C374" s="542" t="s">
        <v>514</v>
      </c>
      <c r="D374" s="542"/>
    </row>
    <row r="375" spans="1:4" x14ac:dyDescent="0.25">
      <c r="A375" s="156"/>
      <c r="B375" s="157" t="s">
        <v>684</v>
      </c>
      <c r="C375" s="161">
        <v>5169</v>
      </c>
      <c r="D375" s="173" t="s">
        <v>515</v>
      </c>
    </row>
    <row r="376" spans="1:4" x14ac:dyDescent="0.25">
      <c r="A376" s="80"/>
      <c r="B376" s="81"/>
      <c r="C376" s="89"/>
      <c r="D376" s="89"/>
    </row>
    <row r="377" spans="1:4" x14ac:dyDescent="0.25">
      <c r="A377" s="156" t="s">
        <v>321</v>
      </c>
      <c r="B377" s="172" t="s">
        <v>104</v>
      </c>
      <c r="C377" s="542" t="s">
        <v>516</v>
      </c>
      <c r="D377" s="542"/>
    </row>
    <row r="378" spans="1:4" x14ac:dyDescent="0.25">
      <c r="A378" s="156"/>
      <c r="B378" s="157" t="s">
        <v>684</v>
      </c>
      <c r="C378" s="161">
        <v>5137</v>
      </c>
      <c r="D378" s="173" t="s">
        <v>517</v>
      </c>
    </row>
    <row r="379" spans="1:4" x14ac:dyDescent="0.25">
      <c r="A379" s="156"/>
      <c r="B379" s="157" t="s">
        <v>684</v>
      </c>
      <c r="C379" s="161">
        <v>5138</v>
      </c>
      <c r="D379" s="205" t="s">
        <v>518</v>
      </c>
    </row>
    <row r="380" spans="1:4" s="132" customFormat="1" x14ac:dyDescent="0.25">
      <c r="A380" s="136"/>
      <c r="B380" s="159" t="s">
        <v>689</v>
      </c>
      <c r="C380" s="160">
        <v>5139</v>
      </c>
      <c r="D380" s="155" t="s">
        <v>519</v>
      </c>
    </row>
    <row r="381" spans="1:4" s="132" customFormat="1" x14ac:dyDescent="0.25">
      <c r="A381" s="136"/>
      <c r="B381" s="159" t="s">
        <v>689</v>
      </c>
      <c r="C381" s="206">
        <v>5164</v>
      </c>
      <c r="D381" s="155" t="s">
        <v>520</v>
      </c>
    </row>
    <row r="382" spans="1:4" s="132" customFormat="1" x14ac:dyDescent="0.25">
      <c r="A382" s="136"/>
      <c r="B382" s="159" t="s">
        <v>689</v>
      </c>
      <c r="C382" s="206" t="s">
        <v>184</v>
      </c>
      <c r="D382" s="155" t="s">
        <v>521</v>
      </c>
    </row>
    <row r="383" spans="1:4" s="132" customFormat="1" x14ac:dyDescent="0.25">
      <c r="A383" s="136"/>
      <c r="B383" s="159" t="s">
        <v>689</v>
      </c>
      <c r="C383" s="206" t="s">
        <v>154</v>
      </c>
      <c r="D383" s="155" t="s">
        <v>522</v>
      </c>
    </row>
    <row r="384" spans="1:4" s="132" customFormat="1" ht="25.5" x14ac:dyDescent="0.25">
      <c r="A384" s="136"/>
      <c r="B384" s="159" t="s">
        <v>689</v>
      </c>
      <c r="C384" s="206" t="s">
        <v>186</v>
      </c>
      <c r="D384" s="155" t="s">
        <v>523</v>
      </c>
    </row>
    <row r="385" spans="1:4" s="132" customFormat="1" ht="38.25" x14ac:dyDescent="0.25">
      <c r="A385" s="136"/>
      <c r="B385" s="159" t="s">
        <v>689</v>
      </c>
      <c r="C385" s="160">
        <v>5169</v>
      </c>
      <c r="D385" s="155" t="s">
        <v>774</v>
      </c>
    </row>
    <row r="386" spans="1:4" s="132" customFormat="1" x14ac:dyDescent="0.25">
      <c r="A386" s="136"/>
      <c r="B386" s="159" t="s">
        <v>689</v>
      </c>
      <c r="C386" s="160">
        <v>5171</v>
      </c>
      <c r="D386" s="155" t="s">
        <v>524</v>
      </c>
    </row>
    <row r="387" spans="1:4" x14ac:dyDescent="0.25">
      <c r="A387" s="80"/>
      <c r="B387" s="88"/>
      <c r="C387" s="89"/>
      <c r="D387" s="90"/>
    </row>
    <row r="388" spans="1:4" s="132" customFormat="1" x14ac:dyDescent="0.25">
      <c r="A388" s="136" t="s">
        <v>321</v>
      </c>
      <c r="B388" s="137" t="s">
        <v>106</v>
      </c>
      <c r="C388" s="540" t="s">
        <v>525</v>
      </c>
      <c r="D388" s="540"/>
    </row>
    <row r="389" spans="1:4" s="132" customFormat="1" x14ac:dyDescent="0.25">
      <c r="A389" s="136"/>
      <c r="B389" s="159" t="s">
        <v>689</v>
      </c>
      <c r="C389" s="160">
        <v>5169</v>
      </c>
      <c r="D389" s="155" t="s">
        <v>526</v>
      </c>
    </row>
    <row r="390" spans="1:4" x14ac:dyDescent="0.25">
      <c r="A390" s="80"/>
      <c r="B390" s="88"/>
      <c r="C390" s="89"/>
      <c r="D390" s="90"/>
    </row>
    <row r="391" spans="1:4" s="132" customFormat="1" x14ac:dyDescent="0.25">
      <c r="A391" s="136" t="s">
        <v>321</v>
      </c>
      <c r="B391" s="137" t="s">
        <v>110</v>
      </c>
      <c r="C391" s="540" t="s">
        <v>527</v>
      </c>
      <c r="D391" s="540"/>
    </row>
    <row r="392" spans="1:4" s="132" customFormat="1" x14ac:dyDescent="0.25">
      <c r="A392" s="136"/>
      <c r="B392" s="159" t="s">
        <v>689</v>
      </c>
      <c r="C392" s="160">
        <v>5164</v>
      </c>
      <c r="D392" s="155" t="s">
        <v>528</v>
      </c>
    </row>
    <row r="393" spans="1:4" s="132" customFormat="1" ht="38.25" x14ac:dyDescent="0.25">
      <c r="A393" s="136"/>
      <c r="B393" s="195" t="s">
        <v>717</v>
      </c>
      <c r="C393" s="196">
        <v>5169</v>
      </c>
      <c r="D393" s="194" t="s">
        <v>775</v>
      </c>
    </row>
    <row r="394" spans="1:4" x14ac:dyDescent="0.25">
      <c r="A394" s="80"/>
      <c r="B394" s="91"/>
      <c r="C394" s="98"/>
      <c r="D394" s="102"/>
    </row>
    <row r="395" spans="1:4" x14ac:dyDescent="0.25">
      <c r="A395" s="80"/>
      <c r="B395" s="88"/>
      <c r="C395" s="89"/>
      <c r="D395" s="93"/>
    </row>
    <row r="396" spans="1:4" s="132" customFormat="1" ht="15.75" x14ac:dyDescent="0.25">
      <c r="A396" s="133" t="s">
        <v>529</v>
      </c>
      <c r="B396" s="167"/>
      <c r="C396" s="168"/>
      <c r="D396" s="168"/>
    </row>
    <row r="397" spans="1:4" s="132" customFormat="1" x14ac:dyDescent="0.25">
      <c r="A397" s="136" t="s">
        <v>321</v>
      </c>
      <c r="B397" s="137" t="s">
        <v>246</v>
      </c>
      <c r="C397" s="540" t="s">
        <v>530</v>
      </c>
      <c r="D397" s="540"/>
    </row>
    <row r="398" spans="1:4" x14ac:dyDescent="0.25">
      <c r="A398" s="136"/>
      <c r="B398" s="159" t="s">
        <v>360</v>
      </c>
      <c r="C398" s="160">
        <v>5011</v>
      </c>
      <c r="D398" s="218" t="s">
        <v>810</v>
      </c>
    </row>
    <row r="399" spans="1:4" ht="15" customHeight="1" x14ac:dyDescent="0.25">
      <c r="A399" s="136"/>
      <c r="B399" s="159" t="s">
        <v>360</v>
      </c>
      <c r="C399" s="160">
        <v>5031</v>
      </c>
      <c r="D399" s="175" t="s">
        <v>811</v>
      </c>
    </row>
    <row r="400" spans="1:4" ht="15" customHeight="1" x14ac:dyDescent="0.25">
      <c r="A400" s="136"/>
      <c r="B400" s="159" t="s">
        <v>360</v>
      </c>
      <c r="C400" s="160">
        <v>5032</v>
      </c>
      <c r="D400" s="218" t="s">
        <v>812</v>
      </c>
    </row>
    <row r="401" spans="1:4" ht="15" customHeight="1" x14ac:dyDescent="0.25">
      <c r="A401" s="80"/>
      <c r="B401" s="192" t="s">
        <v>660</v>
      </c>
      <c r="C401" s="193">
        <v>5137</v>
      </c>
      <c r="D401" s="194" t="s">
        <v>848</v>
      </c>
    </row>
    <row r="402" spans="1:4" ht="25.5" x14ac:dyDescent="0.25">
      <c r="A402" s="156"/>
      <c r="B402" s="157" t="s">
        <v>684</v>
      </c>
      <c r="C402" s="161">
        <v>5139</v>
      </c>
      <c r="D402" s="173" t="s">
        <v>696</v>
      </c>
    </row>
    <row r="403" spans="1:4" x14ac:dyDescent="0.25">
      <c r="A403" s="156"/>
      <c r="B403" s="157" t="s">
        <v>684</v>
      </c>
      <c r="C403" s="161">
        <v>5151</v>
      </c>
      <c r="D403" s="173" t="s">
        <v>531</v>
      </c>
    </row>
    <row r="404" spans="1:4" x14ac:dyDescent="0.25">
      <c r="A404" s="156"/>
      <c r="B404" s="157" t="s">
        <v>684</v>
      </c>
      <c r="C404" s="161">
        <v>5156</v>
      </c>
      <c r="D404" s="173" t="s">
        <v>776</v>
      </c>
    </row>
    <row r="405" spans="1:4" s="132" customFormat="1" x14ac:dyDescent="0.25">
      <c r="A405" s="136"/>
      <c r="B405" s="159" t="s">
        <v>689</v>
      </c>
      <c r="C405" s="160">
        <v>5169</v>
      </c>
      <c r="D405" s="155" t="s">
        <v>532</v>
      </c>
    </row>
    <row r="406" spans="1:4" s="132" customFormat="1" ht="25.5" x14ac:dyDescent="0.25">
      <c r="A406" s="136"/>
      <c r="B406" s="159" t="s">
        <v>689</v>
      </c>
      <c r="C406" s="160">
        <v>5169</v>
      </c>
      <c r="D406" s="155" t="s">
        <v>533</v>
      </c>
    </row>
    <row r="407" spans="1:4" s="132" customFormat="1" ht="25.5" x14ac:dyDescent="0.25">
      <c r="A407" s="136"/>
      <c r="B407" s="159" t="s">
        <v>689</v>
      </c>
      <c r="C407" s="160">
        <v>5171</v>
      </c>
      <c r="D407" s="140" t="s">
        <v>695</v>
      </c>
    </row>
    <row r="408" spans="1:4" s="132" customFormat="1" x14ac:dyDescent="0.25">
      <c r="A408" s="136"/>
      <c r="B408" s="159" t="s">
        <v>689</v>
      </c>
      <c r="C408" s="160">
        <v>5424</v>
      </c>
      <c r="D408" s="155" t="s">
        <v>534</v>
      </c>
    </row>
    <row r="409" spans="1:4" x14ac:dyDescent="0.25">
      <c r="A409" s="80"/>
      <c r="B409" s="159" t="s">
        <v>689</v>
      </c>
      <c r="C409" s="160">
        <v>6121</v>
      </c>
      <c r="D409" s="140" t="s">
        <v>705</v>
      </c>
    </row>
    <row r="410" spans="1:4" x14ac:dyDescent="0.25">
      <c r="A410" s="100"/>
      <c r="B410" s="91"/>
      <c r="C410" s="92"/>
      <c r="D410" s="93"/>
    </row>
    <row r="411" spans="1:4" x14ac:dyDescent="0.25">
      <c r="A411" s="100"/>
      <c r="B411" s="91"/>
      <c r="C411" s="92"/>
      <c r="D411" s="93"/>
    </row>
    <row r="412" spans="1:4" x14ac:dyDescent="0.25">
      <c r="A412" s="100"/>
      <c r="B412" s="91"/>
      <c r="C412" s="92"/>
      <c r="D412" s="93"/>
    </row>
    <row r="413" spans="1:4" x14ac:dyDescent="0.25">
      <c r="A413" s="100"/>
      <c r="B413" s="91"/>
      <c r="C413" s="92"/>
      <c r="D413" s="93"/>
    </row>
    <row r="414" spans="1:4" s="132" customFormat="1" ht="15.75" x14ac:dyDescent="0.25">
      <c r="A414" s="133" t="s">
        <v>535</v>
      </c>
      <c r="B414" s="176"/>
      <c r="C414" s="176"/>
      <c r="D414" s="176"/>
    </row>
    <row r="415" spans="1:4" s="132" customFormat="1" x14ac:dyDescent="0.25">
      <c r="A415" s="136" t="s">
        <v>321</v>
      </c>
      <c r="B415" s="137" t="s">
        <v>248</v>
      </c>
      <c r="C415" s="540" t="s">
        <v>536</v>
      </c>
      <c r="D415" s="540"/>
    </row>
    <row r="416" spans="1:4" s="132" customFormat="1" ht="25.5" x14ac:dyDescent="0.25">
      <c r="A416" s="136"/>
      <c r="B416" s="159" t="s">
        <v>689</v>
      </c>
      <c r="C416" s="160">
        <v>5222</v>
      </c>
      <c r="D416" s="155" t="s">
        <v>778</v>
      </c>
    </row>
    <row r="417" spans="1:4" s="132" customFormat="1" ht="15" customHeight="1" x14ac:dyDescent="0.25">
      <c r="A417" s="136"/>
      <c r="B417" s="159" t="s">
        <v>689</v>
      </c>
      <c r="C417" s="160">
        <v>5223</v>
      </c>
      <c r="D417" s="207" t="s">
        <v>777</v>
      </c>
    </row>
    <row r="418" spans="1:4" x14ac:dyDescent="0.25">
      <c r="A418" s="80"/>
      <c r="B418" s="91"/>
      <c r="C418" s="98"/>
      <c r="D418" s="102"/>
    </row>
    <row r="419" spans="1:4" s="132" customFormat="1" ht="15.75" x14ac:dyDescent="0.25">
      <c r="A419" s="133" t="s">
        <v>537</v>
      </c>
      <c r="B419" s="167"/>
      <c r="C419" s="168"/>
      <c r="D419" s="168"/>
    </row>
    <row r="420" spans="1:4" s="132" customFormat="1" x14ac:dyDescent="0.25">
      <c r="A420" s="136" t="s">
        <v>321</v>
      </c>
      <c r="B420" s="137" t="s">
        <v>806</v>
      </c>
      <c r="C420" s="540" t="s">
        <v>832</v>
      </c>
      <c r="D420" s="540"/>
    </row>
    <row r="421" spans="1:4" s="132" customFormat="1" x14ac:dyDescent="0.25">
      <c r="A421" s="136"/>
      <c r="B421" s="159" t="s">
        <v>689</v>
      </c>
      <c r="C421" s="160">
        <v>5903</v>
      </c>
      <c r="D421" s="208" t="s">
        <v>807</v>
      </c>
    </row>
    <row r="422" spans="1:4" s="132" customFormat="1" ht="15.75" x14ac:dyDescent="0.25">
      <c r="A422" s="133"/>
      <c r="B422" s="167"/>
      <c r="C422" s="168"/>
      <c r="D422" s="168"/>
    </row>
    <row r="423" spans="1:4" s="132" customFormat="1" x14ac:dyDescent="0.25">
      <c r="A423" s="136" t="s">
        <v>321</v>
      </c>
      <c r="B423" s="137" t="s">
        <v>223</v>
      </c>
      <c r="C423" s="540" t="s">
        <v>538</v>
      </c>
      <c r="D423" s="540"/>
    </row>
    <row r="424" spans="1:4" s="132" customFormat="1" x14ac:dyDescent="0.25">
      <c r="A424" s="136"/>
      <c r="B424" s="159" t="s">
        <v>689</v>
      </c>
      <c r="C424" s="160">
        <v>5139</v>
      </c>
      <c r="D424" s="208" t="s">
        <v>539</v>
      </c>
    </row>
    <row r="425" spans="1:4" s="132" customFormat="1" x14ac:dyDescent="0.25">
      <c r="A425" s="136"/>
      <c r="B425" s="159" t="s">
        <v>689</v>
      </c>
      <c r="C425" s="160">
        <v>5167</v>
      </c>
      <c r="D425" s="208" t="s">
        <v>540</v>
      </c>
    </row>
    <row r="426" spans="1:4" s="132" customFormat="1" x14ac:dyDescent="0.25">
      <c r="A426" s="136"/>
      <c r="B426" s="159" t="s">
        <v>689</v>
      </c>
      <c r="C426" s="160">
        <v>5169</v>
      </c>
      <c r="D426" s="208" t="s">
        <v>541</v>
      </c>
    </row>
    <row r="427" spans="1:4" x14ac:dyDescent="0.25">
      <c r="A427" s="80"/>
      <c r="B427" s="91"/>
      <c r="C427" s="92"/>
      <c r="D427" s="98"/>
    </row>
    <row r="428" spans="1:4" x14ac:dyDescent="0.25">
      <c r="A428" s="80"/>
      <c r="B428" s="91"/>
      <c r="C428" s="92"/>
      <c r="D428" s="98"/>
    </row>
    <row r="429" spans="1:4" ht="15.75" x14ac:dyDescent="0.25">
      <c r="A429" s="169" t="s">
        <v>383</v>
      </c>
      <c r="B429" s="170"/>
      <c r="C429" s="171"/>
      <c r="D429" s="171"/>
    </row>
    <row r="430" spans="1:4" x14ac:dyDescent="0.25">
      <c r="A430" s="156" t="s">
        <v>321</v>
      </c>
      <c r="B430" s="172" t="s">
        <v>112</v>
      </c>
      <c r="C430" s="542" t="s">
        <v>542</v>
      </c>
      <c r="D430" s="542"/>
    </row>
    <row r="431" spans="1:4" x14ac:dyDescent="0.25">
      <c r="A431" s="156"/>
      <c r="B431" s="157" t="s">
        <v>684</v>
      </c>
      <c r="C431" s="161">
        <v>5019</v>
      </c>
      <c r="D431" s="158" t="s">
        <v>543</v>
      </c>
    </row>
    <row r="432" spans="1:4" x14ac:dyDescent="0.25">
      <c r="A432" s="156"/>
      <c r="B432" s="157" t="s">
        <v>684</v>
      </c>
      <c r="C432" s="161">
        <v>5021</v>
      </c>
      <c r="D432" s="173" t="s">
        <v>544</v>
      </c>
    </row>
    <row r="433" spans="1:4" x14ac:dyDescent="0.25">
      <c r="A433" s="156"/>
      <c r="B433" s="157" t="s">
        <v>684</v>
      </c>
      <c r="C433" s="161">
        <v>5039</v>
      </c>
      <c r="D433" s="158" t="s">
        <v>545</v>
      </c>
    </row>
    <row r="434" spans="1:4" x14ac:dyDescent="0.25">
      <c r="A434" s="156"/>
      <c r="B434" s="157" t="s">
        <v>684</v>
      </c>
      <c r="C434" s="161">
        <v>5132</v>
      </c>
      <c r="D434" s="158" t="s">
        <v>546</v>
      </c>
    </row>
    <row r="435" spans="1:4" x14ac:dyDescent="0.25">
      <c r="A435" s="156"/>
      <c r="B435" s="157" t="s">
        <v>684</v>
      </c>
      <c r="C435" s="161">
        <v>5136</v>
      </c>
      <c r="D435" s="158" t="s">
        <v>547</v>
      </c>
    </row>
    <row r="436" spans="1:4" s="132" customFormat="1" x14ac:dyDescent="0.25">
      <c r="A436" s="136"/>
      <c r="B436" s="159" t="s">
        <v>689</v>
      </c>
      <c r="C436" s="160">
        <v>5137</v>
      </c>
      <c r="D436" s="155" t="s">
        <v>785</v>
      </c>
    </row>
    <row r="437" spans="1:4" s="132" customFormat="1" ht="25.5" x14ac:dyDescent="0.25">
      <c r="A437" s="136"/>
      <c r="B437" s="159" t="s">
        <v>689</v>
      </c>
      <c r="C437" s="160">
        <v>5139</v>
      </c>
      <c r="D437" s="155" t="s">
        <v>548</v>
      </c>
    </row>
    <row r="438" spans="1:4" x14ac:dyDescent="0.25">
      <c r="A438" s="80"/>
      <c r="B438" s="157" t="s">
        <v>684</v>
      </c>
      <c r="C438" s="161">
        <v>5154</v>
      </c>
      <c r="D438" s="173" t="s">
        <v>549</v>
      </c>
    </row>
    <row r="439" spans="1:4" x14ac:dyDescent="0.25">
      <c r="A439" s="80"/>
      <c r="B439" s="157" t="s">
        <v>684</v>
      </c>
      <c r="C439" s="161">
        <v>5156</v>
      </c>
      <c r="D439" s="173" t="s">
        <v>550</v>
      </c>
    </row>
    <row r="440" spans="1:4" ht="15" customHeight="1" x14ac:dyDescent="0.25">
      <c r="A440" s="80"/>
      <c r="B440" s="157" t="s">
        <v>684</v>
      </c>
      <c r="C440" s="161">
        <v>5163</v>
      </c>
      <c r="D440" s="232" t="s">
        <v>849</v>
      </c>
    </row>
    <row r="441" spans="1:4" s="132" customFormat="1" x14ac:dyDescent="0.25">
      <c r="A441" s="136"/>
      <c r="B441" s="159" t="s">
        <v>689</v>
      </c>
      <c r="C441" s="160">
        <v>5167</v>
      </c>
      <c r="D441" s="155" t="s">
        <v>551</v>
      </c>
    </row>
    <row r="442" spans="1:4" ht="25.5" x14ac:dyDescent="0.25">
      <c r="A442" s="80"/>
      <c r="B442" s="157" t="s">
        <v>684</v>
      </c>
      <c r="C442" s="161">
        <v>5168</v>
      </c>
      <c r="D442" s="155" t="s">
        <v>552</v>
      </c>
    </row>
    <row r="443" spans="1:4" ht="25.5" x14ac:dyDescent="0.25">
      <c r="A443" s="80"/>
      <c r="B443" s="159" t="s">
        <v>689</v>
      </c>
      <c r="C443" s="160">
        <v>5169</v>
      </c>
      <c r="D443" s="155" t="s">
        <v>786</v>
      </c>
    </row>
    <row r="444" spans="1:4" x14ac:dyDescent="0.25">
      <c r="A444" s="80"/>
      <c r="B444" s="157" t="s">
        <v>684</v>
      </c>
      <c r="C444" s="161">
        <v>5171</v>
      </c>
      <c r="D444" s="173" t="s">
        <v>787</v>
      </c>
    </row>
    <row r="445" spans="1:4" x14ac:dyDescent="0.25">
      <c r="A445" s="80"/>
      <c r="B445" s="157" t="s">
        <v>684</v>
      </c>
      <c r="C445" s="161">
        <v>5173</v>
      </c>
      <c r="D445" s="173" t="s">
        <v>553</v>
      </c>
    </row>
    <row r="446" spans="1:4" x14ac:dyDescent="0.25">
      <c r="A446" s="80"/>
      <c r="B446" s="195" t="s">
        <v>717</v>
      </c>
      <c r="C446" s="196">
        <v>5175</v>
      </c>
      <c r="D446" s="194" t="s">
        <v>788</v>
      </c>
    </row>
    <row r="447" spans="1:4" ht="25.5" x14ac:dyDescent="0.25">
      <c r="A447" s="80"/>
      <c r="B447" s="195" t="s">
        <v>717</v>
      </c>
      <c r="C447" s="196">
        <v>5194</v>
      </c>
      <c r="D447" s="194" t="s">
        <v>789</v>
      </c>
    </row>
    <row r="448" spans="1:4" ht="25.5" x14ac:dyDescent="0.25">
      <c r="A448" s="80"/>
      <c r="B448" s="195" t="s">
        <v>717</v>
      </c>
      <c r="C448" s="196">
        <v>5362</v>
      </c>
      <c r="D448" s="194" t="s">
        <v>790</v>
      </c>
    </row>
    <row r="449" spans="1:4" s="132" customFormat="1" x14ac:dyDescent="0.25">
      <c r="A449" s="136"/>
      <c r="B449" s="159" t="s">
        <v>689</v>
      </c>
      <c r="C449" s="160">
        <v>6121</v>
      </c>
      <c r="D449" s="204" t="s">
        <v>712</v>
      </c>
    </row>
    <row r="450" spans="1:4" s="132" customFormat="1" ht="25.5" x14ac:dyDescent="0.25">
      <c r="A450" s="136"/>
      <c r="B450" s="195" t="s">
        <v>717</v>
      </c>
      <c r="C450" s="196">
        <v>6123</v>
      </c>
      <c r="D450" s="194" t="s">
        <v>791</v>
      </c>
    </row>
    <row r="451" spans="1:4" x14ac:dyDescent="0.25">
      <c r="A451" s="80"/>
      <c r="B451" s="88"/>
      <c r="C451" s="89"/>
      <c r="D451" s="94"/>
    </row>
    <row r="452" spans="1:4" x14ac:dyDescent="0.25">
      <c r="A452" s="80"/>
      <c r="B452" s="88"/>
      <c r="C452" s="89"/>
      <c r="D452" s="94"/>
    </row>
    <row r="453" spans="1:4" x14ac:dyDescent="0.25">
      <c r="A453" s="80"/>
      <c r="B453" s="88"/>
      <c r="C453" s="89"/>
      <c r="D453" s="94"/>
    </row>
    <row r="454" spans="1:4" x14ac:dyDescent="0.25">
      <c r="A454" s="80"/>
      <c r="B454" s="88"/>
      <c r="C454" s="89"/>
      <c r="D454" s="94"/>
    </row>
    <row r="455" spans="1:4" x14ac:dyDescent="0.25">
      <c r="A455" s="80"/>
      <c r="B455" s="88"/>
      <c r="C455" s="89"/>
      <c r="D455" s="94"/>
    </row>
    <row r="456" spans="1:4" ht="15.75" x14ac:dyDescent="0.25">
      <c r="A456" s="169" t="s">
        <v>383</v>
      </c>
      <c r="B456" s="170"/>
      <c r="C456" s="171"/>
      <c r="D456" s="171"/>
    </row>
    <row r="457" spans="1:4" s="132" customFormat="1" x14ac:dyDescent="0.25">
      <c r="A457" s="136" t="s">
        <v>321</v>
      </c>
      <c r="B457" s="137" t="s">
        <v>259</v>
      </c>
      <c r="C457" s="540" t="s">
        <v>554</v>
      </c>
      <c r="D457" s="540"/>
    </row>
    <row r="458" spans="1:4" s="132" customFormat="1" x14ac:dyDescent="0.25">
      <c r="A458" s="136"/>
      <c r="B458" s="159" t="s">
        <v>689</v>
      </c>
      <c r="C458" s="160">
        <v>5139</v>
      </c>
      <c r="D458" s="208" t="s">
        <v>555</v>
      </c>
    </row>
    <row r="459" spans="1:4" s="132" customFormat="1" x14ac:dyDescent="0.25">
      <c r="A459" s="136"/>
      <c r="B459" s="159" t="s">
        <v>689</v>
      </c>
      <c r="C459" s="160">
        <v>5167</v>
      </c>
      <c r="D459" s="208" t="s">
        <v>556</v>
      </c>
    </row>
    <row r="460" spans="1:4" s="132" customFormat="1" ht="25.5" x14ac:dyDescent="0.25">
      <c r="A460" s="136"/>
      <c r="B460" s="159" t="s">
        <v>689</v>
      </c>
      <c r="C460" s="160">
        <v>5169</v>
      </c>
      <c r="D460" s="155" t="s">
        <v>779</v>
      </c>
    </row>
    <row r="461" spans="1:4" s="132" customFormat="1" x14ac:dyDescent="0.25">
      <c r="A461" s="136"/>
      <c r="B461" s="159" t="s">
        <v>689</v>
      </c>
      <c r="C461" s="160">
        <v>5171</v>
      </c>
      <c r="D461" s="208" t="s">
        <v>557</v>
      </c>
    </row>
    <row r="462" spans="1:4" x14ac:dyDescent="0.25">
      <c r="A462" s="80"/>
      <c r="B462" s="88"/>
      <c r="C462" s="89"/>
      <c r="D462" s="103"/>
    </row>
    <row r="463" spans="1:4" x14ac:dyDescent="0.25">
      <c r="A463" s="80"/>
      <c r="B463" s="88"/>
      <c r="C463" s="89"/>
      <c r="D463" s="89"/>
    </row>
    <row r="464" spans="1:4" ht="15.75" x14ac:dyDescent="0.25">
      <c r="A464" s="169" t="s">
        <v>385</v>
      </c>
      <c r="B464" s="170"/>
      <c r="C464" s="171"/>
      <c r="D464" s="171"/>
    </row>
    <row r="465" spans="1:4" x14ac:dyDescent="0.25">
      <c r="A465" s="156" t="s">
        <v>321</v>
      </c>
      <c r="B465" s="172" t="s">
        <v>261</v>
      </c>
      <c r="C465" s="542" t="s">
        <v>558</v>
      </c>
      <c r="D465" s="542"/>
    </row>
    <row r="466" spans="1:4" ht="15" customHeight="1" x14ac:dyDescent="0.25">
      <c r="A466" s="156"/>
      <c r="B466" s="157" t="s">
        <v>684</v>
      </c>
      <c r="C466" s="161">
        <v>5021</v>
      </c>
      <c r="D466" s="173" t="s">
        <v>559</v>
      </c>
    </row>
    <row r="467" spans="1:4" ht="25.5" x14ac:dyDescent="0.25">
      <c r="A467" s="156"/>
      <c r="B467" s="157" t="s">
        <v>684</v>
      </c>
      <c r="C467" s="161">
        <v>5023</v>
      </c>
      <c r="D467" s="173" t="s">
        <v>780</v>
      </c>
    </row>
    <row r="468" spans="1:4" x14ac:dyDescent="0.25">
      <c r="A468" s="156"/>
      <c r="B468" s="157" t="s">
        <v>684</v>
      </c>
      <c r="C468" s="161">
        <v>5031</v>
      </c>
      <c r="D468" s="173" t="s">
        <v>560</v>
      </c>
    </row>
    <row r="469" spans="1:4" x14ac:dyDescent="0.25">
      <c r="A469" s="156"/>
      <c r="B469" s="157" t="s">
        <v>684</v>
      </c>
      <c r="C469" s="161">
        <v>5032</v>
      </c>
      <c r="D469" s="173" t="s">
        <v>781</v>
      </c>
    </row>
    <row r="470" spans="1:4" ht="15" customHeight="1" x14ac:dyDescent="0.25">
      <c r="A470" s="80"/>
      <c r="B470" s="81"/>
      <c r="C470" s="89"/>
      <c r="D470" s="89"/>
    </row>
    <row r="471" spans="1:4" x14ac:dyDescent="0.25">
      <c r="A471" s="199" t="s">
        <v>321</v>
      </c>
      <c r="B471" s="200" t="s">
        <v>265</v>
      </c>
      <c r="C471" s="549" t="s">
        <v>264</v>
      </c>
      <c r="D471" s="549"/>
    </row>
    <row r="472" spans="1:4" x14ac:dyDescent="0.25">
      <c r="A472" s="136"/>
      <c r="B472" s="192" t="s">
        <v>732</v>
      </c>
      <c r="C472" s="193" t="s">
        <v>561</v>
      </c>
      <c r="D472" s="194" t="s">
        <v>782</v>
      </c>
    </row>
    <row r="473" spans="1:4" x14ac:dyDescent="0.25">
      <c r="A473" s="136"/>
      <c r="B473" s="192"/>
      <c r="C473" s="193"/>
      <c r="D473" s="194"/>
    </row>
    <row r="474" spans="1:4" x14ac:dyDescent="0.25">
      <c r="A474" s="199" t="s">
        <v>321</v>
      </c>
      <c r="B474" s="200" t="s">
        <v>267</v>
      </c>
      <c r="C474" s="549" t="s">
        <v>268</v>
      </c>
      <c r="D474" s="549"/>
    </row>
    <row r="475" spans="1:4" x14ac:dyDescent="0.25">
      <c r="A475" s="136"/>
      <c r="B475" s="209" t="s">
        <v>783</v>
      </c>
      <c r="C475" s="193" t="s">
        <v>561</v>
      </c>
      <c r="D475" s="194" t="s">
        <v>784</v>
      </c>
    </row>
    <row r="476" spans="1:4" x14ac:dyDescent="0.25">
      <c r="A476" s="80"/>
      <c r="B476" s="81"/>
      <c r="C476" s="89"/>
      <c r="D476" s="89"/>
    </row>
    <row r="477" spans="1:4" s="132" customFormat="1" x14ac:dyDescent="0.25">
      <c r="A477" s="136" t="s">
        <v>321</v>
      </c>
      <c r="B477" s="137" t="s">
        <v>116</v>
      </c>
      <c r="C477" s="540" t="s">
        <v>386</v>
      </c>
      <c r="D477" s="540"/>
    </row>
    <row r="478" spans="1:4" x14ac:dyDescent="0.25">
      <c r="A478" s="136"/>
      <c r="B478" s="209" t="s">
        <v>783</v>
      </c>
      <c r="C478" s="160">
        <v>5011</v>
      </c>
      <c r="D478" s="204" t="s">
        <v>562</v>
      </c>
    </row>
    <row r="479" spans="1:4" x14ac:dyDescent="0.25">
      <c r="A479" s="136"/>
      <c r="B479" s="209" t="s">
        <v>783</v>
      </c>
      <c r="C479" s="160">
        <v>5021</v>
      </c>
      <c r="D479" s="204" t="s">
        <v>563</v>
      </c>
    </row>
    <row r="480" spans="1:4" x14ac:dyDescent="0.25">
      <c r="A480" s="136"/>
      <c r="B480" s="209" t="s">
        <v>783</v>
      </c>
      <c r="C480" s="160">
        <v>5031</v>
      </c>
      <c r="D480" s="204" t="s">
        <v>564</v>
      </c>
    </row>
    <row r="481" spans="1:4" x14ac:dyDescent="0.25">
      <c r="A481" s="136"/>
      <c r="B481" s="209" t="s">
        <v>783</v>
      </c>
      <c r="C481" s="160">
        <v>5032</v>
      </c>
      <c r="D481" s="204" t="s">
        <v>565</v>
      </c>
    </row>
    <row r="482" spans="1:4" x14ac:dyDescent="0.25">
      <c r="A482" s="136"/>
      <c r="B482" s="209" t="s">
        <v>783</v>
      </c>
      <c r="C482" s="160">
        <v>5038</v>
      </c>
      <c r="D482" s="204" t="s">
        <v>566</v>
      </c>
    </row>
    <row r="483" spans="1:4" x14ac:dyDescent="0.25">
      <c r="A483" s="136"/>
      <c r="B483" s="209" t="s">
        <v>783</v>
      </c>
      <c r="C483" s="160">
        <v>5133</v>
      </c>
      <c r="D483" s="204" t="s">
        <v>567</v>
      </c>
    </row>
    <row r="484" spans="1:4" s="132" customFormat="1" x14ac:dyDescent="0.25">
      <c r="A484" s="136"/>
      <c r="B484" s="209" t="s">
        <v>783</v>
      </c>
      <c r="C484" s="160">
        <v>5136</v>
      </c>
      <c r="D484" s="204" t="s">
        <v>568</v>
      </c>
    </row>
    <row r="485" spans="1:4" s="132" customFormat="1" x14ac:dyDescent="0.25">
      <c r="A485" s="136"/>
      <c r="B485" s="209" t="s">
        <v>783</v>
      </c>
      <c r="C485" s="160">
        <v>5137</v>
      </c>
      <c r="D485" s="204" t="s">
        <v>569</v>
      </c>
    </row>
    <row r="486" spans="1:4" s="132" customFormat="1" x14ac:dyDescent="0.25">
      <c r="A486" s="136"/>
      <c r="B486" s="209" t="s">
        <v>783</v>
      </c>
      <c r="C486" s="160">
        <v>5139</v>
      </c>
      <c r="D486" s="204" t="s">
        <v>570</v>
      </c>
    </row>
    <row r="487" spans="1:4" s="132" customFormat="1" x14ac:dyDescent="0.25">
      <c r="A487" s="136"/>
      <c r="B487" s="209" t="s">
        <v>783</v>
      </c>
      <c r="C487" s="160">
        <v>5139</v>
      </c>
      <c r="D487" s="204" t="s">
        <v>571</v>
      </c>
    </row>
    <row r="488" spans="1:4" s="132" customFormat="1" x14ac:dyDescent="0.25">
      <c r="A488" s="136"/>
      <c r="B488" s="209" t="s">
        <v>783</v>
      </c>
      <c r="C488" s="160">
        <v>5151</v>
      </c>
      <c r="D488" s="204" t="s">
        <v>572</v>
      </c>
    </row>
    <row r="489" spans="1:4" s="132" customFormat="1" x14ac:dyDescent="0.25">
      <c r="A489" s="136"/>
      <c r="B489" s="209" t="s">
        <v>783</v>
      </c>
      <c r="C489" s="160">
        <v>5153</v>
      </c>
      <c r="D489" s="204" t="s">
        <v>573</v>
      </c>
    </row>
    <row r="490" spans="1:4" s="132" customFormat="1" x14ac:dyDescent="0.25">
      <c r="A490" s="136"/>
      <c r="B490" s="209" t="s">
        <v>783</v>
      </c>
      <c r="C490" s="160">
        <v>5154</v>
      </c>
      <c r="D490" s="204" t="s">
        <v>574</v>
      </c>
    </row>
    <row r="491" spans="1:4" s="132" customFormat="1" x14ac:dyDescent="0.25">
      <c r="A491" s="136"/>
      <c r="B491" s="209" t="s">
        <v>783</v>
      </c>
      <c r="C491" s="160">
        <v>5156</v>
      </c>
      <c r="D491" s="204" t="s">
        <v>575</v>
      </c>
    </row>
    <row r="492" spans="1:4" s="132" customFormat="1" x14ac:dyDescent="0.25">
      <c r="A492" s="136"/>
      <c r="B492" s="209" t="s">
        <v>783</v>
      </c>
      <c r="C492" s="160">
        <v>5161</v>
      </c>
      <c r="D492" s="204" t="s">
        <v>576</v>
      </c>
    </row>
    <row r="493" spans="1:4" s="132" customFormat="1" x14ac:dyDescent="0.25">
      <c r="A493" s="136"/>
      <c r="B493" s="209" t="s">
        <v>783</v>
      </c>
      <c r="C493" s="160">
        <v>5162</v>
      </c>
      <c r="D493" s="204" t="s">
        <v>577</v>
      </c>
    </row>
    <row r="494" spans="1:4" s="132" customFormat="1" x14ac:dyDescent="0.25">
      <c r="A494" s="136"/>
      <c r="B494" s="209" t="s">
        <v>783</v>
      </c>
      <c r="C494" s="160">
        <v>5166</v>
      </c>
      <c r="D494" s="204" t="s">
        <v>578</v>
      </c>
    </row>
    <row r="495" spans="1:4" s="132" customFormat="1" x14ac:dyDescent="0.25">
      <c r="A495" s="136"/>
      <c r="B495" s="209" t="s">
        <v>783</v>
      </c>
      <c r="C495" s="160">
        <v>5167</v>
      </c>
      <c r="D495" s="204" t="s">
        <v>579</v>
      </c>
    </row>
    <row r="496" spans="1:4" s="132" customFormat="1" x14ac:dyDescent="0.25">
      <c r="A496" s="136"/>
      <c r="B496" s="209"/>
      <c r="C496" s="160"/>
      <c r="D496" s="247"/>
    </row>
    <row r="497" spans="1:4" s="132" customFormat="1" x14ac:dyDescent="0.25">
      <c r="A497" s="136"/>
      <c r="B497" s="209"/>
      <c r="C497" s="160"/>
      <c r="D497" s="247"/>
    </row>
    <row r="498" spans="1:4" s="132" customFormat="1" x14ac:dyDescent="0.25">
      <c r="A498" s="136"/>
      <c r="B498" s="209"/>
      <c r="C498" s="160"/>
      <c r="D498" s="247"/>
    </row>
    <row r="499" spans="1:4" s="132" customFormat="1" x14ac:dyDescent="0.25">
      <c r="A499" s="136"/>
      <c r="B499" s="209"/>
      <c r="C499" s="160"/>
      <c r="D499" s="247"/>
    </row>
    <row r="500" spans="1:4" ht="15.75" x14ac:dyDescent="0.25">
      <c r="A500" s="169" t="s">
        <v>385</v>
      </c>
      <c r="B500" s="170"/>
      <c r="C500" s="171"/>
      <c r="D500" s="171"/>
    </row>
    <row r="501" spans="1:4" s="132" customFormat="1" x14ac:dyDescent="0.25">
      <c r="A501" s="136" t="s">
        <v>321</v>
      </c>
      <c r="B501" s="137" t="s">
        <v>116</v>
      </c>
      <c r="C501" s="540" t="s">
        <v>386</v>
      </c>
      <c r="D501" s="540"/>
    </row>
    <row r="502" spans="1:4" ht="91.5" customHeight="1" x14ac:dyDescent="0.25">
      <c r="A502" s="80"/>
      <c r="B502" s="159" t="s">
        <v>360</v>
      </c>
      <c r="C502" s="160">
        <v>5168</v>
      </c>
      <c r="D502" s="204" t="s">
        <v>792</v>
      </c>
    </row>
    <row r="503" spans="1:4" s="132" customFormat="1" x14ac:dyDescent="0.25">
      <c r="A503" s="136"/>
      <c r="B503" s="209" t="s">
        <v>783</v>
      </c>
      <c r="C503" s="160">
        <v>5169</v>
      </c>
      <c r="D503" s="204" t="s">
        <v>580</v>
      </c>
    </row>
    <row r="504" spans="1:4" s="132" customFormat="1" ht="25.5" x14ac:dyDescent="0.25">
      <c r="A504" s="136"/>
      <c r="B504" s="209" t="s">
        <v>783</v>
      </c>
      <c r="C504" s="160">
        <v>5169</v>
      </c>
      <c r="D504" s="204" t="s">
        <v>581</v>
      </c>
    </row>
    <row r="505" spans="1:4" s="132" customFormat="1" x14ac:dyDescent="0.25">
      <c r="A505" s="136"/>
      <c r="B505" s="209" t="s">
        <v>783</v>
      </c>
      <c r="C505" s="160">
        <v>5171</v>
      </c>
      <c r="D505" s="204" t="s">
        <v>582</v>
      </c>
    </row>
    <row r="506" spans="1:4" s="132" customFormat="1" x14ac:dyDescent="0.25">
      <c r="A506" s="136"/>
      <c r="B506" s="209" t="s">
        <v>783</v>
      </c>
      <c r="C506" s="160">
        <v>5172</v>
      </c>
      <c r="D506" s="204" t="s">
        <v>583</v>
      </c>
    </row>
    <row r="507" spans="1:4" s="132" customFormat="1" x14ac:dyDescent="0.25">
      <c r="A507" s="136"/>
      <c r="B507" s="209" t="s">
        <v>783</v>
      </c>
      <c r="C507" s="160">
        <v>5173</v>
      </c>
      <c r="D507" s="204" t="s">
        <v>584</v>
      </c>
    </row>
    <row r="508" spans="1:4" s="132" customFormat="1" x14ac:dyDescent="0.25">
      <c r="A508" s="136"/>
      <c r="B508" s="209" t="s">
        <v>783</v>
      </c>
      <c r="C508" s="160">
        <v>5175</v>
      </c>
      <c r="D508" s="175" t="s">
        <v>585</v>
      </c>
    </row>
    <row r="509" spans="1:4" s="132" customFormat="1" ht="25.5" x14ac:dyDescent="0.25">
      <c r="A509" s="136"/>
      <c r="B509" s="212" t="s">
        <v>795</v>
      </c>
      <c r="C509" s="213">
        <v>5191</v>
      </c>
      <c r="D509" s="194" t="s">
        <v>793</v>
      </c>
    </row>
    <row r="510" spans="1:4" s="132" customFormat="1" x14ac:dyDescent="0.25">
      <c r="A510" s="136"/>
      <c r="B510" s="192" t="s">
        <v>732</v>
      </c>
      <c r="C510" s="193">
        <v>5182</v>
      </c>
      <c r="D510" s="194" t="s">
        <v>586</v>
      </c>
    </row>
    <row r="511" spans="1:4" s="132" customFormat="1" x14ac:dyDescent="0.25">
      <c r="A511" s="136"/>
      <c r="B511" s="209" t="s">
        <v>783</v>
      </c>
      <c r="C511" s="160">
        <v>5194</v>
      </c>
      <c r="D511" s="204" t="s">
        <v>587</v>
      </c>
    </row>
    <row r="512" spans="1:4" s="219" customFormat="1" ht="25.5" x14ac:dyDescent="0.25">
      <c r="A512" s="136"/>
      <c r="B512" s="209" t="s">
        <v>783</v>
      </c>
      <c r="C512" s="160">
        <v>5221</v>
      </c>
      <c r="D512" s="218" t="s">
        <v>827</v>
      </c>
    </row>
    <row r="513" spans="1:4" ht="25.5" x14ac:dyDescent="0.25">
      <c r="A513" s="80"/>
      <c r="B513" s="212" t="s">
        <v>795</v>
      </c>
      <c r="C513" s="213">
        <v>5222</v>
      </c>
      <c r="D513" s="194" t="s">
        <v>796</v>
      </c>
    </row>
    <row r="514" spans="1:4" s="132" customFormat="1" x14ac:dyDescent="0.25">
      <c r="A514" s="136"/>
      <c r="B514" s="209" t="s">
        <v>783</v>
      </c>
      <c r="C514" s="160">
        <v>5321</v>
      </c>
      <c r="D514" s="204" t="s">
        <v>794</v>
      </c>
    </row>
    <row r="515" spans="1:4" s="219" customFormat="1" ht="27.95" customHeight="1" x14ac:dyDescent="0.25">
      <c r="A515" s="136"/>
      <c r="B515" s="159" t="s">
        <v>689</v>
      </c>
      <c r="C515" s="160">
        <v>5329</v>
      </c>
      <c r="D515" s="218" t="s">
        <v>831</v>
      </c>
    </row>
    <row r="516" spans="1:4" x14ac:dyDescent="0.25">
      <c r="A516" s="80"/>
      <c r="B516" s="159" t="s">
        <v>689</v>
      </c>
      <c r="C516" s="160">
        <v>5361</v>
      </c>
      <c r="D516" s="207" t="s">
        <v>797</v>
      </c>
    </row>
    <row r="517" spans="1:4" x14ac:dyDescent="0.25">
      <c r="A517" s="80"/>
      <c r="B517" s="157" t="s">
        <v>684</v>
      </c>
      <c r="C517" s="161">
        <v>5362</v>
      </c>
      <c r="D517" s="158" t="s">
        <v>798</v>
      </c>
    </row>
    <row r="518" spans="1:4" s="132" customFormat="1" x14ac:dyDescent="0.25">
      <c r="A518" s="136"/>
      <c r="B518" s="159" t="s">
        <v>689</v>
      </c>
      <c r="C518" s="160">
        <v>5424</v>
      </c>
      <c r="D518" s="204" t="s">
        <v>588</v>
      </c>
    </row>
    <row r="519" spans="1:4" s="132" customFormat="1" x14ac:dyDescent="0.25">
      <c r="A519" s="136"/>
      <c r="B519" s="159" t="s">
        <v>689</v>
      </c>
      <c r="C519" s="160">
        <v>5499</v>
      </c>
      <c r="D519" s="204" t="s">
        <v>589</v>
      </c>
    </row>
    <row r="520" spans="1:4" s="132" customFormat="1" x14ac:dyDescent="0.25">
      <c r="A520" s="136"/>
      <c r="B520" s="159" t="s">
        <v>689</v>
      </c>
      <c r="C520" s="160">
        <v>6122</v>
      </c>
      <c r="D520" s="204" t="s">
        <v>800</v>
      </c>
    </row>
    <row r="521" spans="1:4" ht="15" customHeight="1" x14ac:dyDescent="0.25">
      <c r="A521" s="80"/>
      <c r="B521" s="195" t="s">
        <v>717</v>
      </c>
      <c r="C521" s="196">
        <v>6123</v>
      </c>
      <c r="D521" s="194" t="s">
        <v>801</v>
      </c>
    </row>
    <row r="522" spans="1:4" x14ac:dyDescent="0.25">
      <c r="A522" s="80"/>
      <c r="B522" s="91"/>
      <c r="C522" s="92"/>
      <c r="D522" s="93"/>
    </row>
    <row r="523" spans="1:4" s="132" customFormat="1" ht="15.75" x14ac:dyDescent="0.25">
      <c r="A523" s="133" t="s">
        <v>590</v>
      </c>
      <c r="B523" s="167"/>
      <c r="C523" s="168"/>
      <c r="D523" s="168"/>
    </row>
    <row r="524" spans="1:4" s="132" customFormat="1" x14ac:dyDescent="0.25">
      <c r="A524" s="136" t="s">
        <v>321</v>
      </c>
      <c r="B524" s="137" t="s">
        <v>285</v>
      </c>
      <c r="C524" s="540" t="s">
        <v>591</v>
      </c>
      <c r="D524" s="540"/>
    </row>
    <row r="525" spans="1:4" ht="25.5" x14ac:dyDescent="0.25">
      <c r="A525" s="80"/>
      <c r="B525" s="87"/>
      <c r="C525" s="159" t="s">
        <v>592</v>
      </c>
      <c r="D525" s="232" t="s">
        <v>853</v>
      </c>
    </row>
    <row r="526" spans="1:4" s="219" customFormat="1" x14ac:dyDescent="0.25">
      <c r="A526" s="136"/>
      <c r="B526" s="159" t="s">
        <v>360</v>
      </c>
      <c r="C526" s="160">
        <v>5021</v>
      </c>
      <c r="D526" s="232" t="s">
        <v>850</v>
      </c>
    </row>
    <row r="527" spans="1:4" s="132" customFormat="1" x14ac:dyDescent="0.25">
      <c r="A527" s="136"/>
      <c r="B527" s="159" t="s">
        <v>689</v>
      </c>
      <c r="C527" s="160">
        <v>5139</v>
      </c>
      <c r="D527" s="204" t="s">
        <v>593</v>
      </c>
    </row>
    <row r="528" spans="1:4" ht="27.95" customHeight="1" x14ac:dyDescent="0.25">
      <c r="A528" s="80"/>
      <c r="B528" s="195" t="s">
        <v>717</v>
      </c>
      <c r="C528" s="196">
        <v>5142</v>
      </c>
      <c r="D528" s="194" t="s">
        <v>802</v>
      </c>
    </row>
    <row r="529" spans="1:4" ht="15" customHeight="1" x14ac:dyDescent="0.25">
      <c r="A529" s="80"/>
      <c r="B529" s="157" t="s">
        <v>684</v>
      </c>
      <c r="C529" s="161">
        <v>5156</v>
      </c>
      <c r="D529" s="232" t="s">
        <v>852</v>
      </c>
    </row>
    <row r="530" spans="1:4" s="132" customFormat="1" x14ac:dyDescent="0.25">
      <c r="A530" s="136"/>
      <c r="B530" s="159" t="s">
        <v>689</v>
      </c>
      <c r="C530" s="160">
        <v>5161</v>
      </c>
      <c r="D530" s="204" t="s">
        <v>594</v>
      </c>
    </row>
    <row r="531" spans="1:4" s="219" customFormat="1" x14ac:dyDescent="0.25">
      <c r="A531" s="136"/>
      <c r="B531" s="159" t="s">
        <v>360</v>
      </c>
      <c r="C531" s="160">
        <v>5164</v>
      </c>
      <c r="D531" s="232" t="s">
        <v>851</v>
      </c>
    </row>
    <row r="532" spans="1:4" s="132" customFormat="1" x14ac:dyDescent="0.25">
      <c r="A532" s="136"/>
      <c r="B532" s="159" t="s">
        <v>689</v>
      </c>
      <c r="C532" s="160">
        <v>5169</v>
      </c>
      <c r="D532" s="204" t="s">
        <v>595</v>
      </c>
    </row>
    <row r="533" spans="1:4" s="132" customFormat="1" x14ac:dyDescent="0.25">
      <c r="A533" s="136"/>
      <c r="B533" s="159" t="s">
        <v>689</v>
      </c>
      <c r="C533" s="160">
        <v>5175</v>
      </c>
      <c r="D533" s="204" t="s">
        <v>596</v>
      </c>
    </row>
    <row r="534" spans="1:4" s="132" customFormat="1" ht="15" customHeight="1" x14ac:dyDescent="0.25">
      <c r="A534" s="136"/>
      <c r="B534" s="159" t="s">
        <v>689</v>
      </c>
      <c r="C534" s="160">
        <v>5179</v>
      </c>
      <c r="D534" s="204" t="s">
        <v>803</v>
      </c>
    </row>
    <row r="535" spans="1:4" s="132" customFormat="1" x14ac:dyDescent="0.25">
      <c r="A535" s="136"/>
      <c r="B535" s="159" t="s">
        <v>689</v>
      </c>
      <c r="C535" s="160">
        <v>5194</v>
      </c>
      <c r="D535" s="204" t="s">
        <v>597</v>
      </c>
    </row>
    <row r="536" spans="1:4" x14ac:dyDescent="0.25">
      <c r="A536" s="80"/>
      <c r="B536" s="88"/>
      <c r="C536" s="89"/>
      <c r="D536" s="93"/>
    </row>
    <row r="537" spans="1:4" s="219" customFormat="1" ht="15.75" x14ac:dyDescent="0.25">
      <c r="A537" s="133" t="s">
        <v>390</v>
      </c>
      <c r="B537" s="134"/>
      <c r="C537" s="246"/>
      <c r="D537" s="246"/>
    </row>
    <row r="538" spans="1:4" s="219" customFormat="1" x14ac:dyDescent="0.25">
      <c r="A538" s="136" t="s">
        <v>321</v>
      </c>
      <c r="B538" s="137" t="s">
        <v>120</v>
      </c>
      <c r="C538" s="540" t="s">
        <v>123</v>
      </c>
      <c r="D538" s="540"/>
    </row>
    <row r="539" spans="1:4" s="219" customFormat="1" ht="15" customHeight="1" thickBot="1" x14ac:dyDescent="0.3">
      <c r="A539" s="136"/>
      <c r="B539" s="159" t="s">
        <v>689</v>
      </c>
      <c r="C539" s="160">
        <v>5141</v>
      </c>
      <c r="D539" s="378" t="s">
        <v>905</v>
      </c>
    </row>
    <row r="540" spans="1:4" s="380" customFormat="1" ht="12" customHeight="1" x14ac:dyDescent="0.2">
      <c r="A540" s="550">
        <v>59299.01</v>
      </c>
      <c r="B540" s="551"/>
      <c r="C540" s="552"/>
      <c r="D540" s="379" t="s">
        <v>906</v>
      </c>
    </row>
    <row r="541" spans="1:4" s="380" customFormat="1" ht="12" customHeight="1" x14ac:dyDescent="0.2">
      <c r="A541" s="557">
        <v>60363.1</v>
      </c>
      <c r="B541" s="558"/>
      <c r="C541" s="559"/>
      <c r="D541" s="381" t="s">
        <v>907</v>
      </c>
    </row>
    <row r="542" spans="1:4" s="380" customFormat="1" ht="12" customHeight="1" x14ac:dyDescent="0.2">
      <c r="A542" s="557">
        <v>254582</v>
      </c>
      <c r="B542" s="558"/>
      <c r="C542" s="559"/>
      <c r="D542" s="382" t="s">
        <v>908</v>
      </c>
    </row>
    <row r="543" spans="1:4" s="380" customFormat="1" ht="12" customHeight="1" thickBot="1" x14ac:dyDescent="0.25">
      <c r="A543" s="563">
        <v>19226.54</v>
      </c>
      <c r="B543" s="564"/>
      <c r="C543" s="565"/>
      <c r="D543" s="383" t="s">
        <v>909</v>
      </c>
    </row>
    <row r="544" spans="1:4" s="380" customFormat="1" ht="12" customHeight="1" thickBot="1" x14ac:dyDescent="0.25">
      <c r="A544" s="560">
        <f>SUM(A540:C543)</f>
        <v>393470.64999999997</v>
      </c>
      <c r="B544" s="561"/>
      <c r="C544" s="562"/>
      <c r="D544" s="384" t="s">
        <v>904</v>
      </c>
    </row>
    <row r="545" spans="1:4" s="219" customFormat="1" ht="25.5" x14ac:dyDescent="0.25">
      <c r="A545" s="136"/>
      <c r="B545" s="159" t="s">
        <v>689</v>
      </c>
      <c r="C545" s="160">
        <v>5149</v>
      </c>
      <c r="D545" s="378" t="s">
        <v>859</v>
      </c>
    </row>
    <row r="546" spans="1:4" s="219" customFormat="1" ht="15.75" thickBot="1" x14ac:dyDescent="0.3">
      <c r="A546" s="136"/>
      <c r="B546" s="159" t="s">
        <v>689</v>
      </c>
      <c r="C546" s="160">
        <v>5163</v>
      </c>
      <c r="D546" s="378" t="s">
        <v>912</v>
      </c>
    </row>
    <row r="547" spans="1:4" s="380" customFormat="1" ht="12" customHeight="1" x14ac:dyDescent="0.2">
      <c r="A547" s="550">
        <v>4800</v>
      </c>
      <c r="B547" s="551"/>
      <c r="C547" s="552"/>
      <c r="D547" s="379" t="s">
        <v>906</v>
      </c>
    </row>
    <row r="548" spans="1:4" s="380" customFormat="1" ht="12" customHeight="1" x14ac:dyDescent="0.2">
      <c r="A548" s="557">
        <v>3638</v>
      </c>
      <c r="B548" s="558"/>
      <c r="C548" s="559"/>
      <c r="D548" s="381" t="s">
        <v>907</v>
      </c>
    </row>
    <row r="549" spans="1:4" s="380" customFormat="1" ht="12" customHeight="1" x14ac:dyDescent="0.2">
      <c r="A549" s="557">
        <v>2438</v>
      </c>
      <c r="B549" s="558"/>
      <c r="C549" s="559"/>
      <c r="D549" s="382" t="s">
        <v>908</v>
      </c>
    </row>
    <row r="550" spans="1:4" s="380" customFormat="1" ht="12" customHeight="1" x14ac:dyDescent="0.2">
      <c r="A550" s="557">
        <v>35000</v>
      </c>
      <c r="B550" s="558"/>
      <c r="C550" s="559"/>
      <c r="D550" s="381" t="s">
        <v>910</v>
      </c>
    </row>
    <row r="551" spans="1:4" s="380" customFormat="1" ht="12" customHeight="1" thickBot="1" x14ac:dyDescent="0.25">
      <c r="A551" s="553">
        <v>2000</v>
      </c>
      <c r="B551" s="554"/>
      <c r="C551" s="555"/>
      <c r="D551" s="385" t="s">
        <v>911</v>
      </c>
    </row>
    <row r="552" spans="1:4" s="380" customFormat="1" ht="12" customHeight="1" thickBot="1" x14ac:dyDescent="0.25">
      <c r="A552" s="560">
        <f>SUM(A547:C551)</f>
        <v>47876</v>
      </c>
      <c r="B552" s="561"/>
      <c r="C552" s="562"/>
      <c r="D552" s="384" t="s">
        <v>904</v>
      </c>
    </row>
    <row r="553" spans="1:4" x14ac:dyDescent="0.25">
      <c r="A553" s="80"/>
      <c r="B553" s="81"/>
      <c r="C553" s="89"/>
      <c r="D553" s="89"/>
    </row>
    <row r="554" spans="1:4" s="219" customFormat="1" x14ac:dyDescent="0.25">
      <c r="A554" s="136" t="s">
        <v>321</v>
      </c>
      <c r="B554" s="137" t="s">
        <v>124</v>
      </c>
      <c r="C554" s="540" t="s">
        <v>125</v>
      </c>
      <c r="D554" s="540"/>
    </row>
    <row r="555" spans="1:4" s="219" customFormat="1" ht="25.5" x14ac:dyDescent="0.25">
      <c r="A555" s="136"/>
      <c r="B555" s="159" t="s">
        <v>689</v>
      </c>
      <c r="C555" s="160">
        <v>5163</v>
      </c>
      <c r="D555" s="232" t="s">
        <v>858</v>
      </c>
    </row>
    <row r="556" spans="1:4" x14ac:dyDescent="0.25">
      <c r="A556" s="80"/>
      <c r="B556" s="88"/>
      <c r="C556" s="89"/>
      <c r="D556" s="89"/>
    </row>
    <row r="557" spans="1:4" s="132" customFormat="1" x14ac:dyDescent="0.25">
      <c r="A557" s="136" t="s">
        <v>321</v>
      </c>
      <c r="B557" s="137" t="s">
        <v>126</v>
      </c>
      <c r="C557" s="540" t="s">
        <v>131</v>
      </c>
      <c r="D557" s="540"/>
    </row>
    <row r="558" spans="1:4" s="132" customFormat="1" x14ac:dyDescent="0.25">
      <c r="A558" s="136"/>
      <c r="B558" s="159" t="s">
        <v>689</v>
      </c>
      <c r="C558" s="160">
        <v>5342</v>
      </c>
      <c r="D558" s="204" t="s">
        <v>598</v>
      </c>
    </row>
    <row r="559" spans="1:4" s="132" customFormat="1" x14ac:dyDescent="0.25">
      <c r="A559" s="136"/>
      <c r="B559" s="159" t="s">
        <v>689</v>
      </c>
      <c r="C559" s="160">
        <v>5345</v>
      </c>
      <c r="D559" s="204" t="s">
        <v>599</v>
      </c>
    </row>
    <row r="560" spans="1:4" x14ac:dyDescent="0.25">
      <c r="A560" s="80"/>
      <c r="B560" s="81"/>
      <c r="C560" s="89"/>
      <c r="D560" s="89"/>
    </row>
    <row r="561" spans="1:4" s="132" customFormat="1" x14ac:dyDescent="0.25">
      <c r="A561" s="136" t="s">
        <v>321</v>
      </c>
      <c r="B561" s="137" t="s">
        <v>297</v>
      </c>
      <c r="C561" s="540" t="s">
        <v>298</v>
      </c>
      <c r="D561" s="540"/>
    </row>
    <row r="562" spans="1:4" s="132" customFormat="1" ht="25.5" x14ac:dyDescent="0.25">
      <c r="A562" s="214"/>
      <c r="B562" s="215" t="s">
        <v>689</v>
      </c>
      <c r="C562" s="206">
        <v>5362</v>
      </c>
      <c r="D562" s="175" t="s">
        <v>804</v>
      </c>
    </row>
    <row r="563" spans="1:4" ht="27.95" customHeight="1" x14ac:dyDescent="0.25">
      <c r="A563" s="36"/>
      <c r="B563" s="50" t="s">
        <v>328</v>
      </c>
      <c r="C563" s="51">
        <v>5365</v>
      </c>
      <c r="D563" s="459" t="s">
        <v>914</v>
      </c>
    </row>
    <row r="564" spans="1:4" x14ac:dyDescent="0.25">
      <c r="A564" s="80"/>
      <c r="B564" s="88"/>
      <c r="C564" s="89"/>
      <c r="D564" s="89"/>
    </row>
    <row r="565" spans="1:4" x14ac:dyDescent="0.25">
      <c r="A565" s="80"/>
      <c r="B565" s="88"/>
      <c r="C565" s="89"/>
      <c r="D565" s="89"/>
    </row>
    <row r="566" spans="1:4" s="132" customFormat="1" ht="15.75" x14ac:dyDescent="0.25">
      <c r="A566" s="133" t="s">
        <v>600</v>
      </c>
      <c r="B566" s="134"/>
      <c r="C566" s="203"/>
      <c r="D566" s="203"/>
    </row>
    <row r="567" spans="1:4" s="132" customFormat="1" x14ac:dyDescent="0.25">
      <c r="A567" s="136" t="s">
        <v>321</v>
      </c>
      <c r="B567" s="137" t="s">
        <v>299</v>
      </c>
      <c r="C567" s="540" t="s">
        <v>302</v>
      </c>
      <c r="D567" s="540"/>
    </row>
    <row r="568" spans="1:4" s="132" customFormat="1" ht="25.5" x14ac:dyDescent="0.25">
      <c r="A568" s="136"/>
      <c r="B568" s="215" t="s">
        <v>689</v>
      </c>
      <c r="C568" s="206" t="s">
        <v>300</v>
      </c>
      <c r="D568" s="204" t="s">
        <v>805</v>
      </c>
    </row>
    <row r="569" spans="1:4" ht="15.75" x14ac:dyDescent="0.25">
      <c r="A569" s="84"/>
      <c r="B569" s="99"/>
      <c r="C569" s="104"/>
      <c r="D569" s="104"/>
    </row>
    <row r="570" spans="1:4" x14ac:dyDescent="0.25">
      <c r="A570" s="156" t="s">
        <v>321</v>
      </c>
      <c r="B570" s="172" t="s">
        <v>132</v>
      </c>
      <c r="C570" s="542" t="s">
        <v>133</v>
      </c>
      <c r="D570" s="542"/>
    </row>
    <row r="571" spans="1:4" x14ac:dyDescent="0.25">
      <c r="A571" s="156"/>
      <c r="B571" s="138" t="s">
        <v>684</v>
      </c>
      <c r="C571" s="139" t="s">
        <v>164</v>
      </c>
      <c r="D571" s="158" t="s">
        <v>601</v>
      </c>
    </row>
    <row r="572" spans="1:4" x14ac:dyDescent="0.25">
      <c r="A572" s="156"/>
      <c r="B572" s="138" t="s">
        <v>684</v>
      </c>
      <c r="C572" s="139" t="s">
        <v>303</v>
      </c>
      <c r="D572" s="158" t="s">
        <v>602</v>
      </c>
    </row>
    <row r="573" spans="1:4" x14ac:dyDescent="0.25">
      <c r="A573" s="80"/>
      <c r="B573" s="105"/>
      <c r="C573" s="106"/>
      <c r="D573" s="106"/>
    </row>
    <row r="574" spans="1:4" ht="18.75" x14ac:dyDescent="0.25">
      <c r="A574" s="541" t="s">
        <v>392</v>
      </c>
      <c r="B574" s="541"/>
      <c r="C574" s="541"/>
      <c r="D574" s="541"/>
    </row>
    <row r="575" spans="1:4" ht="15.75" thickBot="1" x14ac:dyDescent="0.3">
      <c r="A575" s="156"/>
      <c r="B575" s="157" t="s">
        <v>684</v>
      </c>
      <c r="C575" s="156">
        <v>8124</v>
      </c>
      <c r="D575" s="158" t="s">
        <v>603</v>
      </c>
    </row>
    <row r="576" spans="1:4" ht="12" customHeight="1" x14ac:dyDescent="0.25">
      <c r="A576" s="550">
        <v>365380.99</v>
      </c>
      <c r="B576" s="551"/>
      <c r="C576" s="552"/>
      <c r="D576" s="386" t="s">
        <v>906</v>
      </c>
    </row>
    <row r="577" spans="1:4" ht="12" customHeight="1" x14ac:dyDescent="0.25">
      <c r="A577" s="557">
        <v>349200</v>
      </c>
      <c r="B577" s="558"/>
      <c r="C577" s="559"/>
      <c r="D577" s="387" t="s">
        <v>907</v>
      </c>
    </row>
    <row r="578" spans="1:4" ht="12" customHeight="1" x14ac:dyDescent="0.25">
      <c r="A578" s="557">
        <v>744000</v>
      </c>
      <c r="B578" s="558"/>
      <c r="C578" s="559"/>
      <c r="D578" s="388" t="s">
        <v>908</v>
      </c>
    </row>
    <row r="579" spans="1:4" ht="12" customHeight="1" thickBot="1" x14ac:dyDescent="0.3">
      <c r="A579" s="563">
        <v>66055.179999999993</v>
      </c>
      <c r="B579" s="564"/>
      <c r="C579" s="565"/>
      <c r="D579" s="388" t="s">
        <v>909</v>
      </c>
    </row>
    <row r="580" spans="1:4" ht="12" customHeight="1" thickBot="1" x14ac:dyDescent="0.3">
      <c r="A580" s="560">
        <f>SUM(A576:C579)</f>
        <v>1524636.17</v>
      </c>
      <c r="B580" s="561"/>
      <c r="C580" s="562"/>
      <c r="D580" s="384" t="s">
        <v>904</v>
      </c>
    </row>
    <row r="581" spans="1:4" x14ac:dyDescent="0.25">
      <c r="A581" s="556" t="s">
        <v>394</v>
      </c>
      <c r="B581" s="556"/>
      <c r="C581" s="556"/>
      <c r="D581" s="556"/>
    </row>
  </sheetData>
  <sheetProtection selectLockedCells="1" selectUnlockedCells="1"/>
  <mergeCells count="72">
    <mergeCell ref="A580:C580"/>
    <mergeCell ref="A540:C540"/>
    <mergeCell ref="A541:C541"/>
    <mergeCell ref="A542:C542"/>
    <mergeCell ref="A543:C543"/>
    <mergeCell ref="A544:C544"/>
    <mergeCell ref="C457:D457"/>
    <mergeCell ref="A576:C576"/>
    <mergeCell ref="A577:C577"/>
    <mergeCell ref="A578:C578"/>
    <mergeCell ref="A579:C579"/>
    <mergeCell ref="A581:D581"/>
    <mergeCell ref="C204:D204"/>
    <mergeCell ref="C538:D538"/>
    <mergeCell ref="C554:D554"/>
    <mergeCell ref="C557:D557"/>
    <mergeCell ref="C561:D561"/>
    <mergeCell ref="C415:D415"/>
    <mergeCell ref="A574:D574"/>
    <mergeCell ref="A550:C550"/>
    <mergeCell ref="A548:C548"/>
    <mergeCell ref="A549:C549"/>
    <mergeCell ref="A552:C552"/>
    <mergeCell ref="C420:D420"/>
    <mergeCell ref="C423:D423"/>
    <mergeCell ref="C567:D567"/>
    <mergeCell ref="C430:D430"/>
    <mergeCell ref="C570:D570"/>
    <mergeCell ref="C465:D465"/>
    <mergeCell ref="C471:D471"/>
    <mergeCell ref="C474:D474"/>
    <mergeCell ref="C477:D477"/>
    <mergeCell ref="C524:D524"/>
    <mergeCell ref="C501:D501"/>
    <mergeCell ref="A547:C547"/>
    <mergeCell ref="A551:C551"/>
    <mergeCell ref="C388:D388"/>
    <mergeCell ref="C391:D391"/>
    <mergeCell ref="C397:D397"/>
    <mergeCell ref="C266:D266"/>
    <mergeCell ref="C288:D288"/>
    <mergeCell ref="C301:D301"/>
    <mergeCell ref="C309:D309"/>
    <mergeCell ref="C319:D319"/>
    <mergeCell ref="C329:D329"/>
    <mergeCell ref="C316:D316"/>
    <mergeCell ref="C361:D361"/>
    <mergeCell ref="C374:D374"/>
    <mergeCell ref="C377:D377"/>
    <mergeCell ref="C245:D245"/>
    <mergeCell ref="A3:B3"/>
    <mergeCell ref="A10:D12"/>
    <mergeCell ref="C47:D47"/>
    <mergeCell ref="C66:D66"/>
    <mergeCell ref="C76:D76"/>
    <mergeCell ref="C130:D130"/>
    <mergeCell ref="C15:D15"/>
    <mergeCell ref="C19:D19"/>
    <mergeCell ref="D21:D22"/>
    <mergeCell ref="D23:D24"/>
    <mergeCell ref="D25:D26"/>
    <mergeCell ref="C33:D33"/>
    <mergeCell ref="C192:D192"/>
    <mergeCell ref="C108:D108"/>
    <mergeCell ref="C197:D197"/>
    <mergeCell ref="C212:D212"/>
    <mergeCell ref="C230:D230"/>
    <mergeCell ref="C170:D170"/>
    <mergeCell ref="C134:D134"/>
    <mergeCell ref="C88:D88"/>
    <mergeCell ref="C127:D127"/>
    <mergeCell ref="C140:D140"/>
  </mergeCells>
  <pageMargins left="0" right="0" top="1.1417322834645669" bottom="0.55118110236220474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CZ00303453&amp;C&amp;"Arial,Tučné"&amp;14SHVÁLENÝ ROZPOČET&amp;RROK 2019</oddHeader>
    <oddFooter xml:space="preserve">&amp;C&amp;A&amp;R&amp;P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D18" sqref="D18"/>
    </sheetView>
  </sheetViews>
  <sheetFormatPr defaultColWidth="8.7109375" defaultRowHeight="15" x14ac:dyDescent="0.25"/>
  <cols>
    <col min="1" max="1" width="7.7109375" style="277" customWidth="1"/>
    <col min="2" max="2" width="33.7109375" style="277" customWidth="1"/>
    <col min="3" max="4" width="19.7109375" style="277" customWidth="1"/>
    <col min="5" max="5" width="19.7109375" style="282" customWidth="1"/>
    <col min="6" max="16384" width="8.7109375" style="1"/>
  </cols>
  <sheetData>
    <row r="1" spans="1:5" ht="20.25" x14ac:dyDescent="0.25">
      <c r="A1" s="278" t="s">
        <v>864</v>
      </c>
      <c r="B1" s="279"/>
      <c r="C1" s="279"/>
      <c r="D1" s="279"/>
      <c r="E1" s="280"/>
    </row>
    <row r="2" spans="1:5" ht="19.5" x14ac:dyDescent="0.25">
      <c r="A2" s="281"/>
    </row>
    <row r="3" spans="1:5" ht="16.5" x14ac:dyDescent="0.25">
      <c r="A3" s="461" t="s">
        <v>865</v>
      </c>
      <c r="B3" s="461"/>
      <c r="C3" s="461"/>
      <c r="D3" s="461"/>
    </row>
    <row r="4" spans="1:5" ht="15.75" thickBot="1" x14ac:dyDescent="0.3">
      <c r="A4" s="283" t="s">
        <v>885</v>
      </c>
      <c r="E4" s="282">
        <v>55302039.729999997</v>
      </c>
    </row>
    <row r="5" spans="1:5" x14ac:dyDescent="0.25">
      <c r="A5" s="462" t="s">
        <v>866</v>
      </c>
      <c r="B5" s="462"/>
      <c r="C5" s="462"/>
      <c r="D5" s="462"/>
      <c r="E5" s="284">
        <f>SUM(E4:E4)</f>
        <v>55302039.729999997</v>
      </c>
    </row>
    <row r="6" spans="1:5" x14ac:dyDescent="0.25">
      <c r="A6" s="285"/>
      <c r="E6" s="286"/>
    </row>
    <row r="7" spans="1:5" ht="16.5" x14ac:dyDescent="0.25">
      <c r="A7" s="461" t="s">
        <v>867</v>
      </c>
      <c r="B7" s="461"/>
      <c r="C7" s="461"/>
      <c r="D7" s="461"/>
      <c r="E7" s="286"/>
    </row>
    <row r="8" spans="1:5" ht="15.75" thickBot="1" x14ac:dyDescent="0.3">
      <c r="A8" s="283" t="s">
        <v>885</v>
      </c>
      <c r="E8" s="282">
        <v>58777403.560000002</v>
      </c>
    </row>
    <row r="9" spans="1:5" x14ac:dyDescent="0.25">
      <c r="A9" s="462" t="s">
        <v>868</v>
      </c>
      <c r="B9" s="462"/>
      <c r="C9" s="462"/>
      <c r="D9" s="462"/>
      <c r="E9" s="284">
        <f>SUM(E8:E8)</f>
        <v>58777403.560000002</v>
      </c>
    </row>
    <row r="10" spans="1:5" x14ac:dyDescent="0.25">
      <c r="A10" s="285"/>
      <c r="E10" s="287"/>
    </row>
    <row r="11" spans="1:5" ht="16.5" x14ac:dyDescent="0.25">
      <c r="A11" s="461" t="s">
        <v>869</v>
      </c>
      <c r="B11" s="461"/>
      <c r="C11" s="461"/>
      <c r="D11" s="461"/>
      <c r="E11" s="287"/>
    </row>
    <row r="12" spans="1:5" x14ac:dyDescent="0.25">
      <c r="A12" s="463" t="s">
        <v>886</v>
      </c>
      <c r="B12" s="463"/>
      <c r="C12" s="463"/>
      <c r="D12" s="463"/>
      <c r="E12" s="288">
        <v>5000000</v>
      </c>
    </row>
    <row r="13" spans="1:5" ht="15.75" thickBot="1" x14ac:dyDescent="0.3">
      <c r="A13" s="463" t="s">
        <v>887</v>
      </c>
      <c r="B13" s="463"/>
      <c r="C13" s="463"/>
      <c r="D13" s="463"/>
      <c r="E13" s="287">
        <v>-1524636.17</v>
      </c>
    </row>
    <row r="14" spans="1:5" x14ac:dyDescent="0.25">
      <c r="A14" s="464" t="s">
        <v>870</v>
      </c>
      <c r="B14" s="464"/>
      <c r="C14" s="464"/>
      <c r="D14" s="464"/>
      <c r="E14" s="284">
        <f>SUM(E12:E13)</f>
        <v>3475363.83</v>
      </c>
    </row>
    <row r="18" spans="1:5" ht="21" thickBot="1" x14ac:dyDescent="0.3">
      <c r="A18" s="278" t="s">
        <v>871</v>
      </c>
      <c r="B18" s="279"/>
      <c r="C18" s="279"/>
      <c r="D18" s="279"/>
      <c r="E18" s="280"/>
    </row>
    <row r="19" spans="1:5" ht="15.75" thickBot="1" x14ac:dyDescent="0.3">
      <c r="A19" s="465" t="s">
        <v>872</v>
      </c>
      <c r="B19" s="465"/>
      <c r="C19" s="289" t="s">
        <v>888</v>
      </c>
      <c r="D19" s="290"/>
      <c r="E19" s="291"/>
    </row>
    <row r="20" spans="1:5" x14ac:dyDescent="0.25">
      <c r="A20" s="466" t="s">
        <v>889</v>
      </c>
      <c r="B20" s="466"/>
      <c r="C20" s="292">
        <f>SUM(E5)</f>
        <v>55302039.729999997</v>
      </c>
      <c r="D20" s="293"/>
      <c r="E20" s="294"/>
    </row>
    <row r="21" spans="1:5" ht="15.75" thickBot="1" x14ac:dyDescent="0.3">
      <c r="A21" s="467" t="s">
        <v>890</v>
      </c>
      <c r="B21" s="467"/>
      <c r="C21" s="295">
        <f>SUM(E8)</f>
        <v>58777403.560000002</v>
      </c>
      <c r="D21" s="293"/>
      <c r="E21" s="294"/>
    </row>
    <row r="22" spans="1:5" ht="15.75" thickBot="1" x14ac:dyDescent="0.3">
      <c r="A22" s="468" t="s">
        <v>873</v>
      </c>
      <c r="B22" s="468"/>
      <c r="C22" s="296">
        <f>SUM(C20-C21)</f>
        <v>-3475363.8300000057</v>
      </c>
      <c r="D22" s="297"/>
      <c r="E22" s="298"/>
    </row>
    <row r="23" spans="1:5" ht="15.75" thickBot="1" x14ac:dyDescent="0.3">
      <c r="A23" s="299"/>
      <c r="B23" s="299"/>
      <c r="C23" s="299"/>
      <c r="D23" s="300"/>
      <c r="E23" s="301"/>
    </row>
    <row r="24" spans="1:5" ht="15.75" thickBot="1" x14ac:dyDescent="0.3">
      <c r="A24" s="471" t="s">
        <v>874</v>
      </c>
      <c r="B24" s="471"/>
      <c r="C24" s="289" t="s">
        <v>888</v>
      </c>
      <c r="D24" s="290"/>
      <c r="E24" s="291"/>
    </row>
    <row r="25" spans="1:5" ht="32.25" x14ac:dyDescent="0.25">
      <c r="A25" s="302" t="s">
        <v>875</v>
      </c>
      <c r="B25" s="303" t="s">
        <v>876</v>
      </c>
      <c r="C25" s="304">
        <v>5000000</v>
      </c>
      <c r="D25" s="305"/>
      <c r="E25" s="306"/>
    </row>
    <row r="26" spans="1:5" ht="22.5" x14ac:dyDescent="0.25">
      <c r="A26" s="302" t="s">
        <v>877</v>
      </c>
      <c r="B26" s="303" t="s">
        <v>878</v>
      </c>
      <c r="C26" s="307">
        <f>SUM('Rozpis k návrhu - VÝDAJE 2019 '!F398)*-1</f>
        <v>-1524636.17</v>
      </c>
      <c r="D26" s="293"/>
      <c r="E26" s="294"/>
    </row>
    <row r="27" spans="1:5" ht="15.75" thickBot="1" x14ac:dyDescent="0.3">
      <c r="A27" s="308" t="s">
        <v>879</v>
      </c>
      <c r="B27" s="309" t="s">
        <v>880</v>
      </c>
      <c r="C27" s="310">
        <v>0</v>
      </c>
      <c r="D27" s="305"/>
      <c r="E27" s="306"/>
    </row>
    <row r="28" spans="1:5" ht="15.75" thickBot="1" x14ac:dyDescent="0.3">
      <c r="A28" s="471" t="s">
        <v>881</v>
      </c>
      <c r="B28" s="471"/>
      <c r="C28" s="296">
        <f>SUM(C25:C27)</f>
        <v>3475363.83</v>
      </c>
      <c r="D28" s="297"/>
      <c r="E28" s="298"/>
    </row>
    <row r="29" spans="1:5" ht="15.75" thickBot="1" x14ac:dyDescent="0.3">
      <c r="A29" s="311"/>
      <c r="B29" s="311"/>
      <c r="C29" s="312"/>
      <c r="D29" s="312"/>
      <c r="E29" s="312"/>
    </row>
    <row r="30" spans="1:5" ht="15.75" thickBot="1" x14ac:dyDescent="0.3">
      <c r="A30" s="471" t="s">
        <v>882</v>
      </c>
      <c r="B30" s="471"/>
      <c r="C30" s="289" t="s">
        <v>888</v>
      </c>
      <c r="D30" s="290"/>
      <c r="E30" s="291"/>
    </row>
    <row r="31" spans="1:5" x14ac:dyDescent="0.25">
      <c r="A31" s="472" t="s">
        <v>883</v>
      </c>
      <c r="B31" s="472"/>
      <c r="C31" s="313">
        <f>SUM(C20+C25)</f>
        <v>60302039.729999997</v>
      </c>
      <c r="D31" s="293"/>
      <c r="E31" s="294"/>
    </row>
    <row r="32" spans="1:5" ht="15.75" thickBot="1" x14ac:dyDescent="0.3">
      <c r="A32" s="473" t="s">
        <v>884</v>
      </c>
      <c r="B32" s="473"/>
      <c r="C32" s="314">
        <f>SUM(C21-C26)</f>
        <v>60302039.730000004</v>
      </c>
      <c r="D32" s="474"/>
      <c r="E32" s="474"/>
    </row>
    <row r="33" spans="1:5" ht="15.75" thickBot="1" x14ac:dyDescent="0.3">
      <c r="A33" s="311"/>
      <c r="B33" s="311"/>
      <c r="C33" s="315">
        <f>SUM(C31-C32)</f>
        <v>-7.4505805969238281E-9</v>
      </c>
      <c r="D33" s="469"/>
      <c r="E33" s="469"/>
    </row>
    <row r="35" spans="1:5" x14ac:dyDescent="0.25">
      <c r="A35" s="470" t="s">
        <v>394</v>
      </c>
      <c r="B35" s="470"/>
      <c r="C35" s="470"/>
      <c r="D35" s="470"/>
      <c r="E35" s="316"/>
    </row>
  </sheetData>
  <sheetProtection selectLockedCells="1" selectUnlockedCells="1"/>
  <mergeCells count="20">
    <mergeCell ref="A3:D3"/>
    <mergeCell ref="A5:D5"/>
    <mergeCell ref="A7:D7"/>
    <mergeCell ref="A9:D9"/>
    <mergeCell ref="A11:D11"/>
    <mergeCell ref="A14:D14"/>
    <mergeCell ref="A31:B31"/>
    <mergeCell ref="A12:D12"/>
    <mergeCell ref="A30:B30"/>
    <mergeCell ref="A35:D35"/>
    <mergeCell ref="A21:B21"/>
    <mergeCell ref="A22:B22"/>
    <mergeCell ref="A24:B24"/>
    <mergeCell ref="D33:E33"/>
    <mergeCell ref="A19:B19"/>
    <mergeCell ref="D32:E32"/>
    <mergeCell ref="A32:B32"/>
    <mergeCell ref="A20:B20"/>
    <mergeCell ref="A13:D13"/>
    <mergeCell ref="A28:B28"/>
  </mergeCells>
  <pageMargins left="0" right="0" top="1.1811023622047245" bottom="0.6692913385826772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 &amp;RROK 2019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topLeftCell="A10" workbookViewId="0">
      <selection activeCell="M13" sqref="M13"/>
    </sheetView>
  </sheetViews>
  <sheetFormatPr defaultColWidth="8.7109375" defaultRowHeight="15" x14ac:dyDescent="0.25"/>
  <cols>
    <col min="1" max="2" width="5.7109375" style="277" customWidth="1"/>
    <col min="3" max="3" width="10.5703125" style="277" customWidth="1"/>
    <col min="4" max="4" width="10.7109375" style="277" customWidth="1"/>
    <col min="5" max="5" width="10.7109375" style="282" customWidth="1"/>
    <col min="6" max="6" width="13.7109375" style="1" customWidth="1"/>
    <col min="7" max="7" width="1.7109375" style="1" customWidth="1"/>
    <col min="8" max="8" width="1.7109375" style="414" customWidth="1"/>
    <col min="9" max="10" width="12.7109375" style="1" customWidth="1"/>
    <col min="11" max="11" width="13.7109375" style="1" customWidth="1"/>
    <col min="12" max="12" width="2.7109375" style="1" customWidth="1"/>
    <col min="13" max="15" width="10.7109375" style="1" customWidth="1"/>
    <col min="16" max="16" width="12.42578125" style="1" customWidth="1"/>
    <col min="17" max="16384" width="8.7109375" style="1"/>
  </cols>
  <sheetData>
    <row r="2" spans="1:16" ht="15.75" thickBot="1" x14ac:dyDescent="0.3">
      <c r="A2" s="393"/>
      <c r="B2" s="393"/>
      <c r="D2" s="394"/>
      <c r="E2" s="394"/>
      <c r="F2" s="394"/>
      <c r="G2" s="394"/>
      <c r="H2" s="411"/>
      <c r="I2" s="394"/>
      <c r="J2" s="394"/>
      <c r="K2" s="395"/>
    </row>
    <row r="3" spans="1:16" ht="17.25" thickBot="1" x14ac:dyDescent="0.3">
      <c r="A3" s="396" t="s">
        <v>0</v>
      </c>
      <c r="B3" s="396"/>
      <c r="C3" s="396"/>
      <c r="D3" s="397"/>
      <c r="E3" s="397"/>
      <c r="F3" s="488" t="s">
        <v>928</v>
      </c>
      <c r="G3" s="489"/>
      <c r="H3" s="488" t="s">
        <v>929</v>
      </c>
      <c r="I3" s="489"/>
      <c r="J3" s="488" t="s">
        <v>930</v>
      </c>
      <c r="K3" s="490"/>
      <c r="L3" s="490"/>
      <c r="M3" s="489"/>
    </row>
    <row r="4" spans="1:16" ht="30" thickBot="1" x14ac:dyDescent="0.3">
      <c r="A4" s="398" t="s">
        <v>1</v>
      </c>
      <c r="B4" s="399" t="s">
        <v>2</v>
      </c>
      <c r="C4" s="417" t="s">
        <v>3</v>
      </c>
      <c r="D4" s="415" t="s">
        <v>310</v>
      </c>
      <c r="E4" s="416" t="s">
        <v>311</v>
      </c>
      <c r="F4" s="509" t="s">
        <v>924</v>
      </c>
      <c r="G4" s="510"/>
      <c r="H4" s="509" t="s">
        <v>925</v>
      </c>
      <c r="I4" s="513"/>
      <c r="J4" s="427" t="s">
        <v>926</v>
      </c>
      <c r="K4" s="491" t="s">
        <v>920</v>
      </c>
      <c r="L4" s="492"/>
      <c r="M4" s="493"/>
    </row>
    <row r="5" spans="1:16" ht="44.25" customHeight="1" thickBot="1" x14ac:dyDescent="0.3">
      <c r="A5" s="408">
        <v>0</v>
      </c>
      <c r="B5" s="409">
        <v>1122</v>
      </c>
      <c r="C5" s="418" t="s">
        <v>14</v>
      </c>
      <c r="D5" s="419">
        <v>2233280</v>
      </c>
      <c r="E5" s="420">
        <v>2233280</v>
      </c>
      <c r="F5" s="511">
        <v>0</v>
      </c>
      <c r="G5" s="512"/>
      <c r="H5" s="511">
        <v>2561630</v>
      </c>
      <c r="I5" s="514"/>
      <c r="J5" s="428">
        <f>SUM(H5-F5)</f>
        <v>2561630</v>
      </c>
      <c r="K5" s="498" t="s">
        <v>927</v>
      </c>
      <c r="L5" s="499"/>
      <c r="M5" s="500"/>
    </row>
    <row r="6" spans="1:16" ht="15.75" thickBot="1" x14ac:dyDescent="0.3">
      <c r="A6" s="501" t="s">
        <v>921</v>
      </c>
      <c r="B6" s="502"/>
      <c r="C6" s="502"/>
      <c r="D6" s="502"/>
      <c r="E6" s="502"/>
      <c r="F6" s="502"/>
      <c r="G6" s="502"/>
      <c r="H6" s="502"/>
      <c r="I6" s="503"/>
      <c r="J6" s="426">
        <f>SUM(J5:J5)</f>
        <v>2561630</v>
      </c>
      <c r="K6" s="515" t="s">
        <v>934</v>
      </c>
      <c r="L6" s="516"/>
      <c r="M6" s="517"/>
    </row>
    <row r="7" spans="1:16" ht="15.75" thickBot="1" x14ac:dyDescent="0.3">
      <c r="A7" s="403"/>
      <c r="B7" s="404"/>
      <c r="C7" s="405"/>
      <c r="D7" s="406"/>
      <c r="E7" s="406"/>
      <c r="F7" s="406"/>
      <c r="G7" s="406"/>
      <c r="H7" s="413"/>
      <c r="I7" s="406"/>
      <c r="J7" s="406"/>
      <c r="K7" s="395"/>
    </row>
    <row r="8" spans="1:16" ht="17.25" thickBot="1" x14ac:dyDescent="0.3">
      <c r="A8" s="396" t="s">
        <v>922</v>
      </c>
      <c r="B8" s="396"/>
      <c r="C8" s="396"/>
      <c r="D8" s="397"/>
      <c r="E8" s="397"/>
      <c r="F8" s="480" t="s">
        <v>928</v>
      </c>
      <c r="G8" s="481"/>
      <c r="H8" s="481"/>
      <c r="I8" s="481"/>
      <c r="J8" s="481"/>
      <c r="K8" s="480" t="s">
        <v>929</v>
      </c>
      <c r="L8" s="481"/>
      <c r="M8" s="481"/>
      <c r="N8" s="504"/>
      <c r="O8" s="507" t="s">
        <v>930</v>
      </c>
      <c r="P8" s="508"/>
    </row>
    <row r="9" spans="1:16" ht="30" thickBot="1" x14ac:dyDescent="0.3">
      <c r="A9" s="398" t="s">
        <v>1</v>
      </c>
      <c r="B9" s="482" t="s">
        <v>3</v>
      </c>
      <c r="C9" s="483"/>
      <c r="D9" s="415" t="s">
        <v>310</v>
      </c>
      <c r="E9" s="416" t="s">
        <v>311</v>
      </c>
      <c r="F9" s="400" t="s">
        <v>924</v>
      </c>
      <c r="G9" s="505" t="s">
        <v>891</v>
      </c>
      <c r="H9" s="506"/>
      <c r="I9" s="412" t="s">
        <v>902</v>
      </c>
      <c r="J9" s="401" t="s">
        <v>903</v>
      </c>
      <c r="K9" s="400" t="s">
        <v>925</v>
      </c>
      <c r="L9" s="410" t="s">
        <v>891</v>
      </c>
      <c r="M9" s="412" t="s">
        <v>902</v>
      </c>
      <c r="N9" s="407" t="s">
        <v>903</v>
      </c>
      <c r="O9" s="400" t="s">
        <v>926</v>
      </c>
      <c r="P9" s="421" t="s">
        <v>920</v>
      </c>
    </row>
    <row r="10" spans="1:16" ht="50.1" customHeight="1" x14ac:dyDescent="0.25">
      <c r="A10" s="433" t="s">
        <v>71</v>
      </c>
      <c r="B10" s="496" t="s">
        <v>74</v>
      </c>
      <c r="C10" s="497"/>
      <c r="D10" s="335">
        <v>1321089.95</v>
      </c>
      <c r="E10" s="336">
        <v>1319688.78</v>
      </c>
      <c r="F10" s="434">
        <v>1278781</v>
      </c>
      <c r="G10" s="494" t="s">
        <v>891</v>
      </c>
      <c r="H10" s="495"/>
      <c r="I10" s="436">
        <f>SUM(F10-J10)</f>
        <v>1228781</v>
      </c>
      <c r="J10" s="437">
        <v>50000</v>
      </c>
      <c r="K10" s="434">
        <v>1328882</v>
      </c>
      <c r="L10" s="435" t="s">
        <v>891</v>
      </c>
      <c r="M10" s="436">
        <f>SUM(K10-N10)</f>
        <v>1228781</v>
      </c>
      <c r="N10" s="438">
        <v>100101</v>
      </c>
      <c r="O10" s="424">
        <f>SUM(K10-F10)</f>
        <v>50101</v>
      </c>
      <c r="P10" s="425" t="s">
        <v>931</v>
      </c>
    </row>
    <row r="11" spans="1:16" ht="50.1" customHeight="1" x14ac:dyDescent="0.25">
      <c r="A11" s="439" t="s">
        <v>112</v>
      </c>
      <c r="B11" s="486" t="s">
        <v>115</v>
      </c>
      <c r="C11" s="487"/>
      <c r="D11" s="342">
        <v>1228910.18</v>
      </c>
      <c r="E11" s="343">
        <v>1205847.3</v>
      </c>
      <c r="F11" s="440">
        <v>887568</v>
      </c>
      <c r="G11" s="475" t="s">
        <v>891</v>
      </c>
      <c r="H11" s="476"/>
      <c r="I11" s="436">
        <f>SUM(F11-J11)</f>
        <v>687568</v>
      </c>
      <c r="J11" s="442">
        <v>200000</v>
      </c>
      <c r="K11" s="440">
        <v>952567</v>
      </c>
      <c r="L11" s="441" t="s">
        <v>891</v>
      </c>
      <c r="M11" s="436">
        <f>SUM(K11-N11)</f>
        <v>687568</v>
      </c>
      <c r="N11" s="443">
        <v>264999</v>
      </c>
      <c r="O11" s="424">
        <f>SUM(K11-F11)</f>
        <v>64999</v>
      </c>
      <c r="P11" s="422" t="s">
        <v>932</v>
      </c>
    </row>
    <row r="12" spans="1:16" ht="50.1" customHeight="1" x14ac:dyDescent="0.25">
      <c r="A12" s="439" t="s">
        <v>297</v>
      </c>
      <c r="B12" s="486" t="s">
        <v>298</v>
      </c>
      <c r="C12" s="487"/>
      <c r="D12" s="342">
        <v>2833280</v>
      </c>
      <c r="E12" s="343">
        <v>2787485</v>
      </c>
      <c r="F12" s="440">
        <v>600000</v>
      </c>
      <c r="G12" s="475" t="s">
        <v>891</v>
      </c>
      <c r="H12" s="476"/>
      <c r="I12" s="436">
        <f>SUM(F12-J12)</f>
        <v>600000</v>
      </c>
      <c r="J12" s="442">
        <v>0</v>
      </c>
      <c r="K12" s="440">
        <v>3161630</v>
      </c>
      <c r="L12" s="441" t="s">
        <v>891</v>
      </c>
      <c r="M12" s="436">
        <f>SUM(K12-N12)</f>
        <v>3161630</v>
      </c>
      <c r="N12" s="443">
        <v>0</v>
      </c>
      <c r="O12" s="424">
        <f>SUM(K12-F12)</f>
        <v>2561630</v>
      </c>
      <c r="P12" s="422" t="s">
        <v>935</v>
      </c>
    </row>
    <row r="13" spans="1:16" ht="50.1" customHeight="1" thickBot="1" x14ac:dyDescent="0.3">
      <c r="A13" s="444" t="s">
        <v>132</v>
      </c>
      <c r="B13" s="484" t="s">
        <v>133</v>
      </c>
      <c r="C13" s="485"/>
      <c r="D13" s="445">
        <v>0</v>
      </c>
      <c r="E13" s="446">
        <v>0</v>
      </c>
      <c r="F13" s="447">
        <v>7186431.3300000001</v>
      </c>
      <c r="G13" s="477" t="s">
        <v>891</v>
      </c>
      <c r="H13" s="478"/>
      <c r="I13" s="436">
        <f>SUM(F13-J13)</f>
        <v>3686431.33</v>
      </c>
      <c r="J13" s="449">
        <v>3500000</v>
      </c>
      <c r="K13" s="447">
        <v>7071331.3300000001</v>
      </c>
      <c r="L13" s="448" t="s">
        <v>891</v>
      </c>
      <c r="M13" s="436">
        <f>SUM(K13-N13)</f>
        <v>3686431.33</v>
      </c>
      <c r="N13" s="450">
        <v>3384900</v>
      </c>
      <c r="O13" s="424">
        <f>SUM(K13-F13)</f>
        <v>-115100</v>
      </c>
      <c r="P13" s="423" t="s">
        <v>933</v>
      </c>
    </row>
    <row r="14" spans="1:16" ht="15.75" thickBot="1" x14ac:dyDescent="0.3">
      <c r="A14" s="402" t="s">
        <v>923</v>
      </c>
      <c r="B14" s="429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1"/>
      <c r="O14" s="432">
        <f>SUM(O10:O13)</f>
        <v>2561630</v>
      </c>
      <c r="P14" s="451" t="s">
        <v>934</v>
      </c>
    </row>
    <row r="16" spans="1:16" x14ac:dyDescent="0.25">
      <c r="A16" s="479" t="s">
        <v>394</v>
      </c>
      <c r="B16" s="479"/>
      <c r="C16" s="479"/>
      <c r="D16" s="479"/>
      <c r="E16" s="316"/>
      <c r="F16" s="406"/>
      <c r="G16" s="406"/>
      <c r="H16" s="413"/>
      <c r="I16" s="406"/>
      <c r="J16" s="406"/>
      <c r="K16" s="395"/>
    </row>
  </sheetData>
  <sheetProtection selectLockedCells="1" selectUnlockedCells="1"/>
  <mergeCells count="25">
    <mergeCell ref="O8:P8"/>
    <mergeCell ref="F4:G4"/>
    <mergeCell ref="F5:G5"/>
    <mergeCell ref="H4:I4"/>
    <mergeCell ref="H5:I5"/>
    <mergeCell ref="K6:M6"/>
    <mergeCell ref="F3:G3"/>
    <mergeCell ref="H3:I3"/>
    <mergeCell ref="J3:M3"/>
    <mergeCell ref="K4:M4"/>
    <mergeCell ref="G10:H10"/>
    <mergeCell ref="K5:M5"/>
    <mergeCell ref="A6:I6"/>
    <mergeCell ref="K8:N8"/>
    <mergeCell ref="G9:H9"/>
    <mergeCell ref="G12:H12"/>
    <mergeCell ref="G13:H13"/>
    <mergeCell ref="A16:D16"/>
    <mergeCell ref="F8:J8"/>
    <mergeCell ref="B9:C9"/>
    <mergeCell ref="B13:C13"/>
    <mergeCell ref="B11:C11"/>
    <mergeCell ref="B12:C12"/>
    <mergeCell ref="G11:H11"/>
    <mergeCell ref="B10:C10"/>
  </mergeCells>
  <pageMargins left="0" right="0" top="1.1811023622047245" bottom="0.6692913385826772" header="0.51181102362204722" footer="0.51181102362204722"/>
  <pageSetup paperSize="9" firstPageNumber="0" orientation="landscape" horizontalDpi="300" verticalDpi="300" r:id="rId1"/>
  <headerFooter alignWithMargins="0">
    <oddHeader>&amp;L&amp;"Arial,Tučné"&amp;14Město Štíty&amp;10
IČO: 00303453
DIČ: CZ00303453&amp;C&amp;"Arial,Tučné"&amp;14SCHVÁLENÝ ROZPOČET &amp;RROK 2019</oddHeader>
    <oddFooter>&amp;C&amp;A&amp;R&amp;P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52" workbookViewId="0">
      <selection activeCell="E22" sqref="E22"/>
    </sheetView>
  </sheetViews>
  <sheetFormatPr defaultColWidth="8.7109375" defaultRowHeight="15" x14ac:dyDescent="0.25"/>
  <cols>
    <col min="1" max="2" width="5.7109375" style="2" customWidth="1"/>
    <col min="3" max="3" width="43.7109375" style="2" customWidth="1"/>
    <col min="4" max="5" width="15.7109375" style="5" customWidth="1"/>
    <col min="6" max="6" width="15.7109375" style="115" customWidth="1"/>
    <col min="7" max="16384" width="8.7109375" style="1"/>
  </cols>
  <sheetData>
    <row r="1" spans="1:6" ht="18" customHeight="1" thickBot="1" x14ac:dyDescent="0.3">
      <c r="A1" s="518" t="s">
        <v>0</v>
      </c>
      <c r="B1" s="518"/>
      <c r="C1" s="518"/>
      <c r="D1" s="518"/>
      <c r="E1" s="518"/>
      <c r="F1" s="518"/>
    </row>
    <row r="2" spans="1:6" ht="21" customHeight="1" thickTop="1" thickBot="1" x14ac:dyDescent="0.3">
      <c r="A2" s="16" t="s">
        <v>1</v>
      </c>
      <c r="B2" s="17" t="s">
        <v>2</v>
      </c>
      <c r="C2" s="18" t="s">
        <v>3</v>
      </c>
      <c r="D2" s="19" t="s">
        <v>310</v>
      </c>
      <c r="E2" s="19" t="s">
        <v>311</v>
      </c>
      <c r="F2" s="117" t="s">
        <v>312</v>
      </c>
    </row>
    <row r="3" spans="1:6" ht="15.75" thickTop="1" x14ac:dyDescent="0.25">
      <c r="A3" s="12" t="s">
        <v>4</v>
      </c>
      <c r="B3" s="13" t="s">
        <v>5</v>
      </c>
      <c r="C3" s="14" t="s">
        <v>6</v>
      </c>
      <c r="D3" s="15">
        <v>7400000</v>
      </c>
      <c r="E3" s="15">
        <v>7363863.4500000002</v>
      </c>
      <c r="F3" s="110">
        <v>7400000</v>
      </c>
    </row>
    <row r="4" spans="1:6" x14ac:dyDescent="0.25">
      <c r="A4" s="8" t="s">
        <v>4</v>
      </c>
      <c r="B4" s="9" t="s">
        <v>7</v>
      </c>
      <c r="C4" s="10" t="s">
        <v>8</v>
      </c>
      <c r="D4" s="11">
        <v>161000</v>
      </c>
      <c r="E4" s="11">
        <v>160795.16</v>
      </c>
      <c r="F4" s="111">
        <v>161000</v>
      </c>
    </row>
    <row r="5" spans="1:6" x14ac:dyDescent="0.25">
      <c r="A5" s="8" t="s">
        <v>4</v>
      </c>
      <c r="B5" s="9" t="s">
        <v>9</v>
      </c>
      <c r="C5" s="10" t="s">
        <v>10</v>
      </c>
      <c r="D5" s="11">
        <v>635000</v>
      </c>
      <c r="E5" s="11">
        <v>635565.01</v>
      </c>
      <c r="F5" s="111">
        <v>635000</v>
      </c>
    </row>
    <row r="6" spans="1:6" x14ac:dyDescent="0.25">
      <c r="A6" s="8" t="s">
        <v>4</v>
      </c>
      <c r="B6" s="9" t="s">
        <v>11</v>
      </c>
      <c r="C6" s="10" t="s">
        <v>12</v>
      </c>
      <c r="D6" s="11">
        <v>5800000</v>
      </c>
      <c r="E6" s="11">
        <v>5837255.25</v>
      </c>
      <c r="F6" s="111">
        <v>5800000</v>
      </c>
    </row>
    <row r="7" spans="1:6" x14ac:dyDescent="0.25">
      <c r="A7" s="8" t="s">
        <v>4</v>
      </c>
      <c r="B7" s="9" t="s">
        <v>13</v>
      </c>
      <c r="C7" s="10" t="s">
        <v>14</v>
      </c>
      <c r="D7" s="11">
        <v>2233280</v>
      </c>
      <c r="E7" s="11">
        <v>2233280</v>
      </c>
      <c r="F7" s="111">
        <v>0</v>
      </c>
    </row>
    <row r="8" spans="1:6" x14ac:dyDescent="0.25">
      <c r="A8" s="8" t="s">
        <v>4</v>
      </c>
      <c r="B8" s="9" t="s">
        <v>15</v>
      </c>
      <c r="C8" s="10" t="s">
        <v>16</v>
      </c>
      <c r="D8" s="11">
        <v>14350000</v>
      </c>
      <c r="E8" s="11">
        <v>14355909.9</v>
      </c>
      <c r="F8" s="111">
        <v>14350000</v>
      </c>
    </row>
    <row r="9" spans="1:6" x14ac:dyDescent="0.25">
      <c r="A9" s="8" t="s">
        <v>4</v>
      </c>
      <c r="B9" s="9" t="s">
        <v>17</v>
      </c>
      <c r="C9" s="10" t="s">
        <v>18</v>
      </c>
      <c r="D9" s="11">
        <v>959.4</v>
      </c>
      <c r="E9" s="11">
        <v>959.4</v>
      </c>
      <c r="F9" s="111">
        <v>1863</v>
      </c>
    </row>
    <row r="10" spans="1:6" x14ac:dyDescent="0.25">
      <c r="A10" s="8" t="s">
        <v>4</v>
      </c>
      <c r="B10" s="9" t="s">
        <v>19</v>
      </c>
      <c r="C10" s="10" t="s">
        <v>20</v>
      </c>
      <c r="D10" s="11">
        <v>950000</v>
      </c>
      <c r="E10" s="11">
        <v>942786.39</v>
      </c>
      <c r="F10" s="111">
        <v>1000000</v>
      </c>
    </row>
    <row r="11" spans="1:6" x14ac:dyDescent="0.25">
      <c r="A11" s="8" t="s">
        <v>4</v>
      </c>
      <c r="B11" s="9" t="s">
        <v>21</v>
      </c>
      <c r="C11" s="10" t="s">
        <v>22</v>
      </c>
      <c r="D11" s="11">
        <v>65000</v>
      </c>
      <c r="E11" s="11">
        <v>64676</v>
      </c>
      <c r="F11" s="111">
        <v>65000</v>
      </c>
    </row>
    <row r="12" spans="1:6" x14ac:dyDescent="0.25">
      <c r="A12" s="8" t="s">
        <v>4</v>
      </c>
      <c r="B12" s="9" t="s">
        <v>23</v>
      </c>
      <c r="C12" s="10" t="s">
        <v>24</v>
      </c>
      <c r="D12" s="11">
        <v>13950</v>
      </c>
      <c r="E12" s="11">
        <v>13950</v>
      </c>
      <c r="F12" s="111">
        <v>14000</v>
      </c>
    </row>
    <row r="13" spans="1:6" x14ac:dyDescent="0.25">
      <c r="A13" s="8" t="s">
        <v>4</v>
      </c>
      <c r="B13" s="9" t="s">
        <v>25</v>
      </c>
      <c r="C13" s="10" t="s">
        <v>26</v>
      </c>
      <c r="D13" s="11">
        <v>3380</v>
      </c>
      <c r="E13" s="11">
        <v>3380</v>
      </c>
      <c r="F13" s="111">
        <v>3000</v>
      </c>
    </row>
    <row r="14" spans="1:6" x14ac:dyDescent="0.25">
      <c r="A14" s="8" t="s">
        <v>4</v>
      </c>
      <c r="B14" s="9" t="s">
        <v>27</v>
      </c>
      <c r="C14" s="10" t="s">
        <v>28</v>
      </c>
      <c r="D14" s="11">
        <v>3000</v>
      </c>
      <c r="E14" s="11">
        <v>2874</v>
      </c>
      <c r="F14" s="111">
        <v>3000</v>
      </c>
    </row>
    <row r="15" spans="1:6" x14ac:dyDescent="0.25">
      <c r="A15" s="8" t="s">
        <v>4</v>
      </c>
      <c r="B15" s="9" t="s">
        <v>29</v>
      </c>
      <c r="C15" s="10" t="s">
        <v>30</v>
      </c>
      <c r="D15" s="11">
        <v>37568</v>
      </c>
      <c r="E15" s="11">
        <v>37568</v>
      </c>
      <c r="F15" s="111">
        <v>38000</v>
      </c>
    </row>
    <row r="16" spans="1:6" x14ac:dyDescent="0.25">
      <c r="A16" s="8" t="s">
        <v>4</v>
      </c>
      <c r="B16" s="9" t="s">
        <v>31</v>
      </c>
      <c r="C16" s="10" t="s">
        <v>32</v>
      </c>
      <c r="D16" s="11">
        <v>23092.52</v>
      </c>
      <c r="E16" s="11">
        <v>23092.52</v>
      </c>
      <c r="F16" s="111">
        <v>23092.52</v>
      </c>
    </row>
    <row r="17" spans="1:6" x14ac:dyDescent="0.25">
      <c r="A17" s="8" t="s">
        <v>4</v>
      </c>
      <c r="B17" s="9" t="s">
        <v>33</v>
      </c>
      <c r="C17" s="10" t="s">
        <v>34</v>
      </c>
      <c r="D17" s="11">
        <v>25000</v>
      </c>
      <c r="E17" s="11">
        <v>24285</v>
      </c>
      <c r="F17" s="111">
        <v>25000</v>
      </c>
    </row>
    <row r="18" spans="1:6" x14ac:dyDescent="0.25">
      <c r="A18" s="8" t="s">
        <v>4</v>
      </c>
      <c r="B18" s="9" t="s">
        <v>35</v>
      </c>
      <c r="C18" s="10" t="s">
        <v>36</v>
      </c>
      <c r="D18" s="11">
        <v>718660</v>
      </c>
      <c r="E18" s="11">
        <v>718660</v>
      </c>
      <c r="F18" s="111">
        <v>500000</v>
      </c>
    </row>
    <row r="19" spans="1:6" x14ac:dyDescent="0.25">
      <c r="A19" s="8" t="s">
        <v>4</v>
      </c>
      <c r="B19" s="9" t="s">
        <v>37</v>
      </c>
      <c r="C19" s="10" t="s">
        <v>38</v>
      </c>
      <c r="D19" s="11">
        <v>106.3</v>
      </c>
      <c r="E19" s="11">
        <v>106.3</v>
      </c>
      <c r="F19" s="111">
        <v>100</v>
      </c>
    </row>
    <row r="20" spans="1:6" x14ac:dyDescent="0.25">
      <c r="A20" s="8" t="s">
        <v>4</v>
      </c>
      <c r="B20" s="9" t="s">
        <v>39</v>
      </c>
      <c r="C20" s="10" t="s">
        <v>40</v>
      </c>
      <c r="D20" s="11">
        <v>16722</v>
      </c>
      <c r="E20" s="11">
        <v>16721.46</v>
      </c>
      <c r="F20" s="111">
        <v>100</v>
      </c>
    </row>
    <row r="21" spans="1:6" x14ac:dyDescent="0.25">
      <c r="A21" s="8" t="s">
        <v>4</v>
      </c>
      <c r="B21" s="9" t="s">
        <v>41</v>
      </c>
      <c r="C21" s="10" t="s">
        <v>42</v>
      </c>
      <c r="D21" s="11">
        <v>1608000</v>
      </c>
      <c r="E21" s="11">
        <v>1607595.62</v>
      </c>
      <c r="F21" s="111">
        <v>1608000</v>
      </c>
    </row>
    <row r="22" spans="1:6" x14ac:dyDescent="0.25">
      <c r="A22" s="8" t="s">
        <v>4</v>
      </c>
      <c r="B22" s="9" t="s">
        <v>43</v>
      </c>
      <c r="C22" s="10" t="s">
        <v>44</v>
      </c>
      <c r="D22" s="11">
        <v>328548</v>
      </c>
      <c r="E22" s="11">
        <v>328548</v>
      </c>
      <c r="F22" s="111">
        <v>0</v>
      </c>
    </row>
    <row r="23" spans="1:6" x14ac:dyDescent="0.25">
      <c r="A23" s="8" t="s">
        <v>4</v>
      </c>
      <c r="B23" s="9" t="s">
        <v>45</v>
      </c>
      <c r="C23" s="10" t="s">
        <v>46</v>
      </c>
      <c r="D23" s="11">
        <v>792900</v>
      </c>
      <c r="E23" s="11">
        <v>792900</v>
      </c>
      <c r="F23" s="111">
        <v>820000</v>
      </c>
    </row>
    <row r="24" spans="1:6" x14ac:dyDescent="0.25">
      <c r="A24" s="8" t="s">
        <v>4</v>
      </c>
      <c r="B24" s="9" t="s">
        <v>47</v>
      </c>
      <c r="C24" s="10" t="s">
        <v>48</v>
      </c>
      <c r="D24" s="11">
        <v>1406535.6</v>
      </c>
      <c r="E24" s="11">
        <v>1406535.6</v>
      </c>
      <c r="F24" s="111">
        <v>15000</v>
      </c>
    </row>
    <row r="25" spans="1:6" x14ac:dyDescent="0.25">
      <c r="A25" s="8" t="s">
        <v>4</v>
      </c>
      <c r="B25" s="9" t="s">
        <v>49</v>
      </c>
      <c r="C25" s="10" t="s">
        <v>50</v>
      </c>
      <c r="D25" s="11">
        <v>44500</v>
      </c>
      <c r="E25" s="11">
        <v>44500</v>
      </c>
      <c r="F25" s="111">
        <v>17500</v>
      </c>
    </row>
    <row r="26" spans="1:6" ht="15.75" thickBot="1" x14ac:dyDescent="0.3">
      <c r="A26" s="20" t="s">
        <v>4</v>
      </c>
      <c r="B26" s="21" t="s">
        <v>51</v>
      </c>
      <c r="C26" s="22" t="s">
        <v>52</v>
      </c>
      <c r="D26" s="23">
        <v>208000</v>
      </c>
      <c r="E26" s="23">
        <v>208000</v>
      </c>
      <c r="F26" s="112">
        <v>0</v>
      </c>
    </row>
    <row r="27" spans="1:6" ht="15.75" thickBot="1" x14ac:dyDescent="0.3">
      <c r="A27" s="24" t="s">
        <v>4</v>
      </c>
      <c r="B27" s="25" t="s">
        <v>53</v>
      </c>
      <c r="C27" s="25"/>
      <c r="D27" s="26">
        <f>SUM(D3:D26)</f>
        <v>36825201.82</v>
      </c>
      <c r="E27" s="26">
        <f>SUM(E3:E26)</f>
        <v>36823807.060000002</v>
      </c>
      <c r="F27" s="113">
        <f>SUM(F3:F26)</f>
        <v>32479655.52</v>
      </c>
    </row>
    <row r="28" spans="1:6" x14ac:dyDescent="0.25">
      <c r="A28" s="12" t="s">
        <v>54</v>
      </c>
      <c r="B28" s="13" t="s">
        <v>55</v>
      </c>
      <c r="C28" s="14" t="s">
        <v>56</v>
      </c>
      <c r="D28" s="15">
        <v>4250000</v>
      </c>
      <c r="E28" s="15">
        <v>4242391.3</v>
      </c>
      <c r="F28" s="110">
        <v>4500000</v>
      </c>
    </row>
    <row r="29" spans="1:6" x14ac:dyDescent="0.25">
      <c r="A29" s="8" t="s">
        <v>54</v>
      </c>
      <c r="B29" s="9" t="s">
        <v>57</v>
      </c>
      <c r="C29" s="10" t="s">
        <v>58</v>
      </c>
      <c r="D29" s="11">
        <v>11541</v>
      </c>
      <c r="E29" s="11">
        <v>11541</v>
      </c>
      <c r="F29" s="111">
        <v>11704</v>
      </c>
    </row>
    <row r="30" spans="1:6" ht="15.75" thickBot="1" x14ac:dyDescent="0.3">
      <c r="A30" s="20" t="s">
        <v>54</v>
      </c>
      <c r="B30" s="21" t="s">
        <v>59</v>
      </c>
      <c r="C30" s="22" t="s">
        <v>60</v>
      </c>
      <c r="D30" s="23">
        <v>0</v>
      </c>
      <c r="E30" s="23">
        <v>0</v>
      </c>
      <c r="F30" s="112">
        <v>1000</v>
      </c>
    </row>
    <row r="31" spans="1:6" ht="15.75" thickBot="1" x14ac:dyDescent="0.3">
      <c r="A31" s="24" t="s">
        <v>54</v>
      </c>
      <c r="B31" s="25" t="s">
        <v>61</v>
      </c>
      <c r="C31" s="25"/>
      <c r="D31" s="26">
        <f>SUM(D28:D30)</f>
        <v>4261541</v>
      </c>
      <c r="E31" s="26">
        <f>SUM(E28:E30)</f>
        <v>4253932.3</v>
      </c>
      <c r="F31" s="113">
        <f>SUM(F28:F30)</f>
        <v>4512704</v>
      </c>
    </row>
    <row r="32" spans="1:6" x14ac:dyDescent="0.25">
      <c r="A32" s="12" t="s">
        <v>62</v>
      </c>
      <c r="B32" s="13" t="s">
        <v>55</v>
      </c>
      <c r="C32" s="14" t="s">
        <v>56</v>
      </c>
      <c r="D32" s="15">
        <v>15500</v>
      </c>
      <c r="E32" s="15">
        <v>15246</v>
      </c>
      <c r="F32" s="110">
        <v>16000</v>
      </c>
    </row>
    <row r="33" spans="1:6" x14ac:dyDescent="0.25">
      <c r="A33" s="8" t="s">
        <v>62</v>
      </c>
      <c r="B33" s="9" t="s">
        <v>63</v>
      </c>
      <c r="C33" s="10" t="s">
        <v>64</v>
      </c>
      <c r="D33" s="11">
        <v>75000</v>
      </c>
      <c r="E33" s="11">
        <v>75492</v>
      </c>
      <c r="F33" s="111">
        <v>20000</v>
      </c>
    </row>
    <row r="34" spans="1:6" ht="15.75" thickBot="1" x14ac:dyDescent="0.3">
      <c r="A34" s="20" t="s">
        <v>62</v>
      </c>
      <c r="B34" s="21" t="s">
        <v>65</v>
      </c>
      <c r="C34" s="22" t="s">
        <v>66</v>
      </c>
      <c r="D34" s="23">
        <v>8930</v>
      </c>
      <c r="E34" s="23">
        <v>8930</v>
      </c>
      <c r="F34" s="112">
        <v>0</v>
      </c>
    </row>
    <row r="35" spans="1:6" ht="15.75" thickBot="1" x14ac:dyDescent="0.3">
      <c r="A35" s="121" t="s">
        <v>62</v>
      </c>
      <c r="B35" s="27" t="s">
        <v>67</v>
      </c>
      <c r="C35" s="27"/>
      <c r="D35" s="28">
        <f>SUM(D32:D34)</f>
        <v>99430</v>
      </c>
      <c r="E35" s="28">
        <f>SUM(E32:E34)</f>
        <v>99668</v>
      </c>
      <c r="F35" s="122">
        <f>SUM(F32:F34)</f>
        <v>36000</v>
      </c>
    </row>
    <row r="36" spans="1:6" ht="15.75" thickBot="1" x14ac:dyDescent="0.3">
      <c r="A36" s="29" t="s">
        <v>59</v>
      </c>
      <c r="B36" s="30" t="s">
        <v>68</v>
      </c>
      <c r="C36" s="31" t="s">
        <v>69</v>
      </c>
      <c r="D36" s="32">
        <v>16956</v>
      </c>
      <c r="E36" s="32">
        <v>0</v>
      </c>
      <c r="F36" s="114">
        <v>0</v>
      </c>
    </row>
    <row r="37" spans="1:6" ht="15.75" thickBot="1" x14ac:dyDescent="0.3">
      <c r="A37" s="121" t="s">
        <v>59</v>
      </c>
      <c r="B37" s="27" t="s">
        <v>70</v>
      </c>
      <c r="C37" s="27"/>
      <c r="D37" s="28">
        <f>SUM(D36)</f>
        <v>16956</v>
      </c>
      <c r="E37" s="28">
        <f>SUM(E36)</f>
        <v>0</v>
      </c>
      <c r="F37" s="122">
        <f>SUM(F36)</f>
        <v>0</v>
      </c>
    </row>
    <row r="38" spans="1:6" x14ac:dyDescent="0.25">
      <c r="A38" s="12" t="s">
        <v>71</v>
      </c>
      <c r="B38" s="13" t="s">
        <v>55</v>
      </c>
      <c r="C38" s="14" t="s">
        <v>56</v>
      </c>
      <c r="D38" s="15">
        <v>1400000</v>
      </c>
      <c r="E38" s="15">
        <v>1353946.32</v>
      </c>
      <c r="F38" s="110">
        <v>1400000</v>
      </c>
    </row>
    <row r="39" spans="1:6" x14ac:dyDescent="0.25">
      <c r="A39" s="8" t="s">
        <v>71</v>
      </c>
      <c r="B39" s="9" t="s">
        <v>59</v>
      </c>
      <c r="C39" s="10" t="s">
        <v>60</v>
      </c>
      <c r="D39" s="11">
        <v>23030</v>
      </c>
      <c r="E39" s="11">
        <v>23030</v>
      </c>
      <c r="F39" s="111">
        <v>0</v>
      </c>
    </row>
    <row r="40" spans="1:6" ht="15.75" thickBot="1" x14ac:dyDescent="0.3">
      <c r="A40" s="20" t="s">
        <v>71</v>
      </c>
      <c r="B40" s="21" t="s">
        <v>72</v>
      </c>
      <c r="C40" s="22" t="s">
        <v>73</v>
      </c>
      <c r="D40" s="23">
        <v>259104</v>
      </c>
      <c r="E40" s="23">
        <v>259104</v>
      </c>
      <c r="F40" s="112">
        <v>252534</v>
      </c>
    </row>
    <row r="41" spans="1:6" ht="15.75" thickBot="1" x14ac:dyDescent="0.3">
      <c r="A41" s="121" t="s">
        <v>71</v>
      </c>
      <c r="B41" s="27" t="s">
        <v>74</v>
      </c>
      <c r="C41" s="27"/>
      <c r="D41" s="28">
        <f>SUM(D38:D40)</f>
        <v>1682134</v>
      </c>
      <c r="E41" s="28">
        <f>SUM(E38:E40)</f>
        <v>1636080.32</v>
      </c>
      <c r="F41" s="122">
        <f>SUM(F38:F40)</f>
        <v>1652534</v>
      </c>
    </row>
    <row r="42" spans="1:6" ht="15.75" thickBot="1" x14ac:dyDescent="0.3">
      <c r="A42" s="29" t="s">
        <v>75</v>
      </c>
      <c r="B42" s="30" t="s">
        <v>55</v>
      </c>
      <c r="C42" s="31" t="s">
        <v>56</v>
      </c>
      <c r="D42" s="32">
        <v>1500000</v>
      </c>
      <c r="E42" s="32">
        <v>1513548.58</v>
      </c>
      <c r="F42" s="114">
        <v>1500000</v>
      </c>
    </row>
    <row r="43" spans="1:6" ht="15.75" thickBot="1" x14ac:dyDescent="0.3">
      <c r="A43" s="121" t="s">
        <v>75</v>
      </c>
      <c r="B43" s="27" t="s">
        <v>76</v>
      </c>
      <c r="C43" s="27"/>
      <c r="D43" s="28">
        <f>SUM(D42)</f>
        <v>1500000</v>
      </c>
      <c r="E43" s="28">
        <f>SUM(E42)</f>
        <v>1513548.58</v>
      </c>
      <c r="F43" s="122">
        <f>SUM(F42)</f>
        <v>1500000</v>
      </c>
    </row>
    <row r="44" spans="1:6" ht="15.75" thickBot="1" x14ac:dyDescent="0.3">
      <c r="A44" s="29" t="s">
        <v>77</v>
      </c>
      <c r="B44" s="30" t="s">
        <v>78</v>
      </c>
      <c r="C44" s="31" t="s">
        <v>79</v>
      </c>
      <c r="D44" s="32">
        <v>81024</v>
      </c>
      <c r="E44" s="32">
        <v>81024</v>
      </c>
      <c r="F44" s="114">
        <v>0</v>
      </c>
    </row>
    <row r="45" spans="1:6" ht="15.75" thickBot="1" x14ac:dyDescent="0.3">
      <c r="A45" s="273" t="s">
        <v>77</v>
      </c>
      <c r="B45" s="274" t="s">
        <v>80</v>
      </c>
      <c r="C45" s="274"/>
      <c r="D45" s="275">
        <f>SUM(D44)</f>
        <v>81024</v>
      </c>
      <c r="E45" s="275">
        <f>SUM(E44)</f>
        <v>81024</v>
      </c>
      <c r="F45" s="276">
        <f>SUM(F44)</f>
        <v>0</v>
      </c>
    </row>
    <row r="46" spans="1:6" s="235" customFormat="1" ht="16.5" thickTop="1" thickBot="1" x14ac:dyDescent="0.3">
      <c r="A46" s="371"/>
      <c r="B46" s="371"/>
      <c r="C46" s="371"/>
      <c r="D46" s="372"/>
      <c r="E46" s="372"/>
      <c r="F46" s="373"/>
    </row>
    <row r="47" spans="1:6" ht="18" customHeight="1" thickTop="1" thickBot="1" x14ac:dyDescent="0.3">
      <c r="A47" s="518" t="s">
        <v>0</v>
      </c>
      <c r="B47" s="518"/>
      <c r="C47" s="518"/>
      <c r="D47" s="518"/>
      <c r="E47" s="518"/>
      <c r="F47" s="518"/>
    </row>
    <row r="48" spans="1:6" ht="21" customHeight="1" thickTop="1" thickBot="1" x14ac:dyDescent="0.3">
      <c r="A48" s="16" t="s">
        <v>1</v>
      </c>
      <c r="B48" s="17" t="s">
        <v>2</v>
      </c>
      <c r="C48" s="18" t="s">
        <v>3</v>
      </c>
      <c r="D48" s="19" t="s">
        <v>310</v>
      </c>
      <c r="E48" s="19" t="s">
        <v>311</v>
      </c>
      <c r="F48" s="117" t="s">
        <v>312</v>
      </c>
    </row>
    <row r="49" spans="1:6" ht="15.75" customHeight="1" thickTop="1" x14ac:dyDescent="0.25">
      <c r="A49" s="8" t="s">
        <v>81</v>
      </c>
      <c r="B49" s="9" t="s">
        <v>55</v>
      </c>
      <c r="C49" s="10" t="s">
        <v>56</v>
      </c>
      <c r="D49" s="11">
        <v>48000</v>
      </c>
      <c r="E49" s="11">
        <v>48249</v>
      </c>
      <c r="F49" s="111">
        <v>51000</v>
      </c>
    </row>
    <row r="50" spans="1:6" ht="15.75" customHeight="1" thickBot="1" x14ac:dyDescent="0.3">
      <c r="A50" s="20" t="s">
        <v>81</v>
      </c>
      <c r="B50" s="21" t="s">
        <v>72</v>
      </c>
      <c r="C50" s="22" t="s">
        <v>73</v>
      </c>
      <c r="D50" s="23">
        <v>347</v>
      </c>
      <c r="E50" s="23">
        <v>347</v>
      </c>
      <c r="F50" s="112">
        <v>0</v>
      </c>
    </row>
    <row r="51" spans="1:6" ht="15.75" thickBot="1" x14ac:dyDescent="0.3">
      <c r="A51" s="121" t="s">
        <v>81</v>
      </c>
      <c r="B51" s="27" t="s">
        <v>82</v>
      </c>
      <c r="C51" s="27"/>
      <c r="D51" s="28">
        <f>SUM(D49:D50)</f>
        <v>48347</v>
      </c>
      <c r="E51" s="28">
        <f>SUM(E49:E50)</f>
        <v>48596</v>
      </c>
      <c r="F51" s="122">
        <f>SUM(F49:F50)</f>
        <v>51000</v>
      </c>
    </row>
    <row r="52" spans="1:6" x14ac:dyDescent="0.25">
      <c r="A52" s="12" t="s">
        <v>83</v>
      </c>
      <c r="B52" s="13" t="s">
        <v>55</v>
      </c>
      <c r="C52" s="14" t="s">
        <v>56</v>
      </c>
      <c r="D52" s="15">
        <v>93000</v>
      </c>
      <c r="E52" s="15">
        <v>93343.2</v>
      </c>
      <c r="F52" s="110">
        <v>90000</v>
      </c>
    </row>
    <row r="53" spans="1:6" x14ac:dyDescent="0.25">
      <c r="A53" s="8" t="s">
        <v>83</v>
      </c>
      <c r="B53" s="9" t="s">
        <v>63</v>
      </c>
      <c r="C53" s="10" t="s">
        <v>64</v>
      </c>
      <c r="D53" s="11">
        <v>4000</v>
      </c>
      <c r="E53" s="11">
        <v>3825</v>
      </c>
      <c r="F53" s="111">
        <v>4000</v>
      </c>
    </row>
    <row r="54" spans="1:6" x14ac:dyDescent="0.25">
      <c r="A54" s="8" t="s">
        <v>83</v>
      </c>
      <c r="B54" s="9" t="s">
        <v>84</v>
      </c>
      <c r="C54" s="10" t="s">
        <v>85</v>
      </c>
      <c r="D54" s="11">
        <v>17000</v>
      </c>
      <c r="E54" s="11">
        <v>16940</v>
      </c>
      <c r="F54" s="111">
        <v>17000</v>
      </c>
    </row>
    <row r="55" spans="1:6" x14ac:dyDescent="0.25">
      <c r="A55" s="8" t="s">
        <v>83</v>
      </c>
      <c r="B55" s="9" t="s">
        <v>86</v>
      </c>
      <c r="C55" s="10" t="s">
        <v>87</v>
      </c>
      <c r="D55" s="11">
        <v>4000</v>
      </c>
      <c r="E55" s="11">
        <v>3967.8</v>
      </c>
      <c r="F55" s="111">
        <v>4000</v>
      </c>
    </row>
    <row r="56" spans="1:6" x14ac:dyDescent="0.25">
      <c r="A56" s="8" t="s">
        <v>83</v>
      </c>
      <c r="B56" s="9" t="s">
        <v>75</v>
      </c>
      <c r="C56" s="10" t="s">
        <v>88</v>
      </c>
      <c r="D56" s="11">
        <v>55000</v>
      </c>
      <c r="E56" s="11">
        <v>55000</v>
      </c>
      <c r="F56" s="111">
        <v>0</v>
      </c>
    </row>
    <row r="57" spans="1:6" ht="15.75" thickBot="1" x14ac:dyDescent="0.3">
      <c r="A57" s="20" t="s">
        <v>83</v>
      </c>
      <c r="B57" s="21" t="s">
        <v>72</v>
      </c>
      <c r="C57" s="22" t="s">
        <v>73</v>
      </c>
      <c r="D57" s="23">
        <v>2000</v>
      </c>
      <c r="E57" s="23">
        <v>1829.5</v>
      </c>
      <c r="F57" s="112">
        <v>1000</v>
      </c>
    </row>
    <row r="58" spans="1:6" ht="15.75" thickBot="1" x14ac:dyDescent="0.3">
      <c r="A58" s="121" t="s">
        <v>83</v>
      </c>
      <c r="B58" s="27" t="s">
        <v>89</v>
      </c>
      <c r="C58" s="27"/>
      <c r="D58" s="28">
        <f>SUM(D52:D57)</f>
        <v>175000</v>
      </c>
      <c r="E58" s="28">
        <f>SUM(E52:E57)</f>
        <v>174905.5</v>
      </c>
      <c r="F58" s="122">
        <f>SUM(F52:F57)</f>
        <v>116000</v>
      </c>
    </row>
    <row r="59" spans="1:6" x14ac:dyDescent="0.25">
      <c r="A59" s="12" t="s">
        <v>90</v>
      </c>
      <c r="B59" s="13" t="s">
        <v>55</v>
      </c>
      <c r="C59" s="14" t="s">
        <v>56</v>
      </c>
      <c r="D59" s="15">
        <v>93000</v>
      </c>
      <c r="E59" s="15">
        <v>92668.1</v>
      </c>
      <c r="F59" s="110">
        <v>119000</v>
      </c>
    </row>
    <row r="60" spans="1:6" x14ac:dyDescent="0.25">
      <c r="A60" s="8" t="s">
        <v>90</v>
      </c>
      <c r="B60" s="9" t="s">
        <v>84</v>
      </c>
      <c r="C60" s="10" t="s">
        <v>85</v>
      </c>
      <c r="D60" s="11">
        <v>65220</v>
      </c>
      <c r="E60" s="11">
        <v>65220</v>
      </c>
      <c r="F60" s="111">
        <v>80034</v>
      </c>
    </row>
    <row r="61" spans="1:6" ht="15.75" thickBot="1" x14ac:dyDescent="0.3">
      <c r="A61" s="20" t="s">
        <v>90</v>
      </c>
      <c r="B61" s="21" t="s">
        <v>86</v>
      </c>
      <c r="C61" s="22" t="s">
        <v>87</v>
      </c>
      <c r="D61" s="23">
        <v>9012</v>
      </c>
      <c r="E61" s="23">
        <v>9012</v>
      </c>
      <c r="F61" s="112">
        <v>55434</v>
      </c>
    </row>
    <row r="62" spans="1:6" ht="15.75" thickBot="1" x14ac:dyDescent="0.3">
      <c r="A62" s="121" t="s">
        <v>90</v>
      </c>
      <c r="B62" s="27" t="s">
        <v>91</v>
      </c>
      <c r="C62" s="27"/>
      <c r="D62" s="28">
        <f>SUM(D59:D61)</f>
        <v>167232</v>
      </c>
      <c r="E62" s="28">
        <f>SUM(E59:E61)</f>
        <v>166900.1</v>
      </c>
      <c r="F62" s="122">
        <f>SUM(F59:F61)</f>
        <v>254468</v>
      </c>
    </row>
    <row r="63" spans="1:6" x14ac:dyDescent="0.25">
      <c r="A63" s="12" t="s">
        <v>92</v>
      </c>
      <c r="B63" s="13" t="s">
        <v>55</v>
      </c>
      <c r="C63" s="14" t="s">
        <v>56</v>
      </c>
      <c r="D63" s="15">
        <v>1000000</v>
      </c>
      <c r="E63" s="15">
        <v>985080</v>
      </c>
      <c r="F63" s="110">
        <v>1000000</v>
      </c>
    </row>
    <row r="64" spans="1:6" x14ac:dyDescent="0.25">
      <c r="A64" s="8" t="s">
        <v>92</v>
      </c>
      <c r="B64" s="9" t="s">
        <v>84</v>
      </c>
      <c r="C64" s="10" t="s">
        <v>85</v>
      </c>
      <c r="D64" s="11">
        <v>3570000</v>
      </c>
      <c r="E64" s="11">
        <v>3568086.54</v>
      </c>
      <c r="F64" s="111">
        <v>3600000</v>
      </c>
    </row>
    <row r="65" spans="1:6" ht="15.75" thickBot="1" x14ac:dyDescent="0.3">
      <c r="A65" s="20" t="s">
        <v>92</v>
      </c>
      <c r="B65" s="21" t="s">
        <v>72</v>
      </c>
      <c r="C65" s="22" t="s">
        <v>73</v>
      </c>
      <c r="D65" s="23">
        <v>140020.76</v>
      </c>
      <c r="E65" s="23">
        <v>140020.76</v>
      </c>
      <c r="F65" s="112">
        <v>30000</v>
      </c>
    </row>
    <row r="66" spans="1:6" ht="15.75" thickBot="1" x14ac:dyDescent="0.3">
      <c r="A66" s="121" t="s">
        <v>92</v>
      </c>
      <c r="B66" s="27" t="s">
        <v>93</v>
      </c>
      <c r="C66" s="27"/>
      <c r="D66" s="28">
        <f>SUM(D63:D65)</f>
        <v>4710020.76</v>
      </c>
      <c r="E66" s="28">
        <f>SUM(E63:E65)</f>
        <v>4693187.3</v>
      </c>
      <c r="F66" s="122">
        <f>SUM(F63:F65)</f>
        <v>4630000</v>
      </c>
    </row>
    <row r="67" spans="1:6" x14ac:dyDescent="0.25">
      <c r="A67" s="12" t="s">
        <v>94</v>
      </c>
      <c r="B67" s="13" t="s">
        <v>55</v>
      </c>
      <c r="C67" s="14" t="s">
        <v>56</v>
      </c>
      <c r="D67" s="15">
        <v>147800</v>
      </c>
      <c r="E67" s="15">
        <v>147769.20000000001</v>
      </c>
      <c r="F67" s="110">
        <v>152800</v>
      </c>
    </row>
    <row r="68" spans="1:6" x14ac:dyDescent="0.25">
      <c r="A68" s="8" t="s">
        <v>94</v>
      </c>
      <c r="B68" s="9" t="s">
        <v>84</v>
      </c>
      <c r="C68" s="10" t="s">
        <v>85</v>
      </c>
      <c r="D68" s="11">
        <v>423180</v>
      </c>
      <c r="E68" s="11">
        <v>423180</v>
      </c>
      <c r="F68" s="111">
        <v>444145</v>
      </c>
    </row>
    <row r="69" spans="1:6" ht="15.75" thickBot="1" x14ac:dyDescent="0.3">
      <c r="A69" s="20" t="s">
        <v>94</v>
      </c>
      <c r="B69" s="21" t="s">
        <v>86</v>
      </c>
      <c r="C69" s="22" t="s">
        <v>87</v>
      </c>
      <c r="D69" s="23">
        <v>1859</v>
      </c>
      <c r="E69" s="23">
        <v>1859</v>
      </c>
      <c r="F69" s="112">
        <v>1859</v>
      </c>
    </row>
    <row r="70" spans="1:6" ht="15.75" thickBot="1" x14ac:dyDescent="0.3">
      <c r="A70" s="121" t="s">
        <v>94</v>
      </c>
      <c r="B70" s="27" t="s">
        <v>95</v>
      </c>
      <c r="C70" s="27"/>
      <c r="D70" s="28">
        <f>SUM(D67:D69)</f>
        <v>572839</v>
      </c>
      <c r="E70" s="28">
        <f>SUM(E67:E69)</f>
        <v>572808.19999999995</v>
      </c>
      <c r="F70" s="122">
        <f>SUM(F67:F69)</f>
        <v>598804</v>
      </c>
    </row>
    <row r="71" spans="1:6" ht="15.75" thickBot="1" x14ac:dyDescent="0.3">
      <c r="A71" s="29" t="s">
        <v>96</v>
      </c>
      <c r="B71" s="30" t="s">
        <v>55</v>
      </c>
      <c r="C71" s="31" t="s">
        <v>56</v>
      </c>
      <c r="D71" s="32">
        <v>35600</v>
      </c>
      <c r="E71" s="32">
        <v>35600</v>
      </c>
      <c r="F71" s="114">
        <v>1600</v>
      </c>
    </row>
    <row r="72" spans="1:6" ht="15.75" thickBot="1" x14ac:dyDescent="0.3">
      <c r="A72" s="121" t="s">
        <v>96</v>
      </c>
      <c r="B72" s="27" t="s">
        <v>97</v>
      </c>
      <c r="C72" s="27"/>
      <c r="D72" s="28">
        <f>SUM(D71)</f>
        <v>35600</v>
      </c>
      <c r="E72" s="28">
        <f>SUM(E71)</f>
        <v>35600</v>
      </c>
      <c r="F72" s="122">
        <f>SUM(F71)</f>
        <v>1600</v>
      </c>
    </row>
    <row r="73" spans="1:6" ht="15.75" thickBot="1" x14ac:dyDescent="0.3">
      <c r="A73" s="29" t="s">
        <v>98</v>
      </c>
      <c r="B73" s="30" t="s">
        <v>86</v>
      </c>
      <c r="C73" s="31" t="s">
        <v>87</v>
      </c>
      <c r="D73" s="32">
        <v>63526.21</v>
      </c>
      <c r="E73" s="32">
        <v>63526.21</v>
      </c>
      <c r="F73" s="114">
        <v>63526.21</v>
      </c>
    </row>
    <row r="74" spans="1:6" ht="15.75" thickBot="1" x14ac:dyDescent="0.3">
      <c r="A74" s="121" t="s">
        <v>98</v>
      </c>
      <c r="B74" s="27" t="s">
        <v>99</v>
      </c>
      <c r="C74" s="27"/>
      <c r="D74" s="28">
        <f>SUM(D73)</f>
        <v>63526.21</v>
      </c>
      <c r="E74" s="28">
        <f>SUM(E73)</f>
        <v>63526.21</v>
      </c>
      <c r="F74" s="122">
        <f>SUM(F73)</f>
        <v>63526.21</v>
      </c>
    </row>
    <row r="75" spans="1:6" x14ac:dyDescent="0.25">
      <c r="A75" s="12" t="s">
        <v>100</v>
      </c>
      <c r="B75" s="13" t="s">
        <v>55</v>
      </c>
      <c r="C75" s="14" t="s">
        <v>56</v>
      </c>
      <c r="D75" s="15">
        <v>147000</v>
      </c>
      <c r="E75" s="15">
        <v>146546.1</v>
      </c>
      <c r="F75" s="110">
        <v>140000</v>
      </c>
    </row>
    <row r="76" spans="1:6" x14ac:dyDescent="0.25">
      <c r="A76" s="8" t="s">
        <v>100</v>
      </c>
      <c r="B76" s="9" t="s">
        <v>68</v>
      </c>
      <c r="C76" s="10" t="s">
        <v>69</v>
      </c>
      <c r="D76" s="11">
        <v>3800000</v>
      </c>
      <c r="E76" s="11">
        <v>3757797.15</v>
      </c>
      <c r="F76" s="111">
        <v>3800000</v>
      </c>
    </row>
    <row r="77" spans="1:6" x14ac:dyDescent="0.25">
      <c r="A77" s="8" t="s">
        <v>100</v>
      </c>
      <c r="B77" s="9" t="s">
        <v>57</v>
      </c>
      <c r="C77" s="10" t="s">
        <v>58</v>
      </c>
      <c r="D77" s="11">
        <v>155982</v>
      </c>
      <c r="E77" s="11">
        <v>155982</v>
      </c>
      <c r="F77" s="111">
        <v>150608</v>
      </c>
    </row>
    <row r="78" spans="1:6" x14ac:dyDescent="0.25">
      <c r="A78" s="8" t="s">
        <v>100</v>
      </c>
      <c r="B78" s="9" t="s">
        <v>84</v>
      </c>
      <c r="C78" s="10" t="s">
        <v>85</v>
      </c>
      <c r="D78" s="11">
        <v>34276</v>
      </c>
      <c r="E78" s="11">
        <v>34276</v>
      </c>
      <c r="F78" s="111">
        <v>30000</v>
      </c>
    </row>
    <row r="79" spans="1:6" x14ac:dyDescent="0.25">
      <c r="A79" s="8" t="s">
        <v>100</v>
      </c>
      <c r="B79" s="9" t="s">
        <v>86</v>
      </c>
      <c r="C79" s="10" t="s">
        <v>87</v>
      </c>
      <c r="D79" s="11">
        <v>1700</v>
      </c>
      <c r="E79" s="11">
        <v>1700</v>
      </c>
      <c r="F79" s="111">
        <v>1000</v>
      </c>
    </row>
    <row r="80" spans="1:6" x14ac:dyDescent="0.25">
      <c r="A80" s="8" t="s">
        <v>100</v>
      </c>
      <c r="B80" s="9" t="s">
        <v>72</v>
      </c>
      <c r="C80" s="10" t="s">
        <v>73</v>
      </c>
      <c r="D80" s="11">
        <v>45728.62</v>
      </c>
      <c r="E80" s="11">
        <v>45728.62</v>
      </c>
      <c r="F80" s="111">
        <v>21500</v>
      </c>
    </row>
    <row r="81" spans="1:6" ht="15.75" thickBot="1" x14ac:dyDescent="0.3">
      <c r="A81" s="20" t="s">
        <v>100</v>
      </c>
      <c r="B81" s="21" t="s">
        <v>101</v>
      </c>
      <c r="C81" s="22" t="s">
        <v>102</v>
      </c>
      <c r="D81" s="23">
        <v>81800</v>
      </c>
      <c r="E81" s="23">
        <v>81800</v>
      </c>
      <c r="F81" s="112">
        <v>200000</v>
      </c>
    </row>
    <row r="82" spans="1:6" ht="15.75" thickBot="1" x14ac:dyDescent="0.3">
      <c r="A82" s="121" t="s">
        <v>100</v>
      </c>
      <c r="B82" s="27" t="s">
        <v>103</v>
      </c>
      <c r="C82" s="27"/>
      <c r="D82" s="28">
        <f>SUM(D75:D81)</f>
        <v>4266486.62</v>
      </c>
      <c r="E82" s="28">
        <f>SUM(E75:E81)</f>
        <v>4223829.87</v>
      </c>
      <c r="F82" s="122">
        <f>SUM(F75:F81)</f>
        <v>4343108</v>
      </c>
    </row>
    <row r="83" spans="1:6" x14ac:dyDescent="0.25">
      <c r="A83" s="12" t="s">
        <v>104</v>
      </c>
      <c r="B83" s="13" t="s">
        <v>55</v>
      </c>
      <c r="C83" s="14" t="s">
        <v>56</v>
      </c>
      <c r="D83" s="15">
        <v>135000</v>
      </c>
      <c r="E83" s="15">
        <v>134455.26</v>
      </c>
      <c r="F83" s="110">
        <v>130000</v>
      </c>
    </row>
    <row r="84" spans="1:6" ht="15.75" thickBot="1" x14ac:dyDescent="0.3">
      <c r="A84" s="20" t="s">
        <v>104</v>
      </c>
      <c r="B84" s="21" t="s">
        <v>63</v>
      </c>
      <c r="C84" s="22" t="s">
        <v>64</v>
      </c>
      <c r="D84" s="23">
        <v>12100</v>
      </c>
      <c r="E84" s="23">
        <v>12097</v>
      </c>
      <c r="F84" s="112">
        <v>10000</v>
      </c>
    </row>
    <row r="85" spans="1:6" ht="15.75" thickBot="1" x14ac:dyDescent="0.3">
      <c r="A85" s="121" t="s">
        <v>104</v>
      </c>
      <c r="B85" s="27" t="s">
        <v>105</v>
      </c>
      <c r="C85" s="27"/>
      <c r="D85" s="28">
        <f>SUM(D83:D84)</f>
        <v>147100</v>
      </c>
      <c r="E85" s="28">
        <f>SUM(E83:E84)</f>
        <v>146552.26</v>
      </c>
      <c r="F85" s="122">
        <f>SUM(F83:F84)</f>
        <v>140000</v>
      </c>
    </row>
    <row r="86" spans="1:6" x14ac:dyDescent="0.25">
      <c r="A86" s="12" t="s">
        <v>106</v>
      </c>
      <c r="B86" s="13" t="s">
        <v>55</v>
      </c>
      <c r="C86" s="14" t="s">
        <v>56</v>
      </c>
      <c r="D86" s="15">
        <v>5194.05</v>
      </c>
      <c r="E86" s="15">
        <v>5194.05</v>
      </c>
      <c r="F86" s="110">
        <v>5000</v>
      </c>
    </row>
    <row r="87" spans="1:6" ht="15.75" thickBot="1" x14ac:dyDescent="0.3">
      <c r="A87" s="20" t="s">
        <v>106</v>
      </c>
      <c r="B87" s="21" t="s">
        <v>72</v>
      </c>
      <c r="C87" s="22" t="s">
        <v>73</v>
      </c>
      <c r="D87" s="23">
        <v>1071.46</v>
      </c>
      <c r="E87" s="23">
        <v>1071.46</v>
      </c>
      <c r="F87" s="112">
        <v>1000</v>
      </c>
    </row>
    <row r="88" spans="1:6" ht="15.75" thickBot="1" x14ac:dyDescent="0.3">
      <c r="A88" s="121" t="s">
        <v>106</v>
      </c>
      <c r="B88" s="27" t="s">
        <v>107</v>
      </c>
      <c r="C88" s="27"/>
      <c r="D88" s="28">
        <f>SUM(D86:D87)</f>
        <v>6265.51</v>
      </c>
      <c r="E88" s="28">
        <f>SUM(E86:E87)</f>
        <v>6265.51</v>
      </c>
      <c r="F88" s="122">
        <f>SUM(F86:F87)</f>
        <v>6000</v>
      </c>
    </row>
    <row r="89" spans="1:6" ht="15.75" thickBot="1" x14ac:dyDescent="0.3">
      <c r="A89" s="29" t="s">
        <v>108</v>
      </c>
      <c r="B89" s="30" t="s">
        <v>55</v>
      </c>
      <c r="C89" s="31" t="s">
        <v>56</v>
      </c>
      <c r="D89" s="32">
        <v>300300</v>
      </c>
      <c r="E89" s="32">
        <v>300293</v>
      </c>
      <c r="F89" s="114">
        <v>307260</v>
      </c>
    </row>
    <row r="90" spans="1:6" ht="15.75" thickBot="1" x14ac:dyDescent="0.3">
      <c r="A90" s="121" t="s">
        <v>108</v>
      </c>
      <c r="B90" s="27" t="s">
        <v>109</v>
      </c>
      <c r="C90" s="27"/>
      <c r="D90" s="28">
        <f>SUM(D89)</f>
        <v>300300</v>
      </c>
      <c r="E90" s="28">
        <f>SUM(E89)</f>
        <v>300293</v>
      </c>
      <c r="F90" s="122">
        <f>SUM(F89)</f>
        <v>307260</v>
      </c>
    </row>
    <row r="91" spans="1:6" ht="15.75" thickBot="1" x14ac:dyDescent="0.3">
      <c r="A91" s="29" t="s">
        <v>110</v>
      </c>
      <c r="B91" s="30" t="s">
        <v>55</v>
      </c>
      <c r="C91" s="31" t="s">
        <v>56</v>
      </c>
      <c r="D91" s="32">
        <v>17100</v>
      </c>
      <c r="E91" s="32">
        <v>17070</v>
      </c>
      <c r="F91" s="114">
        <v>15000</v>
      </c>
    </row>
    <row r="92" spans="1:6" ht="15.75" thickBot="1" x14ac:dyDescent="0.3">
      <c r="A92" s="121" t="s">
        <v>110</v>
      </c>
      <c r="B92" s="27" t="s">
        <v>111</v>
      </c>
      <c r="C92" s="27"/>
      <c r="D92" s="28">
        <f>SUM(D91)</f>
        <v>17100</v>
      </c>
      <c r="E92" s="28">
        <f>SUM(E91)</f>
        <v>17070</v>
      </c>
      <c r="F92" s="122">
        <f>SUM(F91)</f>
        <v>15000</v>
      </c>
    </row>
    <row r="93" spans="1:6" ht="18" customHeight="1" thickBot="1" x14ac:dyDescent="0.3">
      <c r="A93" s="518" t="s">
        <v>0</v>
      </c>
      <c r="B93" s="518"/>
      <c r="C93" s="518"/>
      <c r="D93" s="518"/>
      <c r="E93" s="518"/>
      <c r="F93" s="518"/>
    </row>
    <row r="94" spans="1:6" ht="21" customHeight="1" thickTop="1" thickBot="1" x14ac:dyDescent="0.3">
      <c r="A94" s="16" t="s">
        <v>1</v>
      </c>
      <c r="B94" s="17" t="s">
        <v>2</v>
      </c>
      <c r="C94" s="18" t="s">
        <v>3</v>
      </c>
      <c r="D94" s="19" t="s">
        <v>310</v>
      </c>
      <c r="E94" s="19" t="s">
        <v>311</v>
      </c>
      <c r="F94" s="117" t="s">
        <v>312</v>
      </c>
    </row>
    <row r="95" spans="1:6" ht="16.5" thickTop="1" thickBot="1" x14ac:dyDescent="0.3">
      <c r="A95" s="29" t="s">
        <v>112</v>
      </c>
      <c r="B95" s="30" t="s">
        <v>113</v>
      </c>
      <c r="C95" s="31" t="s">
        <v>114</v>
      </c>
      <c r="D95" s="32">
        <v>151200</v>
      </c>
      <c r="E95" s="32">
        <v>151200</v>
      </c>
      <c r="F95" s="114">
        <v>11200</v>
      </c>
    </row>
    <row r="96" spans="1:6" ht="15.75" thickBot="1" x14ac:dyDescent="0.3">
      <c r="A96" s="121" t="s">
        <v>112</v>
      </c>
      <c r="B96" s="27" t="s">
        <v>115</v>
      </c>
      <c r="C96" s="27"/>
      <c r="D96" s="28">
        <f>SUM(D95)</f>
        <v>151200</v>
      </c>
      <c r="E96" s="28">
        <f>SUM(E95)</f>
        <v>151200</v>
      </c>
      <c r="F96" s="122">
        <f>SUM(F95)</f>
        <v>11200</v>
      </c>
    </row>
    <row r="97" spans="1:6" x14ac:dyDescent="0.25">
      <c r="A97" s="12" t="s">
        <v>116</v>
      </c>
      <c r="B97" s="13" t="s">
        <v>55</v>
      </c>
      <c r="C97" s="14" t="s">
        <v>56</v>
      </c>
      <c r="D97" s="15">
        <v>20000</v>
      </c>
      <c r="E97" s="15">
        <v>20051</v>
      </c>
      <c r="F97" s="110">
        <v>20000</v>
      </c>
    </row>
    <row r="98" spans="1:6" x14ac:dyDescent="0.25">
      <c r="A98" s="8" t="s">
        <v>116</v>
      </c>
      <c r="B98" s="9" t="s">
        <v>113</v>
      </c>
      <c r="C98" s="10" t="s">
        <v>114</v>
      </c>
      <c r="D98" s="11">
        <v>390389</v>
      </c>
      <c r="E98" s="11">
        <v>390389</v>
      </c>
      <c r="F98" s="111">
        <v>0</v>
      </c>
    </row>
    <row r="99" spans="1:6" ht="15.75" thickBot="1" x14ac:dyDescent="0.3">
      <c r="A99" s="20" t="s">
        <v>116</v>
      </c>
      <c r="B99" s="21" t="s">
        <v>117</v>
      </c>
      <c r="C99" s="22" t="s">
        <v>118</v>
      </c>
      <c r="D99" s="23">
        <v>61000</v>
      </c>
      <c r="E99" s="23">
        <v>61000</v>
      </c>
      <c r="F99" s="112">
        <v>0</v>
      </c>
    </row>
    <row r="100" spans="1:6" ht="15.75" thickBot="1" x14ac:dyDescent="0.3">
      <c r="A100" s="121" t="s">
        <v>116</v>
      </c>
      <c r="B100" s="27" t="s">
        <v>119</v>
      </c>
      <c r="C100" s="27"/>
      <c r="D100" s="28">
        <f>SUM(D97:D99)</f>
        <v>471389</v>
      </c>
      <c r="E100" s="28">
        <f>SUM(E97:E99)</f>
        <v>471440</v>
      </c>
      <c r="F100" s="122">
        <f>SUM(F97:F99)</f>
        <v>20000</v>
      </c>
    </row>
    <row r="101" spans="1:6" ht="15.75" thickBot="1" x14ac:dyDescent="0.3">
      <c r="A101" s="29" t="s">
        <v>120</v>
      </c>
      <c r="B101" s="30" t="s">
        <v>121</v>
      </c>
      <c r="C101" s="31" t="s">
        <v>122</v>
      </c>
      <c r="D101" s="32">
        <v>1600</v>
      </c>
      <c r="E101" s="32">
        <v>1582.26</v>
      </c>
      <c r="F101" s="114">
        <v>1550</v>
      </c>
    </row>
    <row r="102" spans="1:6" ht="15.75" thickBot="1" x14ac:dyDescent="0.3">
      <c r="A102" s="121" t="s">
        <v>120</v>
      </c>
      <c r="B102" s="27" t="s">
        <v>123</v>
      </c>
      <c r="C102" s="27"/>
      <c r="D102" s="28">
        <f>SUM(D101)</f>
        <v>1600</v>
      </c>
      <c r="E102" s="28">
        <f>SUM(E101)</f>
        <v>1582.26</v>
      </c>
      <c r="F102" s="122">
        <f>SUM(F101)</f>
        <v>1550</v>
      </c>
    </row>
    <row r="103" spans="1:6" ht="15.75" thickBot="1" x14ac:dyDescent="0.3">
      <c r="A103" s="29" t="s">
        <v>124</v>
      </c>
      <c r="B103" s="30" t="s">
        <v>72</v>
      </c>
      <c r="C103" s="31" t="s">
        <v>73</v>
      </c>
      <c r="D103" s="32">
        <v>269</v>
      </c>
      <c r="E103" s="32">
        <v>269</v>
      </c>
      <c r="F103" s="114">
        <v>0</v>
      </c>
    </row>
    <row r="104" spans="1:6" ht="15.75" thickBot="1" x14ac:dyDescent="0.3">
      <c r="A104" s="121" t="s">
        <v>124</v>
      </c>
      <c r="B104" s="27" t="s">
        <v>125</v>
      </c>
      <c r="C104" s="27"/>
      <c r="D104" s="28">
        <f>SUM(D103)</f>
        <v>269</v>
      </c>
      <c r="E104" s="28">
        <f>SUM(E103)</f>
        <v>269</v>
      </c>
      <c r="F104" s="122">
        <f>SUM(F103)</f>
        <v>0</v>
      </c>
    </row>
    <row r="105" spans="1:6" x14ac:dyDescent="0.25">
      <c r="A105" s="12" t="s">
        <v>126</v>
      </c>
      <c r="B105" s="13" t="s">
        <v>127</v>
      </c>
      <c r="C105" s="14" t="s">
        <v>128</v>
      </c>
      <c r="D105" s="15">
        <v>2420000</v>
      </c>
      <c r="E105" s="15">
        <v>2420000</v>
      </c>
      <c r="F105" s="110">
        <v>2000000</v>
      </c>
    </row>
    <row r="106" spans="1:6" ht="15.75" thickBot="1" x14ac:dyDescent="0.3">
      <c r="A106" s="20" t="s">
        <v>126</v>
      </c>
      <c r="B106" s="21" t="s">
        <v>129</v>
      </c>
      <c r="C106" s="22" t="s">
        <v>130</v>
      </c>
      <c r="D106" s="23">
        <v>8470</v>
      </c>
      <c r="E106" s="23">
        <v>8470</v>
      </c>
      <c r="F106" s="112">
        <v>0</v>
      </c>
    </row>
    <row r="107" spans="1:6" ht="15.75" thickBot="1" x14ac:dyDescent="0.3">
      <c r="A107" s="121" t="s">
        <v>126</v>
      </c>
      <c r="B107" s="27" t="s">
        <v>131</v>
      </c>
      <c r="C107" s="27"/>
      <c r="D107" s="28">
        <f>SUM(D105:D106)</f>
        <v>2428470</v>
      </c>
      <c r="E107" s="28">
        <f>SUM(E105:E106)</f>
        <v>2428470</v>
      </c>
      <c r="F107" s="122">
        <f>SUM(F105:F106)</f>
        <v>2000000</v>
      </c>
    </row>
    <row r="108" spans="1:6" ht="15.75" thickBot="1" x14ac:dyDescent="0.3">
      <c r="A108" s="29" t="s">
        <v>132</v>
      </c>
      <c r="B108" s="30" t="s">
        <v>65</v>
      </c>
      <c r="C108" s="31" t="s">
        <v>66</v>
      </c>
      <c r="D108" s="32">
        <v>474.3</v>
      </c>
      <c r="E108" s="32">
        <v>474.3</v>
      </c>
      <c r="F108" s="114">
        <v>0</v>
      </c>
    </row>
    <row r="109" spans="1:6" ht="15.75" thickBot="1" x14ac:dyDescent="0.3">
      <c r="A109" s="123" t="s">
        <v>132</v>
      </c>
      <c r="B109" s="124" t="s">
        <v>133</v>
      </c>
      <c r="C109" s="124"/>
      <c r="D109" s="125">
        <f>SUM(D108)</f>
        <v>474.3</v>
      </c>
      <c r="E109" s="125">
        <f>SUM(E108)</f>
        <v>474.3</v>
      </c>
      <c r="F109" s="126">
        <f>SUM(F108)</f>
        <v>0</v>
      </c>
    </row>
    <row r="110" spans="1:6" ht="16.5" thickTop="1" thickBot="1" x14ac:dyDescent="0.3">
      <c r="A110" s="127" t="s">
        <v>134</v>
      </c>
      <c r="B110" s="128"/>
      <c r="C110" s="128"/>
      <c r="D110" s="129">
        <f>SUM(D109,D107,D104,D102,D100,D96,D92,D90,D88,D85,D82,D74,D72,D70,D66,D62,D58,D51,D45,D43,D41,D37,D35,D31,D27)</f>
        <v>58029506.219999999</v>
      </c>
      <c r="E110" s="129">
        <f>SUM(E109,E107,E104,E102,E100,E96,E92,E90,E88,E85,E82,E74,E72,E70,E66,E62,E58,E51,E45,E43,E41,E37,E35,E31,E27)</f>
        <v>57911029.770000003</v>
      </c>
      <c r="F110" s="130">
        <f>SUM(F109,F107,F104,F102,F100,F96,F92,F90,F88,F85,F82,F74,F72,F70,F66,F62,F58,F51,F45,F43,F41,F37,F35,F31,F27)</f>
        <v>52740409.730000004</v>
      </c>
    </row>
    <row r="111" spans="1:6" ht="15.75" thickTop="1" x14ac:dyDescent="0.25">
      <c r="A111" s="3"/>
      <c r="B111" s="3"/>
      <c r="C111" s="3"/>
      <c r="D111" s="6"/>
      <c r="E111" s="6"/>
    </row>
    <row r="112" spans="1:6" x14ac:dyDescent="0.25">
      <c r="A112" s="3"/>
      <c r="B112" s="3"/>
      <c r="C112" s="3"/>
      <c r="D112" s="6"/>
      <c r="E112" s="6"/>
    </row>
    <row r="113" spans="1:6" ht="18.75" thickBot="1" x14ac:dyDescent="0.3">
      <c r="A113" s="519" t="s">
        <v>392</v>
      </c>
      <c r="B113" s="519"/>
      <c r="C113" s="519"/>
      <c r="D113" s="519"/>
      <c r="E113" s="519"/>
      <c r="F113" s="519"/>
    </row>
    <row r="114" spans="1:6" ht="21" thickTop="1" thickBot="1" x14ac:dyDescent="0.3">
      <c r="A114" s="16" t="s">
        <v>1</v>
      </c>
      <c r="B114" s="17" t="s">
        <v>2</v>
      </c>
      <c r="C114" s="18" t="s">
        <v>3</v>
      </c>
      <c r="D114" s="19" t="s">
        <v>310</v>
      </c>
      <c r="E114" s="19" t="s">
        <v>311</v>
      </c>
      <c r="F114" s="117" t="s">
        <v>312</v>
      </c>
    </row>
    <row r="115" spans="1:6" ht="37.5" customHeight="1" thickTop="1" x14ac:dyDescent="0.25">
      <c r="A115" s="248" t="s">
        <v>4</v>
      </c>
      <c r="B115" s="252" t="s">
        <v>306</v>
      </c>
      <c r="C115" s="249" t="s">
        <v>826</v>
      </c>
      <c r="D115" s="250">
        <v>48904.37</v>
      </c>
      <c r="E115" s="250">
        <v>-665719.4</v>
      </c>
      <c r="F115" s="251">
        <v>5000000</v>
      </c>
    </row>
    <row r="116" spans="1:6" ht="15" customHeight="1" x14ac:dyDescent="0.25">
      <c r="A116" s="254" t="s">
        <v>4</v>
      </c>
      <c r="B116" s="255" t="s">
        <v>307</v>
      </c>
      <c r="C116" s="256" t="s">
        <v>855</v>
      </c>
      <c r="D116" s="257">
        <v>295400</v>
      </c>
      <c r="E116" s="257">
        <v>295400</v>
      </c>
      <c r="F116" s="258">
        <v>0</v>
      </c>
    </row>
    <row r="117" spans="1:6" ht="15" customHeight="1" thickBot="1" x14ac:dyDescent="0.3">
      <c r="A117" s="259" t="s">
        <v>4</v>
      </c>
      <c r="B117" s="260" t="s">
        <v>309</v>
      </c>
      <c r="C117" s="261" t="s">
        <v>856</v>
      </c>
      <c r="D117" s="262">
        <v>0</v>
      </c>
      <c r="E117" s="262">
        <v>109492.69</v>
      </c>
      <c r="F117" s="263">
        <v>0</v>
      </c>
    </row>
    <row r="118" spans="1:6" ht="16.5" thickTop="1" thickBot="1" x14ac:dyDescent="0.3">
      <c r="A118" s="127" t="s">
        <v>895</v>
      </c>
      <c r="B118" s="128"/>
      <c r="C118" s="128"/>
      <c r="D118" s="129">
        <f>SUM(D115:D117)</f>
        <v>344304.37</v>
      </c>
      <c r="E118" s="129">
        <f>SUM(E115:E117)</f>
        <v>-260826.71000000002</v>
      </c>
      <c r="F118" s="130">
        <f>SUM(F115:F117)</f>
        <v>5000000</v>
      </c>
    </row>
    <row r="119" spans="1:6" ht="16.5" thickTop="1" thickBot="1" x14ac:dyDescent="0.3">
      <c r="A119" s="144"/>
      <c r="B119" s="144"/>
      <c r="C119" s="144"/>
      <c r="D119" s="145"/>
      <c r="E119" s="145"/>
      <c r="F119" s="146"/>
    </row>
    <row r="120" spans="1:6" ht="18.75" thickBot="1" x14ac:dyDescent="0.3">
      <c r="A120" s="519" t="s">
        <v>686</v>
      </c>
      <c r="B120" s="519"/>
      <c r="C120" s="519"/>
      <c r="D120" s="147"/>
      <c r="E120" s="520">
        <f>SUM(F110+F118)</f>
        <v>57740409.730000004</v>
      </c>
      <c r="F120" s="520"/>
    </row>
    <row r="121" spans="1:6" x14ac:dyDescent="0.25">
      <c r="A121" s="142"/>
      <c r="B121" s="142"/>
      <c r="C121" s="142"/>
      <c r="D121" s="148"/>
      <c r="E121" s="148"/>
      <c r="F121" s="143"/>
    </row>
    <row r="122" spans="1:6" x14ac:dyDescent="0.25">
      <c r="A122" s="521" t="s">
        <v>394</v>
      </c>
      <c r="B122" s="521"/>
      <c r="C122" s="521"/>
      <c r="D122" s="521"/>
      <c r="E122" s="141"/>
      <c r="F122" s="143"/>
    </row>
    <row r="123" spans="1:6" x14ac:dyDescent="0.25">
      <c r="A123" s="3"/>
      <c r="B123" s="3"/>
      <c r="C123" s="3"/>
      <c r="D123" s="6"/>
      <c r="E123" s="6"/>
    </row>
    <row r="125" spans="1:6" x14ac:dyDescent="0.25">
      <c r="F125" s="5"/>
    </row>
  </sheetData>
  <sheetProtection selectLockedCells="1" selectUnlockedCells="1"/>
  <mergeCells count="7">
    <mergeCell ref="A1:F1"/>
    <mergeCell ref="A113:F113"/>
    <mergeCell ref="A120:C120"/>
    <mergeCell ref="E120:F120"/>
    <mergeCell ref="A122:D122"/>
    <mergeCell ref="A47:F47"/>
    <mergeCell ref="A93:F93"/>
  </mergeCells>
  <pageMargins left="0" right="0" top="1.1811023622047245" bottom="0.6692913385826772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CZ00303453&amp;C&amp;"Arial,Tučné"&amp;14ROZPOČET - NÁVRH&amp;RROK 2019</oddHeader>
    <oddFooter>&amp;C&amp;A&amp;R&amp;P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opLeftCell="A61" workbookViewId="0">
      <selection activeCell="H15" sqref="H15"/>
    </sheetView>
  </sheetViews>
  <sheetFormatPr defaultColWidth="8.7109375" defaultRowHeight="15" x14ac:dyDescent="0.25"/>
  <cols>
    <col min="1" max="2" width="5.7109375" style="2" customWidth="1"/>
    <col min="3" max="3" width="43.7109375" style="2" customWidth="1"/>
    <col min="4" max="5" width="15.7109375" style="5" customWidth="1"/>
    <col min="6" max="6" width="15.7109375" style="115" customWidth="1"/>
    <col min="7" max="16384" width="8.7109375" style="1"/>
  </cols>
  <sheetData>
    <row r="1" spans="1:6" ht="18" customHeight="1" thickBot="1" x14ac:dyDescent="0.3">
      <c r="A1" s="518" t="s">
        <v>0</v>
      </c>
      <c r="B1" s="518"/>
      <c r="C1" s="518"/>
      <c r="D1" s="518"/>
      <c r="E1" s="518"/>
      <c r="F1" s="518"/>
    </row>
    <row r="2" spans="1:6" ht="21" customHeight="1" thickTop="1" thickBot="1" x14ac:dyDescent="0.3">
      <c r="A2" s="16" t="s">
        <v>1</v>
      </c>
      <c r="B2" s="17" t="s">
        <v>2</v>
      </c>
      <c r="C2" s="18" t="s">
        <v>3</v>
      </c>
      <c r="D2" s="19" t="s">
        <v>310</v>
      </c>
      <c r="E2" s="19" t="s">
        <v>311</v>
      </c>
      <c r="F2" s="117" t="s">
        <v>312</v>
      </c>
    </row>
    <row r="3" spans="1:6" ht="15.75" thickTop="1" x14ac:dyDescent="0.25">
      <c r="A3" s="12" t="s">
        <v>4</v>
      </c>
      <c r="B3" s="13" t="s">
        <v>5</v>
      </c>
      <c r="C3" s="14" t="s">
        <v>6</v>
      </c>
      <c r="D3" s="15">
        <v>7400000</v>
      </c>
      <c r="E3" s="15">
        <v>7363863.4500000002</v>
      </c>
      <c r="F3" s="110">
        <v>7400000</v>
      </c>
    </row>
    <row r="4" spans="1:6" x14ac:dyDescent="0.25">
      <c r="A4" s="8" t="s">
        <v>4</v>
      </c>
      <c r="B4" s="9" t="s">
        <v>7</v>
      </c>
      <c r="C4" s="10" t="s">
        <v>8</v>
      </c>
      <c r="D4" s="11">
        <v>161000</v>
      </c>
      <c r="E4" s="11">
        <v>160795.16</v>
      </c>
      <c r="F4" s="111">
        <v>161000</v>
      </c>
    </row>
    <row r="5" spans="1:6" x14ac:dyDescent="0.25">
      <c r="A5" s="8" t="s">
        <v>4</v>
      </c>
      <c r="B5" s="9" t="s">
        <v>9</v>
      </c>
      <c r="C5" s="10" t="s">
        <v>10</v>
      </c>
      <c r="D5" s="11">
        <v>635000</v>
      </c>
      <c r="E5" s="11">
        <v>635565.01</v>
      </c>
      <c r="F5" s="111">
        <v>635000</v>
      </c>
    </row>
    <row r="6" spans="1:6" x14ac:dyDescent="0.25">
      <c r="A6" s="8" t="s">
        <v>4</v>
      </c>
      <c r="B6" s="9" t="s">
        <v>11</v>
      </c>
      <c r="C6" s="10" t="s">
        <v>12</v>
      </c>
      <c r="D6" s="11">
        <v>5800000</v>
      </c>
      <c r="E6" s="11">
        <v>5837255.25</v>
      </c>
      <c r="F6" s="111">
        <v>5800000</v>
      </c>
    </row>
    <row r="7" spans="1:6" x14ac:dyDescent="0.25">
      <c r="A7" s="390" t="s">
        <v>4</v>
      </c>
      <c r="B7" s="391" t="s">
        <v>13</v>
      </c>
      <c r="C7" s="238" t="s">
        <v>14</v>
      </c>
      <c r="D7" s="11">
        <v>2233280</v>
      </c>
      <c r="E7" s="11">
        <v>2233280</v>
      </c>
      <c r="F7" s="389">
        <v>2561630</v>
      </c>
    </row>
    <row r="8" spans="1:6" x14ac:dyDescent="0.25">
      <c r="A8" s="8" t="s">
        <v>4</v>
      </c>
      <c r="B8" s="9" t="s">
        <v>15</v>
      </c>
      <c r="C8" s="10" t="s">
        <v>16</v>
      </c>
      <c r="D8" s="11">
        <v>14350000</v>
      </c>
      <c r="E8" s="11">
        <v>14355909.9</v>
      </c>
      <c r="F8" s="111">
        <v>14350000</v>
      </c>
    </row>
    <row r="9" spans="1:6" x14ac:dyDescent="0.25">
      <c r="A9" s="8" t="s">
        <v>4</v>
      </c>
      <c r="B9" s="9" t="s">
        <v>17</v>
      </c>
      <c r="C9" s="10" t="s">
        <v>18</v>
      </c>
      <c r="D9" s="11">
        <v>959.4</v>
      </c>
      <c r="E9" s="11">
        <v>959.4</v>
      </c>
      <c r="F9" s="111">
        <v>1863</v>
      </c>
    </row>
    <row r="10" spans="1:6" x14ac:dyDescent="0.25">
      <c r="A10" s="8" t="s">
        <v>4</v>
      </c>
      <c r="B10" s="9" t="s">
        <v>19</v>
      </c>
      <c r="C10" s="10" t="s">
        <v>20</v>
      </c>
      <c r="D10" s="11">
        <v>950000</v>
      </c>
      <c r="E10" s="11">
        <v>942786.39</v>
      </c>
      <c r="F10" s="111">
        <v>1000000</v>
      </c>
    </row>
    <row r="11" spans="1:6" x14ac:dyDescent="0.25">
      <c r="A11" s="8" t="s">
        <v>4</v>
      </c>
      <c r="B11" s="9" t="s">
        <v>21</v>
      </c>
      <c r="C11" s="10" t="s">
        <v>22</v>
      </c>
      <c r="D11" s="11">
        <v>65000</v>
      </c>
      <c r="E11" s="11">
        <v>64676</v>
      </c>
      <c r="F11" s="111">
        <v>65000</v>
      </c>
    </row>
    <row r="12" spans="1:6" x14ac:dyDescent="0.25">
      <c r="A12" s="8" t="s">
        <v>4</v>
      </c>
      <c r="B12" s="9" t="s">
        <v>23</v>
      </c>
      <c r="C12" s="10" t="s">
        <v>24</v>
      </c>
      <c r="D12" s="11">
        <v>13950</v>
      </c>
      <c r="E12" s="11">
        <v>13950</v>
      </c>
      <c r="F12" s="111">
        <v>14000</v>
      </c>
    </row>
    <row r="13" spans="1:6" x14ac:dyDescent="0.25">
      <c r="A13" s="8" t="s">
        <v>4</v>
      </c>
      <c r="B13" s="9" t="s">
        <v>25</v>
      </c>
      <c r="C13" s="10" t="s">
        <v>26</v>
      </c>
      <c r="D13" s="11">
        <v>3380</v>
      </c>
      <c r="E13" s="11">
        <v>3380</v>
      </c>
      <c r="F13" s="111">
        <v>3000</v>
      </c>
    </row>
    <row r="14" spans="1:6" x14ac:dyDescent="0.25">
      <c r="A14" s="8" t="s">
        <v>4</v>
      </c>
      <c r="B14" s="9" t="s">
        <v>27</v>
      </c>
      <c r="C14" s="10" t="s">
        <v>28</v>
      </c>
      <c r="D14" s="11">
        <v>3000</v>
      </c>
      <c r="E14" s="11">
        <v>2874</v>
      </c>
      <c r="F14" s="111">
        <v>3000</v>
      </c>
    </row>
    <row r="15" spans="1:6" x14ac:dyDescent="0.25">
      <c r="A15" s="8" t="s">
        <v>4</v>
      </c>
      <c r="B15" s="9" t="s">
        <v>29</v>
      </c>
      <c r="C15" s="10" t="s">
        <v>30</v>
      </c>
      <c r="D15" s="11">
        <v>37568</v>
      </c>
      <c r="E15" s="11">
        <v>37568</v>
      </c>
      <c r="F15" s="111">
        <v>38000</v>
      </c>
    </row>
    <row r="16" spans="1:6" x14ac:dyDescent="0.25">
      <c r="A16" s="8" t="s">
        <v>4</v>
      </c>
      <c r="B16" s="9" t="s">
        <v>31</v>
      </c>
      <c r="C16" s="10" t="s">
        <v>32</v>
      </c>
      <c r="D16" s="11">
        <v>23092.52</v>
      </c>
      <c r="E16" s="11">
        <v>23092.52</v>
      </c>
      <c r="F16" s="111">
        <v>23092.52</v>
      </c>
    </row>
    <row r="17" spans="1:6" x14ac:dyDescent="0.25">
      <c r="A17" s="8" t="s">
        <v>4</v>
      </c>
      <c r="B17" s="9" t="s">
        <v>33</v>
      </c>
      <c r="C17" s="10" t="s">
        <v>34</v>
      </c>
      <c r="D17" s="11">
        <v>25000</v>
      </c>
      <c r="E17" s="11">
        <v>24285</v>
      </c>
      <c r="F17" s="111">
        <v>25000</v>
      </c>
    </row>
    <row r="18" spans="1:6" x14ac:dyDescent="0.25">
      <c r="A18" s="8" t="s">
        <v>4</v>
      </c>
      <c r="B18" s="9" t="s">
        <v>35</v>
      </c>
      <c r="C18" s="10" t="s">
        <v>36</v>
      </c>
      <c r="D18" s="11">
        <v>718660</v>
      </c>
      <c r="E18" s="11">
        <v>718660</v>
      </c>
      <c r="F18" s="111">
        <v>500000</v>
      </c>
    </row>
    <row r="19" spans="1:6" x14ac:dyDescent="0.25">
      <c r="A19" s="8" t="s">
        <v>4</v>
      </c>
      <c r="B19" s="9" t="s">
        <v>37</v>
      </c>
      <c r="C19" s="10" t="s">
        <v>38</v>
      </c>
      <c r="D19" s="11">
        <v>106.3</v>
      </c>
      <c r="E19" s="11">
        <v>106.3</v>
      </c>
      <c r="F19" s="111">
        <v>100</v>
      </c>
    </row>
    <row r="20" spans="1:6" x14ac:dyDescent="0.25">
      <c r="A20" s="8" t="s">
        <v>4</v>
      </c>
      <c r="B20" s="9" t="s">
        <v>39</v>
      </c>
      <c r="C20" s="10" t="s">
        <v>40</v>
      </c>
      <c r="D20" s="11">
        <v>16722</v>
      </c>
      <c r="E20" s="11">
        <v>16721.46</v>
      </c>
      <c r="F20" s="111">
        <v>100</v>
      </c>
    </row>
    <row r="21" spans="1:6" x14ac:dyDescent="0.25">
      <c r="A21" s="8" t="s">
        <v>4</v>
      </c>
      <c r="B21" s="9" t="s">
        <v>41</v>
      </c>
      <c r="C21" s="10" t="s">
        <v>42</v>
      </c>
      <c r="D21" s="11">
        <v>1608000</v>
      </c>
      <c r="E21" s="11">
        <v>1607595.62</v>
      </c>
      <c r="F21" s="111">
        <v>1608000</v>
      </c>
    </row>
    <row r="22" spans="1:6" x14ac:dyDescent="0.25">
      <c r="A22" s="8" t="s">
        <v>4</v>
      </c>
      <c r="B22" s="9" t="s">
        <v>43</v>
      </c>
      <c r="C22" s="10" t="s">
        <v>44</v>
      </c>
      <c r="D22" s="11">
        <v>328548</v>
      </c>
      <c r="E22" s="11">
        <v>328548</v>
      </c>
      <c r="F22" s="111">
        <v>0</v>
      </c>
    </row>
    <row r="23" spans="1:6" x14ac:dyDescent="0.25">
      <c r="A23" s="8" t="s">
        <v>4</v>
      </c>
      <c r="B23" s="9" t="s">
        <v>45</v>
      </c>
      <c r="C23" s="10" t="s">
        <v>46</v>
      </c>
      <c r="D23" s="11">
        <v>792900</v>
      </c>
      <c r="E23" s="11">
        <v>792900</v>
      </c>
      <c r="F23" s="111">
        <v>820000</v>
      </c>
    </row>
    <row r="24" spans="1:6" x14ac:dyDescent="0.25">
      <c r="A24" s="8" t="s">
        <v>4</v>
      </c>
      <c r="B24" s="9" t="s">
        <v>47</v>
      </c>
      <c r="C24" s="10" t="s">
        <v>48</v>
      </c>
      <c r="D24" s="11">
        <v>1406535.6</v>
      </c>
      <c r="E24" s="11">
        <v>1406535.6</v>
      </c>
      <c r="F24" s="111">
        <v>15000</v>
      </c>
    </row>
    <row r="25" spans="1:6" x14ac:dyDescent="0.25">
      <c r="A25" s="8" t="s">
        <v>4</v>
      </c>
      <c r="B25" s="9" t="s">
        <v>49</v>
      </c>
      <c r="C25" s="10" t="s">
        <v>50</v>
      </c>
      <c r="D25" s="11">
        <v>44500</v>
      </c>
      <c r="E25" s="11">
        <v>44500</v>
      </c>
      <c r="F25" s="111">
        <v>17500</v>
      </c>
    </row>
    <row r="26" spans="1:6" ht="15.75" thickBot="1" x14ac:dyDescent="0.3">
      <c r="A26" s="20" t="s">
        <v>4</v>
      </c>
      <c r="B26" s="21" t="s">
        <v>51</v>
      </c>
      <c r="C26" s="22" t="s">
        <v>52</v>
      </c>
      <c r="D26" s="23">
        <v>208000</v>
      </c>
      <c r="E26" s="23">
        <v>208000</v>
      </c>
      <c r="F26" s="112">
        <v>0</v>
      </c>
    </row>
    <row r="27" spans="1:6" ht="15.75" thickBot="1" x14ac:dyDescent="0.3">
      <c r="A27" s="24" t="s">
        <v>4</v>
      </c>
      <c r="B27" s="25" t="s">
        <v>53</v>
      </c>
      <c r="C27" s="25"/>
      <c r="D27" s="26">
        <f>SUM(D3:D26)</f>
        <v>36825201.82</v>
      </c>
      <c r="E27" s="26">
        <f>SUM(E3:E26)</f>
        <v>36823807.060000002</v>
      </c>
      <c r="F27" s="113">
        <f>SUM(F3:F26)</f>
        <v>35041285.519999996</v>
      </c>
    </row>
    <row r="28" spans="1:6" x14ac:dyDescent="0.25">
      <c r="A28" s="12" t="s">
        <v>54</v>
      </c>
      <c r="B28" s="13" t="s">
        <v>55</v>
      </c>
      <c r="C28" s="14" t="s">
        <v>56</v>
      </c>
      <c r="D28" s="15">
        <v>4250000</v>
      </c>
      <c r="E28" s="15">
        <v>4242391.3</v>
      </c>
      <c r="F28" s="110">
        <v>4500000</v>
      </c>
    </row>
    <row r="29" spans="1:6" x14ac:dyDescent="0.25">
      <c r="A29" s="8" t="s">
        <v>54</v>
      </c>
      <c r="B29" s="9" t="s">
        <v>57</v>
      </c>
      <c r="C29" s="10" t="s">
        <v>58</v>
      </c>
      <c r="D29" s="11">
        <v>11541</v>
      </c>
      <c r="E29" s="11">
        <v>11541</v>
      </c>
      <c r="F29" s="111">
        <v>11704</v>
      </c>
    </row>
    <row r="30" spans="1:6" ht="15.75" thickBot="1" x14ac:dyDescent="0.3">
      <c r="A30" s="20" t="s">
        <v>54</v>
      </c>
      <c r="B30" s="21" t="s">
        <v>59</v>
      </c>
      <c r="C30" s="22" t="s">
        <v>60</v>
      </c>
      <c r="D30" s="23">
        <v>0</v>
      </c>
      <c r="E30" s="23">
        <v>0</v>
      </c>
      <c r="F30" s="112">
        <v>1000</v>
      </c>
    </row>
    <row r="31" spans="1:6" ht="15.75" thickBot="1" x14ac:dyDescent="0.3">
      <c r="A31" s="24" t="s">
        <v>54</v>
      </c>
      <c r="B31" s="25" t="s">
        <v>61</v>
      </c>
      <c r="C31" s="25"/>
      <c r="D31" s="26">
        <f>SUM(D28:D30)</f>
        <v>4261541</v>
      </c>
      <c r="E31" s="26">
        <f>SUM(E28:E30)</f>
        <v>4253932.3</v>
      </c>
      <c r="F31" s="113">
        <f>SUM(F28:F30)</f>
        <v>4512704</v>
      </c>
    </row>
    <row r="32" spans="1:6" x14ac:dyDescent="0.25">
      <c r="A32" s="12" t="s">
        <v>62</v>
      </c>
      <c r="B32" s="13" t="s">
        <v>55</v>
      </c>
      <c r="C32" s="14" t="s">
        <v>56</v>
      </c>
      <c r="D32" s="15">
        <v>15500</v>
      </c>
      <c r="E32" s="15">
        <v>15246</v>
      </c>
      <c r="F32" s="110">
        <v>16000</v>
      </c>
    </row>
    <row r="33" spans="1:6" x14ac:dyDescent="0.25">
      <c r="A33" s="8" t="s">
        <v>62</v>
      </c>
      <c r="B33" s="9" t="s">
        <v>63</v>
      </c>
      <c r="C33" s="10" t="s">
        <v>64</v>
      </c>
      <c r="D33" s="11">
        <v>75000</v>
      </c>
      <c r="E33" s="11">
        <v>75492</v>
      </c>
      <c r="F33" s="111">
        <v>20000</v>
      </c>
    </row>
    <row r="34" spans="1:6" ht="15.75" thickBot="1" x14ac:dyDescent="0.3">
      <c r="A34" s="20" t="s">
        <v>62</v>
      </c>
      <c r="B34" s="21" t="s">
        <v>65</v>
      </c>
      <c r="C34" s="22" t="s">
        <v>66</v>
      </c>
      <c r="D34" s="23">
        <v>8930</v>
      </c>
      <c r="E34" s="23">
        <v>8930</v>
      </c>
      <c r="F34" s="112">
        <v>0</v>
      </c>
    </row>
    <row r="35" spans="1:6" ht="15.75" thickBot="1" x14ac:dyDescent="0.3">
      <c r="A35" s="121" t="s">
        <v>62</v>
      </c>
      <c r="B35" s="27" t="s">
        <v>67</v>
      </c>
      <c r="C35" s="27"/>
      <c r="D35" s="28">
        <f>SUM(D32:D34)</f>
        <v>99430</v>
      </c>
      <c r="E35" s="28">
        <f>SUM(E32:E34)</f>
        <v>99668</v>
      </c>
      <c r="F35" s="122">
        <f>SUM(F32:F34)</f>
        <v>36000</v>
      </c>
    </row>
    <row r="36" spans="1:6" ht="15.75" thickBot="1" x14ac:dyDescent="0.3">
      <c r="A36" s="29" t="s">
        <v>59</v>
      </c>
      <c r="B36" s="30" t="s">
        <v>68</v>
      </c>
      <c r="C36" s="31" t="s">
        <v>69</v>
      </c>
      <c r="D36" s="32">
        <v>16956</v>
      </c>
      <c r="E36" s="32">
        <v>0</v>
      </c>
      <c r="F36" s="114">
        <v>0</v>
      </c>
    </row>
    <row r="37" spans="1:6" ht="15.75" thickBot="1" x14ac:dyDescent="0.3">
      <c r="A37" s="121" t="s">
        <v>59</v>
      </c>
      <c r="B37" s="27" t="s">
        <v>70</v>
      </c>
      <c r="C37" s="27"/>
      <c r="D37" s="28">
        <f>SUM(D36)</f>
        <v>16956</v>
      </c>
      <c r="E37" s="28">
        <f>SUM(E36)</f>
        <v>0</v>
      </c>
      <c r="F37" s="122">
        <f>SUM(F36)</f>
        <v>0</v>
      </c>
    </row>
    <row r="38" spans="1:6" x14ac:dyDescent="0.25">
      <c r="A38" s="12" t="s">
        <v>71</v>
      </c>
      <c r="B38" s="13" t="s">
        <v>55</v>
      </c>
      <c r="C38" s="14" t="s">
        <v>56</v>
      </c>
      <c r="D38" s="15">
        <v>1400000</v>
      </c>
      <c r="E38" s="15">
        <v>1353946.32</v>
      </c>
      <c r="F38" s="110">
        <v>1400000</v>
      </c>
    </row>
    <row r="39" spans="1:6" x14ac:dyDescent="0.25">
      <c r="A39" s="8" t="s">
        <v>71</v>
      </c>
      <c r="B39" s="9" t="s">
        <v>59</v>
      </c>
      <c r="C39" s="10" t="s">
        <v>60</v>
      </c>
      <c r="D39" s="11">
        <v>23030</v>
      </c>
      <c r="E39" s="11">
        <v>23030</v>
      </c>
      <c r="F39" s="111">
        <v>0</v>
      </c>
    </row>
    <row r="40" spans="1:6" ht="15.75" thickBot="1" x14ac:dyDescent="0.3">
      <c r="A40" s="20" t="s">
        <v>71</v>
      </c>
      <c r="B40" s="21" t="s">
        <v>72</v>
      </c>
      <c r="C40" s="22" t="s">
        <v>73</v>
      </c>
      <c r="D40" s="23">
        <v>259104</v>
      </c>
      <c r="E40" s="23">
        <v>259104</v>
      </c>
      <c r="F40" s="112">
        <v>252534</v>
      </c>
    </row>
    <row r="41" spans="1:6" ht="15.75" thickBot="1" x14ac:dyDescent="0.3">
      <c r="A41" s="121" t="s">
        <v>71</v>
      </c>
      <c r="B41" s="27" t="s">
        <v>74</v>
      </c>
      <c r="C41" s="27"/>
      <c r="D41" s="28">
        <f>SUM(D38:D40)</f>
        <v>1682134</v>
      </c>
      <c r="E41" s="28">
        <f>SUM(E38:E40)</f>
        <v>1636080.32</v>
      </c>
      <c r="F41" s="122">
        <f>SUM(F38:F40)</f>
        <v>1652534</v>
      </c>
    </row>
    <row r="42" spans="1:6" ht="15.75" thickBot="1" x14ac:dyDescent="0.3">
      <c r="A42" s="29" t="s">
        <v>75</v>
      </c>
      <c r="B42" s="30" t="s">
        <v>55</v>
      </c>
      <c r="C42" s="31" t="s">
        <v>56</v>
      </c>
      <c r="D42" s="32">
        <v>1500000</v>
      </c>
      <c r="E42" s="32">
        <v>1513548.58</v>
      </c>
      <c r="F42" s="114">
        <v>1500000</v>
      </c>
    </row>
    <row r="43" spans="1:6" ht="15.75" thickBot="1" x14ac:dyDescent="0.3">
      <c r="A43" s="121" t="s">
        <v>75</v>
      </c>
      <c r="B43" s="27" t="s">
        <v>76</v>
      </c>
      <c r="C43" s="27"/>
      <c r="D43" s="28">
        <f>SUM(D42)</f>
        <v>1500000</v>
      </c>
      <c r="E43" s="28">
        <f>SUM(E42)</f>
        <v>1513548.58</v>
      </c>
      <c r="F43" s="122">
        <f>SUM(F42)</f>
        <v>1500000</v>
      </c>
    </row>
    <row r="44" spans="1:6" ht="15.75" thickBot="1" x14ac:dyDescent="0.3">
      <c r="A44" s="29" t="s">
        <v>77</v>
      </c>
      <c r="B44" s="30" t="s">
        <v>78</v>
      </c>
      <c r="C44" s="31" t="s">
        <v>79</v>
      </c>
      <c r="D44" s="32">
        <v>81024</v>
      </c>
      <c r="E44" s="32">
        <v>81024</v>
      </c>
      <c r="F44" s="114">
        <v>0</v>
      </c>
    </row>
    <row r="45" spans="1:6" ht="15.75" thickBot="1" x14ac:dyDescent="0.3">
      <c r="A45" s="273" t="s">
        <v>77</v>
      </c>
      <c r="B45" s="274" t="s">
        <v>80</v>
      </c>
      <c r="C45" s="274"/>
      <c r="D45" s="275">
        <f>SUM(D44)</f>
        <v>81024</v>
      </c>
      <c r="E45" s="275">
        <f>SUM(E44)</f>
        <v>81024</v>
      </c>
      <c r="F45" s="276">
        <f>SUM(F44)</f>
        <v>0</v>
      </c>
    </row>
    <row r="46" spans="1:6" s="235" customFormat="1" ht="16.5" thickTop="1" thickBot="1" x14ac:dyDescent="0.3">
      <c r="A46" s="371"/>
      <c r="B46" s="371"/>
      <c r="C46" s="371"/>
      <c r="D46" s="372"/>
      <c r="E46" s="372"/>
      <c r="F46" s="373"/>
    </row>
    <row r="47" spans="1:6" ht="18" customHeight="1" thickTop="1" thickBot="1" x14ac:dyDescent="0.3">
      <c r="A47" s="518" t="s">
        <v>0</v>
      </c>
      <c r="B47" s="518"/>
      <c r="C47" s="518"/>
      <c r="D47" s="518"/>
      <c r="E47" s="518"/>
      <c r="F47" s="518"/>
    </row>
    <row r="48" spans="1:6" ht="21" customHeight="1" thickTop="1" thickBot="1" x14ac:dyDescent="0.3">
      <c r="A48" s="16" t="s">
        <v>1</v>
      </c>
      <c r="B48" s="17" t="s">
        <v>2</v>
      </c>
      <c r="C48" s="18" t="s">
        <v>3</v>
      </c>
      <c r="D48" s="19" t="s">
        <v>310</v>
      </c>
      <c r="E48" s="19" t="s">
        <v>311</v>
      </c>
      <c r="F48" s="117" t="s">
        <v>312</v>
      </c>
    </row>
    <row r="49" spans="1:6" ht="15.75" customHeight="1" thickTop="1" x14ac:dyDescent="0.25">
      <c r="A49" s="8" t="s">
        <v>81</v>
      </c>
      <c r="B49" s="9" t="s">
        <v>55</v>
      </c>
      <c r="C49" s="10" t="s">
        <v>56</v>
      </c>
      <c r="D49" s="11">
        <v>48000</v>
      </c>
      <c r="E49" s="11">
        <v>48249</v>
      </c>
      <c r="F49" s="111">
        <v>51000</v>
      </c>
    </row>
    <row r="50" spans="1:6" ht="15.75" customHeight="1" thickBot="1" x14ac:dyDescent="0.3">
      <c r="A50" s="20" t="s">
        <v>81</v>
      </c>
      <c r="B50" s="21" t="s">
        <v>72</v>
      </c>
      <c r="C50" s="22" t="s">
        <v>73</v>
      </c>
      <c r="D50" s="23">
        <v>347</v>
      </c>
      <c r="E50" s="23">
        <v>347</v>
      </c>
      <c r="F50" s="112">
        <v>0</v>
      </c>
    </row>
    <row r="51" spans="1:6" ht="15.75" thickBot="1" x14ac:dyDescent="0.3">
      <c r="A51" s="121" t="s">
        <v>81</v>
      </c>
      <c r="B51" s="27" t="s">
        <v>82</v>
      </c>
      <c r="C51" s="27"/>
      <c r="D51" s="28">
        <f>SUM(D49:D50)</f>
        <v>48347</v>
      </c>
      <c r="E51" s="28">
        <f>SUM(E49:E50)</f>
        <v>48596</v>
      </c>
      <c r="F51" s="122">
        <f>SUM(F49:F50)</f>
        <v>51000</v>
      </c>
    </row>
    <row r="52" spans="1:6" x14ac:dyDescent="0.25">
      <c r="A52" s="12" t="s">
        <v>83</v>
      </c>
      <c r="B52" s="13" t="s">
        <v>55</v>
      </c>
      <c r="C52" s="14" t="s">
        <v>56</v>
      </c>
      <c r="D52" s="15">
        <v>93000</v>
      </c>
      <c r="E52" s="15">
        <v>93343.2</v>
      </c>
      <c r="F52" s="110">
        <v>90000</v>
      </c>
    </row>
    <row r="53" spans="1:6" x14ac:dyDescent="0.25">
      <c r="A53" s="8" t="s">
        <v>83</v>
      </c>
      <c r="B53" s="9" t="s">
        <v>63</v>
      </c>
      <c r="C53" s="10" t="s">
        <v>64</v>
      </c>
      <c r="D53" s="11">
        <v>4000</v>
      </c>
      <c r="E53" s="11">
        <v>3825</v>
      </c>
      <c r="F53" s="111">
        <v>4000</v>
      </c>
    </row>
    <row r="54" spans="1:6" x14ac:dyDescent="0.25">
      <c r="A54" s="8" t="s">
        <v>83</v>
      </c>
      <c r="B54" s="9" t="s">
        <v>84</v>
      </c>
      <c r="C54" s="10" t="s">
        <v>85</v>
      </c>
      <c r="D54" s="11">
        <v>17000</v>
      </c>
      <c r="E54" s="11">
        <v>16940</v>
      </c>
      <c r="F54" s="111">
        <v>17000</v>
      </c>
    </row>
    <row r="55" spans="1:6" x14ac:dyDescent="0.25">
      <c r="A55" s="8" t="s">
        <v>83</v>
      </c>
      <c r="B55" s="9" t="s">
        <v>86</v>
      </c>
      <c r="C55" s="10" t="s">
        <v>87</v>
      </c>
      <c r="D55" s="11">
        <v>4000</v>
      </c>
      <c r="E55" s="11">
        <v>3967.8</v>
      </c>
      <c r="F55" s="111">
        <v>4000</v>
      </c>
    </row>
    <row r="56" spans="1:6" x14ac:dyDescent="0.25">
      <c r="A56" s="8" t="s">
        <v>83</v>
      </c>
      <c r="B56" s="9" t="s">
        <v>75</v>
      </c>
      <c r="C56" s="10" t="s">
        <v>88</v>
      </c>
      <c r="D56" s="11">
        <v>55000</v>
      </c>
      <c r="E56" s="11">
        <v>55000</v>
      </c>
      <c r="F56" s="111">
        <v>0</v>
      </c>
    </row>
    <row r="57" spans="1:6" ht="15.75" thickBot="1" x14ac:dyDescent="0.3">
      <c r="A57" s="20" t="s">
        <v>83</v>
      </c>
      <c r="B57" s="21" t="s">
        <v>72</v>
      </c>
      <c r="C57" s="22" t="s">
        <v>73</v>
      </c>
      <c r="D57" s="23">
        <v>2000</v>
      </c>
      <c r="E57" s="23">
        <v>1829.5</v>
      </c>
      <c r="F57" s="112">
        <v>1000</v>
      </c>
    </row>
    <row r="58" spans="1:6" ht="15.75" thickBot="1" x14ac:dyDescent="0.3">
      <c r="A58" s="121" t="s">
        <v>83</v>
      </c>
      <c r="B58" s="27" t="s">
        <v>89</v>
      </c>
      <c r="C58" s="27"/>
      <c r="D58" s="28">
        <f>SUM(D52:D57)</f>
        <v>175000</v>
      </c>
      <c r="E58" s="28">
        <f>SUM(E52:E57)</f>
        <v>174905.5</v>
      </c>
      <c r="F58" s="122">
        <f>SUM(F52:F57)</f>
        <v>116000</v>
      </c>
    </row>
    <row r="59" spans="1:6" x14ac:dyDescent="0.25">
      <c r="A59" s="12" t="s">
        <v>90</v>
      </c>
      <c r="B59" s="13" t="s">
        <v>55</v>
      </c>
      <c r="C59" s="14" t="s">
        <v>56</v>
      </c>
      <c r="D59" s="15">
        <v>93000</v>
      </c>
      <c r="E59" s="15">
        <v>92668.1</v>
      </c>
      <c r="F59" s="110">
        <v>119000</v>
      </c>
    </row>
    <row r="60" spans="1:6" x14ac:dyDescent="0.25">
      <c r="A60" s="8" t="s">
        <v>90</v>
      </c>
      <c r="B60" s="9" t="s">
        <v>84</v>
      </c>
      <c r="C60" s="10" t="s">
        <v>85</v>
      </c>
      <c r="D60" s="11">
        <v>65220</v>
      </c>
      <c r="E60" s="11">
        <v>65220</v>
      </c>
      <c r="F60" s="111">
        <v>80034</v>
      </c>
    </row>
    <row r="61" spans="1:6" ht="15.75" thickBot="1" x14ac:dyDescent="0.3">
      <c r="A61" s="20" t="s">
        <v>90</v>
      </c>
      <c r="B61" s="21" t="s">
        <v>86</v>
      </c>
      <c r="C61" s="22" t="s">
        <v>87</v>
      </c>
      <c r="D61" s="23">
        <v>9012</v>
      </c>
      <c r="E61" s="23">
        <v>9012</v>
      </c>
      <c r="F61" s="112">
        <v>55434</v>
      </c>
    </row>
    <row r="62" spans="1:6" ht="15.75" thickBot="1" x14ac:dyDescent="0.3">
      <c r="A62" s="121" t="s">
        <v>90</v>
      </c>
      <c r="B62" s="27" t="s">
        <v>91</v>
      </c>
      <c r="C62" s="27"/>
      <c r="D62" s="28">
        <f>SUM(D59:D61)</f>
        <v>167232</v>
      </c>
      <c r="E62" s="28">
        <f>SUM(E59:E61)</f>
        <v>166900.1</v>
      </c>
      <c r="F62" s="122">
        <f>SUM(F59:F61)</f>
        <v>254468</v>
      </c>
    </row>
    <row r="63" spans="1:6" x14ac:dyDescent="0.25">
      <c r="A63" s="12" t="s">
        <v>92</v>
      </c>
      <c r="B63" s="13" t="s">
        <v>55</v>
      </c>
      <c r="C63" s="14" t="s">
        <v>56</v>
      </c>
      <c r="D63" s="15">
        <v>1000000</v>
      </c>
      <c r="E63" s="15">
        <v>985080</v>
      </c>
      <c r="F63" s="110">
        <v>1000000</v>
      </c>
    </row>
    <row r="64" spans="1:6" x14ac:dyDescent="0.25">
      <c r="A64" s="8" t="s">
        <v>92</v>
      </c>
      <c r="B64" s="9" t="s">
        <v>84</v>
      </c>
      <c r="C64" s="10" t="s">
        <v>85</v>
      </c>
      <c r="D64" s="11">
        <v>3570000</v>
      </c>
      <c r="E64" s="11">
        <v>3568086.54</v>
      </c>
      <c r="F64" s="111">
        <v>3600000</v>
      </c>
    </row>
    <row r="65" spans="1:6" ht="15.75" thickBot="1" x14ac:dyDescent="0.3">
      <c r="A65" s="20" t="s">
        <v>92</v>
      </c>
      <c r="B65" s="21" t="s">
        <v>72</v>
      </c>
      <c r="C65" s="22" t="s">
        <v>73</v>
      </c>
      <c r="D65" s="23">
        <v>140020.76</v>
      </c>
      <c r="E65" s="23">
        <v>140020.76</v>
      </c>
      <c r="F65" s="112">
        <v>30000</v>
      </c>
    </row>
    <row r="66" spans="1:6" ht="15.75" thickBot="1" x14ac:dyDescent="0.3">
      <c r="A66" s="121" t="s">
        <v>92</v>
      </c>
      <c r="B66" s="27" t="s">
        <v>93</v>
      </c>
      <c r="C66" s="27"/>
      <c r="D66" s="28">
        <f>SUM(D63:D65)</f>
        <v>4710020.76</v>
      </c>
      <c r="E66" s="28">
        <f>SUM(E63:E65)</f>
        <v>4693187.3</v>
      </c>
      <c r="F66" s="122">
        <f>SUM(F63:F65)</f>
        <v>4630000</v>
      </c>
    </row>
    <row r="67" spans="1:6" x14ac:dyDescent="0.25">
      <c r="A67" s="12" t="s">
        <v>94</v>
      </c>
      <c r="B67" s="13" t="s">
        <v>55</v>
      </c>
      <c r="C67" s="14" t="s">
        <v>56</v>
      </c>
      <c r="D67" s="15">
        <v>147800</v>
      </c>
      <c r="E67" s="15">
        <v>147769.20000000001</v>
      </c>
      <c r="F67" s="110">
        <v>152800</v>
      </c>
    </row>
    <row r="68" spans="1:6" x14ac:dyDescent="0.25">
      <c r="A68" s="8" t="s">
        <v>94</v>
      </c>
      <c r="B68" s="9" t="s">
        <v>84</v>
      </c>
      <c r="C68" s="10" t="s">
        <v>85</v>
      </c>
      <c r="D68" s="11">
        <v>423180</v>
      </c>
      <c r="E68" s="11">
        <v>423180</v>
      </c>
      <c r="F68" s="111">
        <v>444145</v>
      </c>
    </row>
    <row r="69" spans="1:6" ht="15.75" thickBot="1" x14ac:dyDescent="0.3">
      <c r="A69" s="20" t="s">
        <v>94</v>
      </c>
      <c r="B69" s="21" t="s">
        <v>86</v>
      </c>
      <c r="C69" s="22" t="s">
        <v>87</v>
      </c>
      <c r="D69" s="23">
        <v>1859</v>
      </c>
      <c r="E69" s="23">
        <v>1859</v>
      </c>
      <c r="F69" s="112">
        <v>1859</v>
      </c>
    </row>
    <row r="70" spans="1:6" ht="15.75" thickBot="1" x14ac:dyDescent="0.3">
      <c r="A70" s="121" t="s">
        <v>94</v>
      </c>
      <c r="B70" s="27" t="s">
        <v>95</v>
      </c>
      <c r="C70" s="27"/>
      <c r="D70" s="28">
        <f>SUM(D67:D69)</f>
        <v>572839</v>
      </c>
      <c r="E70" s="28">
        <f>SUM(E67:E69)</f>
        <v>572808.19999999995</v>
      </c>
      <c r="F70" s="122">
        <f>SUM(F67:F69)</f>
        <v>598804</v>
      </c>
    </row>
    <row r="71" spans="1:6" ht="15.75" thickBot="1" x14ac:dyDescent="0.3">
      <c r="A71" s="29" t="s">
        <v>96</v>
      </c>
      <c r="B71" s="30" t="s">
        <v>55</v>
      </c>
      <c r="C71" s="31" t="s">
        <v>56</v>
      </c>
      <c r="D71" s="32">
        <v>35600</v>
      </c>
      <c r="E71" s="32">
        <v>35600</v>
      </c>
      <c r="F71" s="114">
        <v>1600</v>
      </c>
    </row>
    <row r="72" spans="1:6" ht="15.75" thickBot="1" x14ac:dyDescent="0.3">
      <c r="A72" s="121" t="s">
        <v>96</v>
      </c>
      <c r="B72" s="27" t="s">
        <v>97</v>
      </c>
      <c r="C72" s="27"/>
      <c r="D72" s="28">
        <f>SUM(D71)</f>
        <v>35600</v>
      </c>
      <c r="E72" s="28">
        <f>SUM(E71)</f>
        <v>35600</v>
      </c>
      <c r="F72" s="122">
        <f>SUM(F71)</f>
        <v>1600</v>
      </c>
    </row>
    <row r="73" spans="1:6" ht="15.75" thickBot="1" x14ac:dyDescent="0.3">
      <c r="A73" s="29" t="s">
        <v>98</v>
      </c>
      <c r="B73" s="30" t="s">
        <v>86</v>
      </c>
      <c r="C73" s="31" t="s">
        <v>87</v>
      </c>
      <c r="D73" s="32">
        <v>63526.21</v>
      </c>
      <c r="E73" s="32">
        <v>63526.21</v>
      </c>
      <c r="F73" s="114">
        <v>63526.21</v>
      </c>
    </row>
    <row r="74" spans="1:6" ht="15.75" thickBot="1" x14ac:dyDescent="0.3">
      <c r="A74" s="121" t="s">
        <v>98</v>
      </c>
      <c r="B74" s="27" t="s">
        <v>99</v>
      </c>
      <c r="C74" s="27"/>
      <c r="D74" s="28">
        <f>SUM(D73)</f>
        <v>63526.21</v>
      </c>
      <c r="E74" s="28">
        <f>SUM(E73)</f>
        <v>63526.21</v>
      </c>
      <c r="F74" s="122">
        <f>SUM(F73)</f>
        <v>63526.21</v>
      </c>
    </row>
    <row r="75" spans="1:6" x14ac:dyDescent="0.25">
      <c r="A75" s="12" t="s">
        <v>100</v>
      </c>
      <c r="B75" s="13" t="s">
        <v>55</v>
      </c>
      <c r="C75" s="14" t="s">
        <v>56</v>
      </c>
      <c r="D75" s="15">
        <v>147000</v>
      </c>
      <c r="E75" s="15">
        <v>146546.1</v>
      </c>
      <c r="F75" s="110">
        <v>140000</v>
      </c>
    </row>
    <row r="76" spans="1:6" x14ac:dyDescent="0.25">
      <c r="A76" s="8" t="s">
        <v>100</v>
      </c>
      <c r="B76" s="9" t="s">
        <v>68</v>
      </c>
      <c r="C76" s="10" t="s">
        <v>69</v>
      </c>
      <c r="D76" s="11">
        <v>3800000</v>
      </c>
      <c r="E76" s="11">
        <v>3757797.15</v>
      </c>
      <c r="F76" s="111">
        <v>3800000</v>
      </c>
    </row>
    <row r="77" spans="1:6" x14ac:dyDescent="0.25">
      <c r="A77" s="8" t="s">
        <v>100</v>
      </c>
      <c r="B77" s="9" t="s">
        <v>57</v>
      </c>
      <c r="C77" s="10" t="s">
        <v>58</v>
      </c>
      <c r="D77" s="11">
        <v>155982</v>
      </c>
      <c r="E77" s="11">
        <v>155982</v>
      </c>
      <c r="F77" s="111">
        <v>150608</v>
      </c>
    </row>
    <row r="78" spans="1:6" x14ac:dyDescent="0.25">
      <c r="A78" s="8" t="s">
        <v>100</v>
      </c>
      <c r="B78" s="9" t="s">
        <v>84</v>
      </c>
      <c r="C78" s="10" t="s">
        <v>85</v>
      </c>
      <c r="D78" s="11">
        <v>34276</v>
      </c>
      <c r="E78" s="11">
        <v>34276</v>
      </c>
      <c r="F78" s="111">
        <v>30000</v>
      </c>
    </row>
    <row r="79" spans="1:6" x14ac:dyDescent="0.25">
      <c r="A79" s="8" t="s">
        <v>100</v>
      </c>
      <c r="B79" s="9" t="s">
        <v>86</v>
      </c>
      <c r="C79" s="10" t="s">
        <v>87</v>
      </c>
      <c r="D79" s="11">
        <v>1700</v>
      </c>
      <c r="E79" s="11">
        <v>1700</v>
      </c>
      <c r="F79" s="111">
        <v>1000</v>
      </c>
    </row>
    <row r="80" spans="1:6" x14ac:dyDescent="0.25">
      <c r="A80" s="8" t="s">
        <v>100</v>
      </c>
      <c r="B80" s="9" t="s">
        <v>72</v>
      </c>
      <c r="C80" s="10" t="s">
        <v>73</v>
      </c>
      <c r="D80" s="11">
        <v>45728.62</v>
      </c>
      <c r="E80" s="11">
        <v>45728.62</v>
      </c>
      <c r="F80" s="111">
        <v>21500</v>
      </c>
    </row>
    <row r="81" spans="1:6" ht="15.75" thickBot="1" x14ac:dyDescent="0.3">
      <c r="A81" s="20" t="s">
        <v>100</v>
      </c>
      <c r="B81" s="21" t="s">
        <v>101</v>
      </c>
      <c r="C81" s="22" t="s">
        <v>102</v>
      </c>
      <c r="D81" s="23">
        <v>81800</v>
      </c>
      <c r="E81" s="23">
        <v>81800</v>
      </c>
      <c r="F81" s="112">
        <v>200000</v>
      </c>
    </row>
    <row r="82" spans="1:6" ht="15.75" thickBot="1" x14ac:dyDescent="0.3">
      <c r="A82" s="121" t="s">
        <v>100</v>
      </c>
      <c r="B82" s="27" t="s">
        <v>103</v>
      </c>
      <c r="C82" s="27"/>
      <c r="D82" s="28">
        <f>SUM(D75:D81)</f>
        <v>4266486.62</v>
      </c>
      <c r="E82" s="28">
        <f>SUM(E75:E81)</f>
        <v>4223829.87</v>
      </c>
      <c r="F82" s="122">
        <f>SUM(F75:F81)</f>
        <v>4343108</v>
      </c>
    </row>
    <row r="83" spans="1:6" x14ac:dyDescent="0.25">
      <c r="A83" s="12" t="s">
        <v>104</v>
      </c>
      <c r="B83" s="13" t="s">
        <v>55</v>
      </c>
      <c r="C83" s="14" t="s">
        <v>56</v>
      </c>
      <c r="D83" s="15">
        <v>135000</v>
      </c>
      <c r="E83" s="15">
        <v>134455.26</v>
      </c>
      <c r="F83" s="110">
        <v>130000</v>
      </c>
    </row>
    <row r="84" spans="1:6" ht="15.75" thickBot="1" x14ac:dyDescent="0.3">
      <c r="A84" s="20" t="s">
        <v>104</v>
      </c>
      <c r="B84" s="21" t="s">
        <v>63</v>
      </c>
      <c r="C84" s="22" t="s">
        <v>64</v>
      </c>
      <c r="D84" s="23">
        <v>12100</v>
      </c>
      <c r="E84" s="23">
        <v>12097</v>
      </c>
      <c r="F84" s="112">
        <v>10000</v>
      </c>
    </row>
    <row r="85" spans="1:6" ht="15.75" thickBot="1" x14ac:dyDescent="0.3">
      <c r="A85" s="121" t="s">
        <v>104</v>
      </c>
      <c r="B85" s="27" t="s">
        <v>105</v>
      </c>
      <c r="C85" s="27"/>
      <c r="D85" s="28">
        <f>SUM(D83:D84)</f>
        <v>147100</v>
      </c>
      <c r="E85" s="28">
        <f>SUM(E83:E84)</f>
        <v>146552.26</v>
      </c>
      <c r="F85" s="122">
        <f>SUM(F83:F84)</f>
        <v>140000</v>
      </c>
    </row>
    <row r="86" spans="1:6" x14ac:dyDescent="0.25">
      <c r="A86" s="12" t="s">
        <v>106</v>
      </c>
      <c r="B86" s="13" t="s">
        <v>55</v>
      </c>
      <c r="C86" s="14" t="s">
        <v>56</v>
      </c>
      <c r="D86" s="15">
        <v>5194.05</v>
      </c>
      <c r="E86" s="15">
        <v>5194.05</v>
      </c>
      <c r="F86" s="110">
        <v>5000</v>
      </c>
    </row>
    <row r="87" spans="1:6" ht="15.75" thickBot="1" x14ac:dyDescent="0.3">
      <c r="A87" s="20" t="s">
        <v>106</v>
      </c>
      <c r="B87" s="21" t="s">
        <v>72</v>
      </c>
      <c r="C87" s="22" t="s">
        <v>73</v>
      </c>
      <c r="D87" s="23">
        <v>1071.46</v>
      </c>
      <c r="E87" s="23">
        <v>1071.46</v>
      </c>
      <c r="F87" s="112">
        <v>1000</v>
      </c>
    </row>
    <row r="88" spans="1:6" ht="15.75" thickBot="1" x14ac:dyDescent="0.3">
      <c r="A88" s="121" t="s">
        <v>106</v>
      </c>
      <c r="B88" s="27" t="s">
        <v>107</v>
      </c>
      <c r="C88" s="27"/>
      <c r="D88" s="28">
        <f>SUM(D86:D87)</f>
        <v>6265.51</v>
      </c>
      <c r="E88" s="28">
        <f>SUM(E86:E87)</f>
        <v>6265.51</v>
      </c>
      <c r="F88" s="122">
        <f>SUM(F86:F87)</f>
        <v>6000</v>
      </c>
    </row>
    <row r="89" spans="1:6" ht="15.75" thickBot="1" x14ac:dyDescent="0.3">
      <c r="A89" s="29" t="s">
        <v>108</v>
      </c>
      <c r="B89" s="30" t="s">
        <v>55</v>
      </c>
      <c r="C89" s="31" t="s">
        <v>56</v>
      </c>
      <c r="D89" s="32">
        <v>300300</v>
      </c>
      <c r="E89" s="32">
        <v>300293</v>
      </c>
      <c r="F89" s="114">
        <v>307260</v>
      </c>
    </row>
    <row r="90" spans="1:6" ht="15.75" thickBot="1" x14ac:dyDescent="0.3">
      <c r="A90" s="121" t="s">
        <v>108</v>
      </c>
      <c r="B90" s="27" t="s">
        <v>109</v>
      </c>
      <c r="C90" s="27"/>
      <c r="D90" s="28">
        <f>SUM(D89)</f>
        <v>300300</v>
      </c>
      <c r="E90" s="28">
        <f>SUM(E89)</f>
        <v>300293</v>
      </c>
      <c r="F90" s="122">
        <f>SUM(F89)</f>
        <v>307260</v>
      </c>
    </row>
    <row r="91" spans="1:6" ht="15.75" thickBot="1" x14ac:dyDescent="0.3">
      <c r="A91" s="29" t="s">
        <v>110</v>
      </c>
      <c r="B91" s="30" t="s">
        <v>55</v>
      </c>
      <c r="C91" s="31" t="s">
        <v>56</v>
      </c>
      <c r="D91" s="32">
        <v>17100</v>
      </c>
      <c r="E91" s="32">
        <v>17070</v>
      </c>
      <c r="F91" s="114">
        <v>15000</v>
      </c>
    </row>
    <row r="92" spans="1:6" ht="15.75" thickBot="1" x14ac:dyDescent="0.3">
      <c r="A92" s="121" t="s">
        <v>110</v>
      </c>
      <c r="B92" s="27" t="s">
        <v>111</v>
      </c>
      <c r="C92" s="27"/>
      <c r="D92" s="28">
        <f>SUM(D91)</f>
        <v>17100</v>
      </c>
      <c r="E92" s="28">
        <f>SUM(E91)</f>
        <v>17070</v>
      </c>
      <c r="F92" s="122">
        <f>SUM(F91)</f>
        <v>15000</v>
      </c>
    </row>
    <row r="93" spans="1:6" ht="18" customHeight="1" thickBot="1" x14ac:dyDescent="0.3">
      <c r="A93" s="518" t="s">
        <v>0</v>
      </c>
      <c r="B93" s="518"/>
      <c r="C93" s="518"/>
      <c r="D93" s="518"/>
      <c r="E93" s="518"/>
      <c r="F93" s="518"/>
    </row>
    <row r="94" spans="1:6" ht="21" customHeight="1" thickTop="1" thickBot="1" x14ac:dyDescent="0.3">
      <c r="A94" s="16" t="s">
        <v>1</v>
      </c>
      <c r="B94" s="17" t="s">
        <v>2</v>
      </c>
      <c r="C94" s="18" t="s">
        <v>3</v>
      </c>
      <c r="D94" s="19" t="s">
        <v>310</v>
      </c>
      <c r="E94" s="19" t="s">
        <v>311</v>
      </c>
      <c r="F94" s="117" t="s">
        <v>312</v>
      </c>
    </row>
    <row r="95" spans="1:6" ht="16.5" thickTop="1" thickBot="1" x14ac:dyDescent="0.3">
      <c r="A95" s="29" t="s">
        <v>112</v>
      </c>
      <c r="B95" s="30" t="s">
        <v>113</v>
      </c>
      <c r="C95" s="31" t="s">
        <v>114</v>
      </c>
      <c r="D95" s="32">
        <v>151200</v>
      </c>
      <c r="E95" s="32">
        <v>151200</v>
      </c>
      <c r="F95" s="114">
        <v>11200</v>
      </c>
    </row>
    <row r="96" spans="1:6" ht="15.75" thickBot="1" x14ac:dyDescent="0.3">
      <c r="A96" s="121" t="s">
        <v>112</v>
      </c>
      <c r="B96" s="27" t="s">
        <v>115</v>
      </c>
      <c r="C96" s="27"/>
      <c r="D96" s="28">
        <f>SUM(D95)</f>
        <v>151200</v>
      </c>
      <c r="E96" s="28">
        <f>SUM(E95)</f>
        <v>151200</v>
      </c>
      <c r="F96" s="122">
        <f>SUM(F95)</f>
        <v>11200</v>
      </c>
    </row>
    <row r="97" spans="1:6" x14ac:dyDescent="0.25">
      <c r="A97" s="12" t="s">
        <v>116</v>
      </c>
      <c r="B97" s="13" t="s">
        <v>55</v>
      </c>
      <c r="C97" s="14" t="s">
        <v>56</v>
      </c>
      <c r="D97" s="15">
        <v>20000</v>
      </c>
      <c r="E97" s="15">
        <v>20051</v>
      </c>
      <c r="F97" s="110">
        <v>20000</v>
      </c>
    </row>
    <row r="98" spans="1:6" x14ac:dyDescent="0.25">
      <c r="A98" s="8" t="s">
        <v>116</v>
      </c>
      <c r="B98" s="9" t="s">
        <v>113</v>
      </c>
      <c r="C98" s="10" t="s">
        <v>114</v>
      </c>
      <c r="D98" s="11">
        <v>390389</v>
      </c>
      <c r="E98" s="11">
        <v>390389</v>
      </c>
      <c r="F98" s="111">
        <v>0</v>
      </c>
    </row>
    <row r="99" spans="1:6" ht="15.75" thickBot="1" x14ac:dyDescent="0.3">
      <c r="A99" s="20" t="s">
        <v>116</v>
      </c>
      <c r="B99" s="21" t="s">
        <v>117</v>
      </c>
      <c r="C99" s="22" t="s">
        <v>118</v>
      </c>
      <c r="D99" s="23">
        <v>61000</v>
      </c>
      <c r="E99" s="23">
        <v>61000</v>
      </c>
      <c r="F99" s="112">
        <v>0</v>
      </c>
    </row>
    <row r="100" spans="1:6" ht="15.75" thickBot="1" x14ac:dyDescent="0.3">
      <c r="A100" s="121" t="s">
        <v>116</v>
      </c>
      <c r="B100" s="27" t="s">
        <v>119</v>
      </c>
      <c r="C100" s="27"/>
      <c r="D100" s="28">
        <f>SUM(D97:D99)</f>
        <v>471389</v>
      </c>
      <c r="E100" s="28">
        <f>SUM(E97:E99)</f>
        <v>471440</v>
      </c>
      <c r="F100" s="122">
        <f>SUM(F97:F99)</f>
        <v>20000</v>
      </c>
    </row>
    <row r="101" spans="1:6" ht="15.75" thickBot="1" x14ac:dyDescent="0.3">
      <c r="A101" s="29" t="s">
        <v>120</v>
      </c>
      <c r="B101" s="30" t="s">
        <v>121</v>
      </c>
      <c r="C101" s="31" t="s">
        <v>122</v>
      </c>
      <c r="D101" s="32">
        <v>1600</v>
      </c>
      <c r="E101" s="32">
        <v>1582.26</v>
      </c>
      <c r="F101" s="114">
        <v>1550</v>
      </c>
    </row>
    <row r="102" spans="1:6" ht="15.75" thickBot="1" x14ac:dyDescent="0.3">
      <c r="A102" s="121" t="s">
        <v>120</v>
      </c>
      <c r="B102" s="27" t="s">
        <v>123</v>
      </c>
      <c r="C102" s="27"/>
      <c r="D102" s="28">
        <f>SUM(D101)</f>
        <v>1600</v>
      </c>
      <c r="E102" s="28">
        <f>SUM(E101)</f>
        <v>1582.26</v>
      </c>
      <c r="F102" s="122">
        <f>SUM(F101)</f>
        <v>1550</v>
      </c>
    </row>
    <row r="103" spans="1:6" ht="15.75" thickBot="1" x14ac:dyDescent="0.3">
      <c r="A103" s="29" t="s">
        <v>124</v>
      </c>
      <c r="B103" s="30" t="s">
        <v>72</v>
      </c>
      <c r="C103" s="31" t="s">
        <v>73</v>
      </c>
      <c r="D103" s="32">
        <v>269</v>
      </c>
      <c r="E103" s="32">
        <v>269</v>
      </c>
      <c r="F103" s="114">
        <v>0</v>
      </c>
    </row>
    <row r="104" spans="1:6" ht="15.75" thickBot="1" x14ac:dyDescent="0.3">
      <c r="A104" s="121" t="s">
        <v>124</v>
      </c>
      <c r="B104" s="27" t="s">
        <v>125</v>
      </c>
      <c r="C104" s="27"/>
      <c r="D104" s="28">
        <f>SUM(D103)</f>
        <v>269</v>
      </c>
      <c r="E104" s="28">
        <f>SUM(E103)</f>
        <v>269</v>
      </c>
      <c r="F104" s="122">
        <f>SUM(F103)</f>
        <v>0</v>
      </c>
    </row>
    <row r="105" spans="1:6" x14ac:dyDescent="0.25">
      <c r="A105" s="12" t="s">
        <v>126</v>
      </c>
      <c r="B105" s="13" t="s">
        <v>127</v>
      </c>
      <c r="C105" s="14" t="s">
        <v>128</v>
      </c>
      <c r="D105" s="15">
        <v>2420000</v>
      </c>
      <c r="E105" s="15">
        <v>2420000</v>
      </c>
      <c r="F105" s="110">
        <v>2000000</v>
      </c>
    </row>
    <row r="106" spans="1:6" ht="15.75" thickBot="1" x14ac:dyDescent="0.3">
      <c r="A106" s="20" t="s">
        <v>126</v>
      </c>
      <c r="B106" s="21" t="s">
        <v>129</v>
      </c>
      <c r="C106" s="22" t="s">
        <v>130</v>
      </c>
      <c r="D106" s="23">
        <v>8470</v>
      </c>
      <c r="E106" s="23">
        <v>8470</v>
      </c>
      <c r="F106" s="112">
        <v>0</v>
      </c>
    </row>
    <row r="107" spans="1:6" ht="15.75" thickBot="1" x14ac:dyDescent="0.3">
      <c r="A107" s="121" t="s">
        <v>126</v>
      </c>
      <c r="B107" s="27" t="s">
        <v>131</v>
      </c>
      <c r="C107" s="27"/>
      <c r="D107" s="28">
        <f>SUM(D105:D106)</f>
        <v>2428470</v>
      </c>
      <c r="E107" s="28">
        <f>SUM(E105:E106)</f>
        <v>2428470</v>
      </c>
      <c r="F107" s="122">
        <f>SUM(F105:F106)</f>
        <v>2000000</v>
      </c>
    </row>
    <row r="108" spans="1:6" ht="15.75" thickBot="1" x14ac:dyDescent="0.3">
      <c r="A108" s="29" t="s">
        <v>132</v>
      </c>
      <c r="B108" s="30" t="s">
        <v>65</v>
      </c>
      <c r="C108" s="31" t="s">
        <v>66</v>
      </c>
      <c r="D108" s="32">
        <v>474.3</v>
      </c>
      <c r="E108" s="32">
        <v>474.3</v>
      </c>
      <c r="F108" s="114">
        <v>0</v>
      </c>
    </row>
    <row r="109" spans="1:6" ht="15.75" thickBot="1" x14ac:dyDescent="0.3">
      <c r="A109" s="123" t="s">
        <v>132</v>
      </c>
      <c r="B109" s="124" t="s">
        <v>133</v>
      </c>
      <c r="C109" s="124"/>
      <c r="D109" s="125">
        <f>SUM(D108)</f>
        <v>474.3</v>
      </c>
      <c r="E109" s="125">
        <f>SUM(E108)</f>
        <v>474.3</v>
      </c>
      <c r="F109" s="126">
        <f>SUM(F108)</f>
        <v>0</v>
      </c>
    </row>
    <row r="110" spans="1:6" ht="16.5" thickTop="1" thickBot="1" x14ac:dyDescent="0.3">
      <c r="A110" s="127" t="s">
        <v>134</v>
      </c>
      <c r="B110" s="128"/>
      <c r="C110" s="128"/>
      <c r="D110" s="129">
        <f>SUM(D109,D107,D104,D102,D100,D96,D92,D90,D88,D85,D82,D74,D72,D70,D66,D62,D58,D51,D45,D43,D41,D37,D35,D31,D27)</f>
        <v>58029506.219999999</v>
      </c>
      <c r="E110" s="129">
        <f>SUM(E109,E107,E104,E102,E100,E96,E92,E90,E88,E85,E82,E74,E72,E70,E66,E62,E58,E51,E45,E43,E41,E37,E35,E31,E27)</f>
        <v>57911029.770000003</v>
      </c>
      <c r="F110" s="130">
        <f>SUM(F109,F107,F104,F102,F100,F96,F92,F90,F88,F85,F82,F74,F72,F70,F66,F62,F58,F51,F45,F43,F41,F37,F35,F31,F27)</f>
        <v>55302039.729999997</v>
      </c>
    </row>
    <row r="111" spans="1:6" ht="15.75" thickTop="1" x14ac:dyDescent="0.25">
      <c r="A111" s="3"/>
      <c r="B111" s="3"/>
      <c r="C111" s="3"/>
      <c r="D111" s="6"/>
      <c r="E111" s="6"/>
    </row>
    <row r="112" spans="1:6" x14ac:dyDescent="0.25">
      <c r="A112" s="3"/>
      <c r="B112" s="3"/>
      <c r="C112" s="3"/>
      <c r="D112" s="6"/>
      <c r="E112" s="6"/>
    </row>
    <row r="113" spans="1:6" ht="18.75" thickBot="1" x14ac:dyDescent="0.3">
      <c r="A113" s="519" t="s">
        <v>392</v>
      </c>
      <c r="B113" s="519"/>
      <c r="C113" s="519"/>
      <c r="D113" s="519"/>
      <c r="E113" s="519"/>
      <c r="F113" s="519"/>
    </row>
    <row r="114" spans="1:6" ht="21" thickTop="1" thickBot="1" x14ac:dyDescent="0.3">
      <c r="A114" s="16" t="s">
        <v>1</v>
      </c>
      <c r="B114" s="17" t="s">
        <v>2</v>
      </c>
      <c r="C114" s="18" t="s">
        <v>3</v>
      </c>
      <c r="D114" s="19" t="s">
        <v>310</v>
      </c>
      <c r="E114" s="19" t="s">
        <v>311</v>
      </c>
      <c r="F114" s="117" t="s">
        <v>312</v>
      </c>
    </row>
    <row r="115" spans="1:6" ht="37.5" customHeight="1" thickTop="1" x14ac:dyDescent="0.25">
      <c r="A115" s="248" t="s">
        <v>4</v>
      </c>
      <c r="B115" s="252" t="s">
        <v>306</v>
      </c>
      <c r="C115" s="249" t="s">
        <v>826</v>
      </c>
      <c r="D115" s="250">
        <v>48904.37</v>
      </c>
      <c r="E115" s="250">
        <v>-665719.4</v>
      </c>
      <c r="F115" s="251">
        <v>5000000</v>
      </c>
    </row>
    <row r="116" spans="1:6" ht="15" customHeight="1" x14ac:dyDescent="0.25">
      <c r="A116" s="254" t="s">
        <v>4</v>
      </c>
      <c r="B116" s="255" t="s">
        <v>307</v>
      </c>
      <c r="C116" s="256" t="s">
        <v>855</v>
      </c>
      <c r="D116" s="257">
        <v>295400</v>
      </c>
      <c r="E116" s="257">
        <v>295400</v>
      </c>
      <c r="F116" s="258">
        <v>0</v>
      </c>
    </row>
    <row r="117" spans="1:6" ht="15" customHeight="1" thickBot="1" x14ac:dyDescent="0.3">
      <c r="A117" s="259" t="s">
        <v>4</v>
      </c>
      <c r="B117" s="260" t="s">
        <v>309</v>
      </c>
      <c r="C117" s="261" t="s">
        <v>856</v>
      </c>
      <c r="D117" s="262">
        <v>0</v>
      </c>
      <c r="E117" s="262">
        <v>109492.69</v>
      </c>
      <c r="F117" s="263">
        <v>0</v>
      </c>
    </row>
    <row r="118" spans="1:6" ht="16.5" thickTop="1" thickBot="1" x14ac:dyDescent="0.3">
      <c r="A118" s="127" t="s">
        <v>895</v>
      </c>
      <c r="B118" s="128"/>
      <c r="C118" s="128"/>
      <c r="D118" s="129">
        <f>SUM(D115:D117)</f>
        <v>344304.37</v>
      </c>
      <c r="E118" s="129">
        <f>SUM(E115:E117)</f>
        <v>-260826.71000000002</v>
      </c>
      <c r="F118" s="130">
        <f>SUM(F115:F117)</f>
        <v>5000000</v>
      </c>
    </row>
    <row r="119" spans="1:6" ht="16.5" thickTop="1" thickBot="1" x14ac:dyDescent="0.3">
      <c r="A119" s="144"/>
      <c r="B119" s="144"/>
      <c r="C119" s="144"/>
      <c r="D119" s="145"/>
      <c r="E119" s="145"/>
      <c r="F119" s="146"/>
    </row>
    <row r="120" spans="1:6" ht="18.75" thickBot="1" x14ac:dyDescent="0.3">
      <c r="A120" s="519" t="s">
        <v>686</v>
      </c>
      <c r="B120" s="519"/>
      <c r="C120" s="519"/>
      <c r="D120" s="151"/>
      <c r="E120" s="520">
        <f>SUM(F110+F118)</f>
        <v>60302039.729999997</v>
      </c>
      <c r="F120" s="520"/>
    </row>
    <row r="121" spans="1:6" x14ac:dyDescent="0.25">
      <c r="A121" s="142"/>
      <c r="B121" s="142"/>
      <c r="C121" s="142"/>
      <c r="D121" s="148"/>
      <c r="E121" s="148"/>
      <c r="F121" s="143"/>
    </row>
    <row r="122" spans="1:6" x14ac:dyDescent="0.25">
      <c r="A122" s="521" t="s">
        <v>394</v>
      </c>
      <c r="B122" s="521"/>
      <c r="C122" s="521"/>
      <c r="D122" s="521"/>
      <c r="E122" s="150"/>
      <c r="F122" s="143"/>
    </row>
    <row r="123" spans="1:6" x14ac:dyDescent="0.25">
      <c r="A123" s="3"/>
      <c r="B123" s="3"/>
      <c r="C123" s="3"/>
      <c r="D123" s="6"/>
      <c r="E123" s="6"/>
    </row>
    <row r="125" spans="1:6" x14ac:dyDescent="0.25">
      <c r="F125" s="5"/>
    </row>
  </sheetData>
  <sheetProtection selectLockedCells="1" selectUnlockedCells="1"/>
  <mergeCells count="7">
    <mergeCell ref="A122:D122"/>
    <mergeCell ref="A1:F1"/>
    <mergeCell ref="A47:F47"/>
    <mergeCell ref="A93:F93"/>
    <mergeCell ref="A113:F113"/>
    <mergeCell ref="A120:C120"/>
    <mergeCell ref="E120:F120"/>
  </mergeCells>
  <pageMargins left="0" right="0" top="1.1811023622047245" bottom="0.6692913385826772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ROZPOČET&amp;RROK 2019</oddHeader>
    <oddFooter>&amp;C&amp;A&amp;R&amp;P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topLeftCell="A211" workbookViewId="0">
      <selection activeCell="I31" sqref="I31"/>
    </sheetView>
  </sheetViews>
  <sheetFormatPr defaultColWidth="8.7109375" defaultRowHeight="15" x14ac:dyDescent="0.25"/>
  <cols>
    <col min="1" max="1" width="3.7109375" style="69" customWidth="1"/>
    <col min="2" max="2" width="6.7109375" style="70" customWidth="1"/>
    <col min="3" max="4" width="5.7109375" style="71" customWidth="1"/>
    <col min="5" max="5" width="79" style="72" customWidth="1"/>
    <col min="6" max="16384" width="8.7109375" style="1"/>
  </cols>
  <sheetData>
    <row r="1" spans="1:5" ht="20.25" x14ac:dyDescent="0.25">
      <c r="A1" s="33" t="s">
        <v>313</v>
      </c>
      <c r="B1" s="34"/>
      <c r="C1" s="34"/>
      <c r="D1" s="34"/>
      <c r="E1" s="35"/>
    </row>
    <row r="2" spans="1:5" ht="15" customHeight="1" x14ac:dyDescent="0.25">
      <c r="A2" s="36"/>
      <c r="B2" s="34"/>
      <c r="C2" s="37"/>
      <c r="D2" s="37"/>
      <c r="E2" s="35"/>
    </row>
    <row r="3" spans="1:5" ht="16.5" x14ac:dyDescent="0.25">
      <c r="A3" s="525" t="s">
        <v>314</v>
      </c>
      <c r="B3" s="525"/>
      <c r="C3" s="526"/>
      <c r="D3" s="526"/>
      <c r="E3" s="38" t="s">
        <v>315</v>
      </c>
    </row>
    <row r="4" spans="1:5" ht="16.5" x14ac:dyDescent="0.25">
      <c r="A4" s="39"/>
      <c r="B4" s="39"/>
      <c r="C4" s="40"/>
      <c r="D4" s="40"/>
      <c r="E4" s="38"/>
    </row>
    <row r="5" spans="1:5" ht="16.5" x14ac:dyDescent="0.25">
      <c r="A5" s="39"/>
      <c r="B5" s="39"/>
      <c r="C5" s="40"/>
      <c r="D5" s="40"/>
      <c r="E5" s="38" t="s">
        <v>316</v>
      </c>
    </row>
    <row r="6" spans="1:5" ht="16.5" x14ac:dyDescent="0.25">
      <c r="A6" s="39"/>
      <c r="B6" s="39"/>
      <c r="C6" s="40"/>
      <c r="D6" s="40"/>
      <c r="E6" s="38"/>
    </row>
    <row r="7" spans="1:5" ht="16.5" x14ac:dyDescent="0.25">
      <c r="A7" s="39"/>
      <c r="B7" s="39"/>
      <c r="C7" s="40"/>
      <c r="D7" s="40"/>
      <c r="E7" s="41" t="s">
        <v>317</v>
      </c>
    </row>
    <row r="8" spans="1:5" ht="16.5" x14ac:dyDescent="0.25">
      <c r="A8" s="39"/>
      <c r="B8" s="39"/>
      <c r="C8" s="40"/>
      <c r="D8" s="40"/>
      <c r="E8" s="38"/>
    </row>
    <row r="9" spans="1:5" ht="16.5" x14ac:dyDescent="0.25">
      <c r="A9" s="39"/>
      <c r="B9" s="39"/>
      <c r="C9" s="40"/>
      <c r="D9" s="40"/>
      <c r="E9" s="41" t="s">
        <v>318</v>
      </c>
    </row>
    <row r="10" spans="1:5" ht="16.5" x14ac:dyDescent="0.25">
      <c r="A10" s="39"/>
      <c r="B10" s="39"/>
      <c r="C10" s="40"/>
      <c r="D10" s="40"/>
      <c r="E10" s="38"/>
    </row>
    <row r="11" spans="1:5" ht="16.5" x14ac:dyDescent="0.25">
      <c r="A11" s="42"/>
      <c r="B11" s="43"/>
      <c r="C11" s="44"/>
      <c r="D11" s="44"/>
      <c r="E11" s="45" t="s">
        <v>319</v>
      </c>
    </row>
    <row r="12" spans="1:5" ht="15.75" x14ac:dyDescent="0.25">
      <c r="A12" s="42"/>
      <c r="B12" s="43"/>
      <c r="C12" s="44"/>
      <c r="D12" s="44"/>
      <c r="E12" s="45"/>
    </row>
    <row r="13" spans="1:5" ht="15.75" x14ac:dyDescent="0.25">
      <c r="A13" s="43" t="s">
        <v>320</v>
      </c>
      <c r="B13" s="37"/>
      <c r="C13" s="46"/>
      <c r="D13" s="46"/>
      <c r="E13" s="35"/>
    </row>
    <row r="14" spans="1:5" ht="15.75" x14ac:dyDescent="0.25">
      <c r="A14" s="43"/>
      <c r="B14" s="37"/>
      <c r="C14" s="46"/>
      <c r="D14" s="46"/>
      <c r="E14" s="35"/>
    </row>
    <row r="15" spans="1:5" ht="20.100000000000001" customHeight="1" x14ac:dyDescent="0.25">
      <c r="A15" s="527" t="s">
        <v>825</v>
      </c>
      <c r="B15" s="527"/>
      <c r="C15" s="527"/>
      <c r="D15" s="527"/>
      <c r="E15" s="527"/>
    </row>
    <row r="16" spans="1:5" ht="20.100000000000001" customHeight="1" x14ac:dyDescent="0.25">
      <c r="A16" s="527"/>
      <c r="B16" s="527"/>
      <c r="C16" s="527"/>
      <c r="D16" s="527"/>
      <c r="E16" s="527"/>
    </row>
    <row r="17" spans="1:5" ht="20.100000000000001" customHeight="1" x14ac:dyDescent="0.25">
      <c r="A17" s="527"/>
      <c r="B17" s="527"/>
      <c r="C17" s="527"/>
      <c r="D17" s="527"/>
      <c r="E17" s="527"/>
    </row>
    <row r="18" spans="1:5" ht="20.100000000000001" customHeight="1" x14ac:dyDescent="0.25">
      <c r="A18" s="527"/>
      <c r="B18" s="527"/>
      <c r="C18" s="527"/>
      <c r="D18" s="527"/>
      <c r="E18" s="527"/>
    </row>
    <row r="19" spans="1:5" x14ac:dyDescent="0.25">
      <c r="A19" s="36" t="s">
        <v>321</v>
      </c>
      <c r="B19" s="47" t="s">
        <v>4</v>
      </c>
      <c r="C19" s="528" t="s">
        <v>322</v>
      </c>
      <c r="D19" s="528"/>
      <c r="E19" s="528"/>
    </row>
    <row r="20" spans="1:5" ht="15" customHeight="1" x14ac:dyDescent="0.25">
      <c r="A20" s="36"/>
      <c r="B20" s="48" t="s">
        <v>323</v>
      </c>
      <c r="C20" s="49">
        <v>1111</v>
      </c>
      <c r="D20" s="529" t="s">
        <v>324</v>
      </c>
      <c r="E20" s="529"/>
    </row>
    <row r="21" spans="1:5" ht="15" customHeight="1" x14ac:dyDescent="0.25">
      <c r="A21" s="36"/>
      <c r="B21" s="48" t="s">
        <v>323</v>
      </c>
      <c r="C21" s="49">
        <v>1112</v>
      </c>
      <c r="D21" s="529" t="s">
        <v>325</v>
      </c>
      <c r="E21" s="529"/>
    </row>
    <row r="22" spans="1:5" ht="15" customHeight="1" x14ac:dyDescent="0.25">
      <c r="A22" s="36"/>
      <c r="B22" s="48" t="s">
        <v>323</v>
      </c>
      <c r="C22" s="49">
        <v>1113</v>
      </c>
      <c r="D22" s="529" t="s">
        <v>326</v>
      </c>
      <c r="E22" s="529"/>
    </row>
    <row r="23" spans="1:5" ht="15" customHeight="1" x14ac:dyDescent="0.25">
      <c r="A23" s="36"/>
      <c r="B23" s="48" t="s">
        <v>323</v>
      </c>
      <c r="C23" s="49">
        <v>1121</v>
      </c>
      <c r="D23" s="529" t="s">
        <v>327</v>
      </c>
      <c r="E23" s="529"/>
    </row>
    <row r="24" spans="1:5" ht="15" customHeight="1" x14ac:dyDescent="0.25">
      <c r="A24" s="36"/>
      <c r="B24" s="48" t="s">
        <v>323</v>
      </c>
      <c r="C24" s="49">
        <v>1122</v>
      </c>
      <c r="D24" s="529" t="s">
        <v>913</v>
      </c>
      <c r="E24" s="529"/>
    </row>
    <row r="25" spans="1:5" ht="15" customHeight="1" x14ac:dyDescent="0.25">
      <c r="A25" s="36"/>
      <c r="B25" s="48" t="s">
        <v>323</v>
      </c>
      <c r="C25" s="49">
        <v>1211</v>
      </c>
      <c r="D25" s="529" t="s">
        <v>329</v>
      </c>
      <c r="E25" s="529"/>
    </row>
    <row r="26" spans="1:5" ht="15" customHeight="1" x14ac:dyDescent="0.25">
      <c r="A26" s="36"/>
      <c r="B26" s="48" t="s">
        <v>323</v>
      </c>
      <c r="C26" s="49">
        <v>1511</v>
      </c>
      <c r="D26" s="529" t="s">
        <v>330</v>
      </c>
      <c r="E26" s="529"/>
    </row>
    <row r="27" spans="1:5" x14ac:dyDescent="0.25">
      <c r="A27" s="36"/>
      <c r="B27" s="48"/>
      <c r="C27" s="49"/>
      <c r="D27" s="49"/>
      <c r="E27" s="52"/>
    </row>
    <row r="28" spans="1:5" ht="15" customHeight="1" x14ac:dyDescent="0.25">
      <c r="A28" s="36" t="s">
        <v>321</v>
      </c>
      <c r="B28" s="47" t="s">
        <v>4</v>
      </c>
      <c r="C28" s="528" t="s">
        <v>331</v>
      </c>
      <c r="D28" s="528"/>
      <c r="E28" s="528"/>
    </row>
    <row r="29" spans="1:5" ht="39.950000000000003" customHeight="1" x14ac:dyDescent="0.25">
      <c r="A29" s="36"/>
      <c r="B29" s="48" t="s">
        <v>323</v>
      </c>
      <c r="C29" s="49">
        <v>1334</v>
      </c>
      <c r="D29" s="530" t="s">
        <v>814</v>
      </c>
      <c r="E29" s="530"/>
    </row>
    <row r="30" spans="1:5" ht="27.95" customHeight="1" x14ac:dyDescent="0.25">
      <c r="A30" s="36"/>
      <c r="B30" s="48" t="s">
        <v>323</v>
      </c>
      <c r="C30" s="49">
        <v>1340</v>
      </c>
      <c r="D30" s="529" t="s">
        <v>332</v>
      </c>
      <c r="E30" s="529"/>
    </row>
    <row r="31" spans="1:5" ht="15" customHeight="1" x14ac:dyDescent="0.25">
      <c r="A31" s="36"/>
      <c r="B31" s="48" t="s">
        <v>323</v>
      </c>
      <c r="C31" s="49">
        <v>1341</v>
      </c>
      <c r="D31" s="531" t="s">
        <v>333</v>
      </c>
      <c r="E31" s="531"/>
    </row>
    <row r="32" spans="1:5" ht="15" customHeight="1" x14ac:dyDescent="0.25">
      <c r="A32" s="36"/>
      <c r="B32" s="48" t="s">
        <v>323</v>
      </c>
      <c r="C32" s="49">
        <v>1342</v>
      </c>
      <c r="D32" s="529" t="s">
        <v>334</v>
      </c>
      <c r="E32" s="529"/>
    </row>
    <row r="33" spans="1:5" ht="15" customHeight="1" x14ac:dyDescent="0.25">
      <c r="A33" s="36"/>
      <c r="B33" s="48" t="s">
        <v>323</v>
      </c>
      <c r="C33" s="49">
        <v>1343</v>
      </c>
      <c r="D33" s="529" t="s">
        <v>335</v>
      </c>
      <c r="E33" s="529"/>
    </row>
    <row r="34" spans="1:5" ht="15" customHeight="1" x14ac:dyDescent="0.25">
      <c r="A34" s="36"/>
      <c r="B34" s="48" t="s">
        <v>323</v>
      </c>
      <c r="C34" s="49">
        <v>1344</v>
      </c>
      <c r="D34" s="529" t="s">
        <v>336</v>
      </c>
      <c r="E34" s="529"/>
    </row>
    <row r="35" spans="1:5" ht="15" customHeight="1" x14ac:dyDescent="0.25">
      <c r="A35" s="36"/>
      <c r="B35" s="48" t="s">
        <v>323</v>
      </c>
      <c r="C35" s="49">
        <v>1345</v>
      </c>
      <c r="D35" s="529" t="s">
        <v>337</v>
      </c>
      <c r="E35" s="529"/>
    </row>
    <row r="36" spans="1:5" ht="27.95" customHeight="1" x14ac:dyDescent="0.25">
      <c r="A36" s="36"/>
      <c r="B36" s="48" t="s">
        <v>323</v>
      </c>
      <c r="C36" s="49">
        <v>1356</v>
      </c>
      <c r="D36" s="530" t="s">
        <v>815</v>
      </c>
      <c r="E36" s="530"/>
    </row>
    <row r="37" spans="1:5" ht="27.95" customHeight="1" x14ac:dyDescent="0.25">
      <c r="A37" s="36"/>
      <c r="B37" s="48" t="s">
        <v>323</v>
      </c>
      <c r="C37" s="49">
        <v>1381</v>
      </c>
      <c r="D37" s="529" t="s">
        <v>338</v>
      </c>
      <c r="E37" s="529"/>
    </row>
    <row r="38" spans="1:5" ht="15" customHeight="1" x14ac:dyDescent="0.25">
      <c r="A38" s="36"/>
      <c r="B38" s="48" t="s">
        <v>323</v>
      </c>
      <c r="C38" s="49">
        <v>1382</v>
      </c>
      <c r="D38" s="529" t="s">
        <v>339</v>
      </c>
      <c r="E38" s="529"/>
    </row>
    <row r="39" spans="1:5" ht="15" customHeight="1" x14ac:dyDescent="0.25">
      <c r="A39" s="36"/>
      <c r="B39" s="48" t="s">
        <v>323</v>
      </c>
      <c r="C39" s="49">
        <v>1383</v>
      </c>
      <c r="D39" s="529" t="s">
        <v>340</v>
      </c>
      <c r="E39" s="529"/>
    </row>
    <row r="40" spans="1:5" x14ac:dyDescent="0.25">
      <c r="A40" s="36"/>
      <c r="B40" s="48"/>
      <c r="C40" s="49"/>
      <c r="D40" s="53"/>
      <c r="E40" s="53"/>
    </row>
    <row r="41" spans="1:5" x14ac:dyDescent="0.25">
      <c r="A41" s="36"/>
      <c r="B41" s="48"/>
      <c r="C41" s="49"/>
      <c r="D41" s="53"/>
      <c r="E41" s="53"/>
    </row>
    <row r="42" spans="1:5" x14ac:dyDescent="0.25">
      <c r="A42" s="36"/>
      <c r="B42" s="48"/>
      <c r="C42" s="49"/>
      <c r="D42" s="229"/>
      <c r="E42" s="229"/>
    </row>
    <row r="43" spans="1:5" ht="15" customHeight="1" x14ac:dyDescent="0.25">
      <c r="A43" s="533" t="s">
        <v>341</v>
      </c>
      <c r="B43" s="533"/>
      <c r="C43" s="533"/>
      <c r="D43" s="533"/>
      <c r="E43" s="533"/>
    </row>
    <row r="44" spans="1:5" x14ac:dyDescent="0.25">
      <c r="A44" s="533"/>
      <c r="B44" s="533"/>
      <c r="C44" s="533"/>
      <c r="D44" s="533"/>
      <c r="E44" s="533"/>
    </row>
    <row r="45" spans="1:5" x14ac:dyDescent="0.25">
      <c r="A45" s="533"/>
      <c r="B45" s="533"/>
      <c r="C45" s="533"/>
      <c r="D45" s="533"/>
      <c r="E45" s="533"/>
    </row>
    <row r="46" spans="1:5" x14ac:dyDescent="0.25">
      <c r="A46" s="52"/>
      <c r="B46" s="52"/>
      <c r="C46" s="52"/>
      <c r="D46" s="52"/>
      <c r="E46" s="52"/>
    </row>
    <row r="47" spans="1:5" ht="15" customHeight="1" x14ac:dyDescent="0.25">
      <c r="A47" s="36" t="s">
        <v>321</v>
      </c>
      <c r="B47" s="47" t="s">
        <v>4</v>
      </c>
      <c r="C47" s="528" t="s">
        <v>34</v>
      </c>
      <c r="D47" s="528"/>
      <c r="E47" s="528"/>
    </row>
    <row r="48" spans="1:5" ht="15" customHeight="1" x14ac:dyDescent="0.25">
      <c r="A48" s="36"/>
      <c r="B48" s="48" t="s">
        <v>323</v>
      </c>
      <c r="C48" s="49">
        <v>1361</v>
      </c>
      <c r="D48" s="529" t="s">
        <v>34</v>
      </c>
      <c r="E48" s="529"/>
    </row>
    <row r="49" spans="1:5" x14ac:dyDescent="0.25">
      <c r="A49" s="36"/>
      <c r="B49" s="48"/>
      <c r="C49" s="49"/>
      <c r="D49" s="49"/>
      <c r="E49" s="52"/>
    </row>
    <row r="50" spans="1:5" x14ac:dyDescent="0.25">
      <c r="A50" s="36"/>
      <c r="B50" s="48"/>
      <c r="C50" s="49"/>
      <c r="D50" s="49"/>
      <c r="E50" s="52"/>
    </row>
    <row r="51" spans="1:5" ht="15.75" x14ac:dyDescent="0.25">
      <c r="A51" s="43" t="s">
        <v>342</v>
      </c>
      <c r="B51" s="37"/>
      <c r="C51" s="46"/>
      <c r="D51" s="46"/>
      <c r="E51" s="35"/>
    </row>
    <row r="52" spans="1:5" x14ac:dyDescent="0.25">
      <c r="A52" s="35"/>
      <c r="B52" s="37"/>
      <c r="C52" s="46"/>
      <c r="D52" s="46"/>
      <c r="E52" s="35"/>
    </row>
    <row r="53" spans="1:5" ht="15.75" x14ac:dyDescent="0.25">
      <c r="A53" s="43" t="s">
        <v>343</v>
      </c>
      <c r="B53" s="37"/>
      <c r="C53" s="46"/>
      <c r="D53" s="46"/>
      <c r="E53" s="35"/>
    </row>
    <row r="54" spans="1:5" x14ac:dyDescent="0.25">
      <c r="A54" s="35"/>
      <c r="B54" s="37"/>
      <c r="C54" s="46"/>
      <c r="D54" s="46"/>
      <c r="E54" s="35"/>
    </row>
    <row r="55" spans="1:5" ht="15.75" x14ac:dyDescent="0.25">
      <c r="A55" s="43" t="s">
        <v>344</v>
      </c>
      <c r="B55" s="37"/>
      <c r="C55" s="46"/>
      <c r="D55" s="46"/>
      <c r="E55" s="35"/>
    </row>
    <row r="56" spans="1:5" ht="42" customHeight="1" x14ac:dyDescent="0.25">
      <c r="A56" s="36"/>
      <c r="B56" s="48" t="s">
        <v>323</v>
      </c>
      <c r="C56" s="49">
        <v>4112</v>
      </c>
      <c r="D56" s="530" t="s">
        <v>652</v>
      </c>
      <c r="E56" s="530"/>
    </row>
    <row r="57" spans="1:5" ht="27.95" customHeight="1" x14ac:dyDescent="0.25">
      <c r="A57" s="36"/>
      <c r="B57" s="48" t="s">
        <v>323</v>
      </c>
      <c r="C57" s="49">
        <v>4116</v>
      </c>
      <c r="D57" s="530" t="s">
        <v>651</v>
      </c>
      <c r="E57" s="530"/>
    </row>
    <row r="58" spans="1:5" ht="15" customHeight="1" x14ac:dyDescent="0.25">
      <c r="A58" s="36"/>
      <c r="B58" s="48" t="s">
        <v>323</v>
      </c>
      <c r="C58" s="49">
        <v>4121</v>
      </c>
      <c r="D58" s="530" t="s">
        <v>653</v>
      </c>
      <c r="E58" s="530"/>
    </row>
    <row r="59" spans="1:5" ht="7.5" customHeight="1" x14ac:dyDescent="0.25">
      <c r="A59" s="35"/>
      <c r="B59" s="37"/>
      <c r="C59" s="52"/>
      <c r="D59" s="54"/>
      <c r="E59" s="54"/>
    </row>
    <row r="60" spans="1:5" x14ac:dyDescent="0.25">
      <c r="A60" s="35" t="s">
        <v>345</v>
      </c>
      <c r="B60" s="37"/>
      <c r="C60" s="534"/>
      <c r="D60" s="534"/>
      <c r="E60" s="534"/>
    </row>
    <row r="61" spans="1:5" ht="27.95" customHeight="1" x14ac:dyDescent="0.25">
      <c r="A61" s="35"/>
      <c r="B61" s="37"/>
      <c r="C61" s="532" t="s">
        <v>395</v>
      </c>
      <c r="D61" s="532"/>
      <c r="E61" s="532"/>
    </row>
    <row r="62" spans="1:5" x14ac:dyDescent="0.25">
      <c r="A62" s="36"/>
      <c r="B62" s="48"/>
      <c r="C62" s="49"/>
      <c r="D62" s="49"/>
      <c r="E62" s="52"/>
    </row>
    <row r="63" spans="1:5" x14ac:dyDescent="0.25">
      <c r="A63" s="36"/>
      <c r="B63" s="55"/>
      <c r="C63" s="37"/>
      <c r="D63" s="37"/>
      <c r="E63" s="35"/>
    </row>
    <row r="64" spans="1:5" ht="15.75" x14ac:dyDescent="0.25">
      <c r="A64" s="43" t="s">
        <v>346</v>
      </c>
      <c r="B64" s="37"/>
      <c r="C64" s="46"/>
      <c r="D64" s="46"/>
      <c r="E64" s="35"/>
    </row>
    <row r="65" spans="1:5" ht="15" customHeight="1" x14ac:dyDescent="0.25">
      <c r="A65" s="36" t="s">
        <v>321</v>
      </c>
      <c r="B65" s="56">
        <v>1032</v>
      </c>
      <c r="C65" s="528" t="s">
        <v>347</v>
      </c>
      <c r="D65" s="528"/>
      <c r="E65" s="528"/>
    </row>
    <row r="66" spans="1:5" ht="27.95" customHeight="1" x14ac:dyDescent="0.25">
      <c r="A66" s="36"/>
      <c r="B66" s="48" t="s">
        <v>323</v>
      </c>
      <c r="C66" s="49">
        <v>2111</v>
      </c>
      <c r="D66" s="529" t="s">
        <v>654</v>
      </c>
      <c r="E66" s="529"/>
    </row>
    <row r="67" spans="1:5" ht="27.95" customHeight="1" x14ac:dyDescent="0.25">
      <c r="A67" s="36"/>
      <c r="B67" s="48" t="s">
        <v>323</v>
      </c>
      <c r="C67" s="49">
        <v>2131</v>
      </c>
      <c r="D67" s="530" t="s">
        <v>816</v>
      </c>
      <c r="E67" s="530"/>
    </row>
    <row r="68" spans="1:5" ht="65.25" customHeight="1" x14ac:dyDescent="0.25">
      <c r="A68" s="36"/>
      <c r="B68" s="48" t="s">
        <v>323</v>
      </c>
      <c r="C68" s="49">
        <v>2212</v>
      </c>
      <c r="D68" s="530" t="s">
        <v>817</v>
      </c>
      <c r="E68" s="530"/>
    </row>
    <row r="69" spans="1:5" x14ac:dyDescent="0.25">
      <c r="A69" s="36"/>
      <c r="B69" s="55"/>
      <c r="C69" s="37"/>
      <c r="D69" s="37"/>
      <c r="E69" s="35"/>
    </row>
    <row r="70" spans="1:5" x14ac:dyDescent="0.25">
      <c r="A70" s="36"/>
      <c r="B70" s="55"/>
      <c r="C70" s="37"/>
      <c r="D70" s="37"/>
      <c r="E70" s="35"/>
    </row>
    <row r="71" spans="1:5" ht="15.75" x14ac:dyDescent="0.25">
      <c r="A71" s="43" t="s">
        <v>348</v>
      </c>
      <c r="B71" s="37"/>
      <c r="C71" s="46"/>
      <c r="D71" s="46"/>
      <c r="E71" s="35"/>
    </row>
    <row r="72" spans="1:5" ht="15" customHeight="1" x14ac:dyDescent="0.25">
      <c r="A72" s="36" t="s">
        <v>321</v>
      </c>
      <c r="B72" s="56">
        <v>2143</v>
      </c>
      <c r="C72" s="528" t="s">
        <v>349</v>
      </c>
      <c r="D72" s="528"/>
      <c r="E72" s="528"/>
    </row>
    <row r="73" spans="1:5" ht="27.95" customHeight="1" x14ac:dyDescent="0.25">
      <c r="A73" s="36"/>
      <c r="B73" s="48" t="s">
        <v>323</v>
      </c>
      <c r="C73" s="49">
        <v>2111</v>
      </c>
      <c r="D73" s="530" t="s">
        <v>350</v>
      </c>
      <c r="E73" s="530"/>
    </row>
    <row r="74" spans="1:5" ht="27.95" customHeight="1" x14ac:dyDescent="0.25">
      <c r="A74" s="36"/>
      <c r="B74" s="48" t="s">
        <v>323</v>
      </c>
      <c r="C74" s="49">
        <v>2112</v>
      </c>
      <c r="D74" s="529" t="s">
        <v>351</v>
      </c>
      <c r="E74" s="529"/>
    </row>
    <row r="75" spans="1:5" ht="15" customHeight="1" x14ac:dyDescent="0.25">
      <c r="A75" s="36"/>
      <c r="B75" s="48"/>
      <c r="C75" s="49"/>
      <c r="D75" s="529" t="s">
        <v>352</v>
      </c>
      <c r="E75" s="529"/>
    </row>
    <row r="76" spans="1:5" ht="27.95" customHeight="1" x14ac:dyDescent="0.25">
      <c r="A76" s="36"/>
      <c r="B76" s="50" t="s">
        <v>328</v>
      </c>
      <c r="C76" s="51">
        <v>2329</v>
      </c>
      <c r="D76" s="522" t="s">
        <v>396</v>
      </c>
      <c r="E76" s="522"/>
    </row>
    <row r="77" spans="1:5" x14ac:dyDescent="0.25">
      <c r="A77" s="36"/>
      <c r="B77" s="50"/>
      <c r="C77" s="51"/>
      <c r="D77" s="57"/>
      <c r="E77" s="57"/>
    </row>
    <row r="78" spans="1:5" ht="15.75" x14ac:dyDescent="0.25">
      <c r="A78" s="118" t="s">
        <v>412</v>
      </c>
      <c r="B78" s="37"/>
      <c r="C78" s="46"/>
      <c r="D78" s="46"/>
      <c r="E78" s="35"/>
    </row>
    <row r="79" spans="1:5" ht="15" customHeight="1" x14ac:dyDescent="0.25">
      <c r="A79" s="36" t="s">
        <v>321</v>
      </c>
      <c r="B79" s="56">
        <v>2212</v>
      </c>
      <c r="C79" s="535" t="s">
        <v>413</v>
      </c>
      <c r="D79" s="535"/>
      <c r="E79" s="535"/>
    </row>
    <row r="80" spans="1:5" ht="27.95" customHeight="1" x14ac:dyDescent="0.25">
      <c r="A80" s="36"/>
      <c r="B80" s="50" t="s">
        <v>328</v>
      </c>
      <c r="C80" s="51">
        <v>2119</v>
      </c>
      <c r="D80" s="522" t="s">
        <v>655</v>
      </c>
      <c r="E80" s="522"/>
    </row>
    <row r="81" spans="1:5" x14ac:dyDescent="0.25">
      <c r="A81" s="36"/>
      <c r="B81" s="50"/>
      <c r="C81" s="51"/>
      <c r="D81" s="57"/>
      <c r="E81" s="57"/>
    </row>
    <row r="82" spans="1:5" x14ac:dyDescent="0.25">
      <c r="A82" s="36"/>
      <c r="B82" s="50"/>
      <c r="C82" s="51"/>
      <c r="D82" s="57"/>
      <c r="E82" s="57"/>
    </row>
    <row r="83" spans="1:5" ht="15.75" x14ac:dyDescent="0.25">
      <c r="A83" s="43" t="s">
        <v>353</v>
      </c>
      <c r="B83" s="37"/>
      <c r="C83" s="46"/>
      <c r="D83" s="46"/>
      <c r="E83" s="35"/>
    </row>
    <row r="84" spans="1:5" ht="15" customHeight="1" x14ac:dyDescent="0.25">
      <c r="A84" s="36" t="s">
        <v>321</v>
      </c>
      <c r="B84" s="56">
        <v>2310</v>
      </c>
      <c r="C84" s="528" t="s">
        <v>354</v>
      </c>
      <c r="D84" s="528"/>
      <c r="E84" s="528"/>
    </row>
    <row r="85" spans="1:5" ht="15" customHeight="1" x14ac:dyDescent="0.25">
      <c r="A85" s="36"/>
      <c r="B85" s="48" t="s">
        <v>323</v>
      </c>
      <c r="C85" s="49">
        <v>2111</v>
      </c>
      <c r="D85" s="529" t="s">
        <v>355</v>
      </c>
      <c r="E85" s="529"/>
    </row>
    <row r="86" spans="1:5" ht="40.5" customHeight="1" x14ac:dyDescent="0.25">
      <c r="A86" s="36"/>
      <c r="B86" s="50" t="s">
        <v>328</v>
      </c>
      <c r="C86" s="51">
        <v>2212</v>
      </c>
      <c r="D86" s="522" t="s">
        <v>818</v>
      </c>
      <c r="E86" s="522"/>
    </row>
    <row r="87" spans="1:5" ht="42" customHeight="1" x14ac:dyDescent="0.25">
      <c r="A87" s="36"/>
      <c r="B87" s="48" t="s">
        <v>323</v>
      </c>
      <c r="C87" s="49">
        <v>2324</v>
      </c>
      <c r="D87" s="530" t="s">
        <v>656</v>
      </c>
      <c r="E87" s="530"/>
    </row>
    <row r="88" spans="1:5" x14ac:dyDescent="0.25">
      <c r="A88" s="36"/>
      <c r="B88" s="50"/>
      <c r="C88" s="51"/>
      <c r="D88" s="49"/>
      <c r="E88" s="58"/>
    </row>
    <row r="89" spans="1:5" ht="15" customHeight="1" x14ac:dyDescent="0.25">
      <c r="A89" s="36" t="s">
        <v>321</v>
      </c>
      <c r="B89" s="56">
        <v>2321</v>
      </c>
      <c r="C89" s="528" t="s">
        <v>356</v>
      </c>
      <c r="D89" s="528"/>
      <c r="E89" s="528"/>
    </row>
    <row r="90" spans="1:5" ht="15" customHeight="1" x14ac:dyDescent="0.25">
      <c r="A90" s="36"/>
      <c r="B90" s="48" t="s">
        <v>323</v>
      </c>
      <c r="C90" s="49">
        <v>2111</v>
      </c>
      <c r="D90" s="529" t="s">
        <v>357</v>
      </c>
      <c r="E90" s="529"/>
    </row>
    <row r="91" spans="1:5" x14ac:dyDescent="0.25">
      <c r="A91" s="36"/>
      <c r="B91" s="48"/>
      <c r="C91" s="49"/>
      <c r="D91" s="53"/>
      <c r="E91" s="53"/>
    </row>
    <row r="92" spans="1:5" x14ac:dyDescent="0.25">
      <c r="A92" s="36"/>
      <c r="B92" s="48"/>
      <c r="C92" s="49"/>
      <c r="D92" s="53"/>
      <c r="E92" s="53"/>
    </row>
    <row r="93" spans="1:5" ht="15.75" x14ac:dyDescent="0.25">
      <c r="A93" s="118" t="s">
        <v>424</v>
      </c>
      <c r="B93" s="73"/>
      <c r="C93" s="46"/>
      <c r="D93" s="46"/>
      <c r="E93" s="35"/>
    </row>
    <row r="94" spans="1:5" ht="15" customHeight="1" x14ac:dyDescent="0.25">
      <c r="A94" s="36" t="s">
        <v>321</v>
      </c>
      <c r="B94" s="56">
        <v>3119</v>
      </c>
      <c r="C94" s="535" t="s">
        <v>636</v>
      </c>
      <c r="D94" s="535"/>
      <c r="E94" s="535"/>
    </row>
    <row r="95" spans="1:5" ht="42" customHeight="1" x14ac:dyDescent="0.25">
      <c r="A95" s="36"/>
      <c r="B95" s="50" t="s">
        <v>328</v>
      </c>
      <c r="C95" s="51">
        <v>2229</v>
      </c>
      <c r="D95" s="522" t="s">
        <v>657</v>
      </c>
      <c r="E95" s="522"/>
    </row>
    <row r="96" spans="1:5" x14ac:dyDescent="0.25">
      <c r="A96" s="36"/>
      <c r="B96" s="48"/>
      <c r="C96" s="49"/>
      <c r="D96" s="53"/>
      <c r="E96" s="53"/>
    </row>
    <row r="97" spans="1:5" x14ac:dyDescent="0.25">
      <c r="A97" s="36"/>
      <c r="B97" s="48"/>
      <c r="C97" s="49"/>
      <c r="D97" s="53"/>
      <c r="E97" s="53"/>
    </row>
    <row r="98" spans="1:5" ht="15.75" x14ac:dyDescent="0.25">
      <c r="A98" s="43" t="s">
        <v>358</v>
      </c>
      <c r="B98" s="37"/>
      <c r="C98" s="46"/>
      <c r="D98" s="46"/>
      <c r="E98" s="35"/>
    </row>
    <row r="99" spans="1:5" ht="15" customHeight="1" x14ac:dyDescent="0.25">
      <c r="A99" s="36" t="s">
        <v>321</v>
      </c>
      <c r="B99" s="56">
        <v>3314</v>
      </c>
      <c r="C99" s="528" t="s">
        <v>359</v>
      </c>
      <c r="D99" s="528"/>
      <c r="E99" s="528"/>
    </row>
    <row r="100" spans="1:5" ht="15" customHeight="1" x14ac:dyDescent="0.25">
      <c r="A100" s="36"/>
      <c r="B100" s="59" t="s">
        <v>360</v>
      </c>
      <c r="C100" s="60">
        <v>2111</v>
      </c>
      <c r="D100" s="530" t="s">
        <v>658</v>
      </c>
      <c r="E100" s="530"/>
    </row>
    <row r="101" spans="1:5" ht="15" customHeight="1" x14ac:dyDescent="0.25">
      <c r="A101" s="36"/>
      <c r="B101" s="59" t="s">
        <v>360</v>
      </c>
      <c r="C101" s="60">
        <v>2111</v>
      </c>
      <c r="D101" s="530" t="s">
        <v>659</v>
      </c>
      <c r="E101" s="530"/>
    </row>
    <row r="102" spans="1:5" ht="27.95" customHeight="1" x14ac:dyDescent="0.25">
      <c r="A102" s="36"/>
      <c r="B102" s="119" t="s">
        <v>660</v>
      </c>
      <c r="C102" s="120">
        <v>2324</v>
      </c>
      <c r="D102" s="522" t="s">
        <v>661</v>
      </c>
      <c r="E102" s="522"/>
    </row>
    <row r="103" spans="1:5" x14ac:dyDescent="0.25">
      <c r="A103" s="36"/>
      <c r="B103" s="48"/>
      <c r="C103" s="49"/>
      <c r="D103" s="53"/>
      <c r="E103" s="53"/>
    </row>
    <row r="104" spans="1:5" ht="15" customHeight="1" x14ac:dyDescent="0.25">
      <c r="A104" s="36" t="s">
        <v>321</v>
      </c>
      <c r="B104" s="56">
        <v>3319</v>
      </c>
      <c r="C104" s="528" t="s">
        <v>361</v>
      </c>
      <c r="D104" s="528"/>
      <c r="E104" s="528"/>
    </row>
    <row r="105" spans="1:5" ht="64.5" customHeight="1" x14ac:dyDescent="0.25">
      <c r="A105" s="36"/>
      <c r="B105" s="48" t="s">
        <v>323</v>
      </c>
      <c r="C105" s="49">
        <v>2111</v>
      </c>
      <c r="D105" s="530" t="s">
        <v>662</v>
      </c>
      <c r="E105" s="530"/>
    </row>
    <row r="106" spans="1:5" ht="15" customHeight="1" x14ac:dyDescent="0.25">
      <c r="A106" s="36"/>
      <c r="B106" s="48" t="s">
        <v>323</v>
      </c>
      <c r="C106" s="49">
        <v>2111</v>
      </c>
      <c r="D106" s="529" t="s">
        <v>362</v>
      </c>
      <c r="E106" s="529"/>
    </row>
    <row r="107" spans="1:5" ht="15" customHeight="1" x14ac:dyDescent="0.25">
      <c r="A107" s="36"/>
      <c r="B107" s="48" t="s">
        <v>323</v>
      </c>
      <c r="C107" s="49">
        <v>2112</v>
      </c>
      <c r="D107" s="529" t="s">
        <v>363</v>
      </c>
      <c r="E107" s="529"/>
    </row>
    <row r="108" spans="1:5" x14ac:dyDescent="0.25">
      <c r="A108" s="36"/>
      <c r="B108" s="48" t="s">
        <v>323</v>
      </c>
      <c r="C108" s="49">
        <v>2132</v>
      </c>
      <c r="D108" s="536" t="s">
        <v>364</v>
      </c>
      <c r="E108" s="536"/>
    </row>
    <row r="109" spans="1:5" x14ac:dyDescent="0.25">
      <c r="A109" s="36"/>
      <c r="B109" s="48" t="s">
        <v>323</v>
      </c>
      <c r="C109" s="49">
        <v>2133</v>
      </c>
      <c r="D109" s="536" t="s">
        <v>365</v>
      </c>
      <c r="E109" s="536"/>
    </row>
    <row r="110" spans="1:5" ht="27.95" customHeight="1" x14ac:dyDescent="0.25">
      <c r="A110" s="36"/>
      <c r="B110" s="50" t="s">
        <v>328</v>
      </c>
      <c r="C110" s="51">
        <v>2321</v>
      </c>
      <c r="D110" s="522" t="s">
        <v>397</v>
      </c>
      <c r="E110" s="522"/>
    </row>
    <row r="111" spans="1:5" ht="15" customHeight="1" x14ac:dyDescent="0.25">
      <c r="A111" s="36"/>
      <c r="B111" s="48" t="s">
        <v>323</v>
      </c>
      <c r="C111" s="49">
        <v>2324</v>
      </c>
      <c r="D111" s="529" t="s">
        <v>366</v>
      </c>
      <c r="E111" s="529"/>
    </row>
    <row r="112" spans="1:5" x14ac:dyDescent="0.25">
      <c r="A112" s="36"/>
      <c r="B112" s="50"/>
      <c r="C112" s="51"/>
      <c r="D112" s="57"/>
      <c r="E112" s="57"/>
    </row>
    <row r="113" spans="1:5" ht="15.75" x14ac:dyDescent="0.25">
      <c r="A113" s="43" t="s">
        <v>367</v>
      </c>
      <c r="B113" s="37"/>
      <c r="C113" s="46"/>
      <c r="D113" s="46"/>
      <c r="E113" s="35"/>
    </row>
    <row r="114" spans="1:5" ht="15" customHeight="1" x14ac:dyDescent="0.25">
      <c r="A114" s="36" t="s">
        <v>321</v>
      </c>
      <c r="B114" s="56">
        <v>3539</v>
      </c>
      <c r="C114" s="528" t="s">
        <v>368</v>
      </c>
      <c r="D114" s="528"/>
      <c r="E114" s="528"/>
    </row>
    <row r="115" spans="1:5" ht="27.95" customHeight="1" x14ac:dyDescent="0.25">
      <c r="A115" s="36"/>
      <c r="B115" s="48" t="s">
        <v>323</v>
      </c>
      <c r="C115" s="49">
        <v>2111</v>
      </c>
      <c r="D115" s="530" t="s">
        <v>664</v>
      </c>
      <c r="E115" s="530"/>
    </row>
    <row r="116" spans="1:5" ht="15" customHeight="1" x14ac:dyDescent="0.25">
      <c r="A116" s="36"/>
      <c r="B116" s="48" t="s">
        <v>323</v>
      </c>
      <c r="C116" s="49">
        <v>2111</v>
      </c>
      <c r="D116" s="527" t="s">
        <v>663</v>
      </c>
      <c r="E116" s="527"/>
    </row>
    <row r="117" spans="1:5" ht="15" customHeight="1" x14ac:dyDescent="0.25">
      <c r="A117" s="36"/>
      <c r="B117" s="48" t="s">
        <v>323</v>
      </c>
      <c r="C117" s="49">
        <v>2132</v>
      </c>
      <c r="D117" s="530" t="s">
        <v>665</v>
      </c>
      <c r="E117" s="530"/>
    </row>
    <row r="118" spans="1:5" ht="15" customHeight="1" x14ac:dyDescent="0.25">
      <c r="A118" s="36"/>
      <c r="B118" s="48" t="s">
        <v>323</v>
      </c>
      <c r="C118" s="49">
        <v>2133</v>
      </c>
      <c r="D118" s="530" t="s">
        <v>666</v>
      </c>
      <c r="E118" s="530"/>
    </row>
    <row r="119" spans="1:5" x14ac:dyDescent="0.25">
      <c r="A119" s="36"/>
      <c r="B119" s="50"/>
      <c r="C119" s="51"/>
      <c r="D119" s="49"/>
      <c r="E119" s="61"/>
    </row>
    <row r="120" spans="1:5" x14ac:dyDescent="0.25">
      <c r="A120" s="36"/>
      <c r="B120" s="50"/>
      <c r="C120" s="51"/>
      <c r="D120" s="49"/>
      <c r="E120" s="61"/>
    </row>
    <row r="121" spans="1:5" ht="15.75" x14ac:dyDescent="0.25">
      <c r="A121" s="43" t="s">
        <v>93</v>
      </c>
      <c r="B121" s="37"/>
      <c r="C121" s="46"/>
      <c r="D121" s="46"/>
      <c r="E121" s="35"/>
    </row>
    <row r="122" spans="1:5" ht="15" customHeight="1" x14ac:dyDescent="0.25">
      <c r="A122" s="36" t="s">
        <v>321</v>
      </c>
      <c r="B122" s="56">
        <v>3612</v>
      </c>
      <c r="C122" s="528" t="s">
        <v>369</v>
      </c>
      <c r="D122" s="528"/>
      <c r="E122" s="528"/>
    </row>
    <row r="123" spans="1:5" ht="42" customHeight="1" x14ac:dyDescent="0.25">
      <c r="A123" s="36"/>
      <c r="B123" s="48" t="s">
        <v>323</v>
      </c>
      <c r="C123" s="49">
        <v>2111</v>
      </c>
      <c r="D123" s="530" t="s">
        <v>668</v>
      </c>
      <c r="E123" s="530"/>
    </row>
    <row r="124" spans="1:5" ht="27.95" customHeight="1" x14ac:dyDescent="0.25">
      <c r="A124" s="36"/>
      <c r="B124" s="48" t="s">
        <v>323</v>
      </c>
      <c r="C124" s="49">
        <v>2132</v>
      </c>
      <c r="D124" s="530" t="s">
        <v>669</v>
      </c>
      <c r="E124" s="530"/>
    </row>
    <row r="125" spans="1:5" s="75" customFormat="1" ht="27.95" customHeight="1" x14ac:dyDescent="0.25">
      <c r="A125" s="74"/>
      <c r="B125" s="59" t="s">
        <v>360</v>
      </c>
      <c r="C125" s="60">
        <v>2324</v>
      </c>
      <c r="D125" s="530" t="s">
        <v>667</v>
      </c>
      <c r="E125" s="530"/>
    </row>
    <row r="126" spans="1:5" x14ac:dyDescent="0.25">
      <c r="A126" s="36"/>
      <c r="B126" s="50"/>
      <c r="C126" s="51"/>
      <c r="D126" s="62"/>
      <c r="E126" s="58"/>
    </row>
    <row r="127" spans="1:5" x14ac:dyDescent="0.25">
      <c r="A127" s="36"/>
      <c r="B127" s="61"/>
      <c r="C127" s="49"/>
      <c r="D127" s="49"/>
      <c r="E127" s="61"/>
    </row>
    <row r="128" spans="1:5" ht="15.75" x14ac:dyDescent="0.25">
      <c r="A128" s="43" t="s">
        <v>95</v>
      </c>
      <c r="B128" s="37"/>
      <c r="C128" s="46"/>
      <c r="D128" s="46"/>
      <c r="E128" s="35"/>
    </row>
    <row r="129" spans="1:5" ht="15" customHeight="1" x14ac:dyDescent="0.25">
      <c r="A129" s="36" t="s">
        <v>321</v>
      </c>
      <c r="B129" s="56">
        <v>3613</v>
      </c>
      <c r="C129" s="528" t="s">
        <v>370</v>
      </c>
      <c r="D129" s="528"/>
      <c r="E129" s="528"/>
    </row>
    <row r="130" spans="1:5" ht="27.95" customHeight="1" x14ac:dyDescent="0.25">
      <c r="A130" s="36"/>
      <c r="B130" s="48" t="s">
        <v>323</v>
      </c>
      <c r="C130" s="49">
        <v>2111</v>
      </c>
      <c r="D130" s="530" t="s">
        <v>670</v>
      </c>
      <c r="E130" s="530"/>
    </row>
    <row r="131" spans="1:5" ht="42" customHeight="1" x14ac:dyDescent="0.25">
      <c r="A131" s="36"/>
      <c r="B131" s="48" t="s">
        <v>323</v>
      </c>
      <c r="C131" s="49">
        <v>2111</v>
      </c>
      <c r="D131" s="527" t="s">
        <v>671</v>
      </c>
      <c r="E131" s="527"/>
    </row>
    <row r="132" spans="1:5" ht="27.95" customHeight="1" x14ac:dyDescent="0.25">
      <c r="A132" s="36"/>
      <c r="B132" s="48" t="s">
        <v>323</v>
      </c>
      <c r="C132" s="49">
        <v>2132</v>
      </c>
      <c r="D132" s="530" t="s">
        <v>672</v>
      </c>
      <c r="E132" s="530"/>
    </row>
    <row r="133" spans="1:5" ht="15" customHeight="1" x14ac:dyDescent="0.25">
      <c r="A133" s="36"/>
      <c r="B133" s="48" t="s">
        <v>323</v>
      </c>
      <c r="C133" s="49">
        <v>2133</v>
      </c>
      <c r="D133" s="530" t="s">
        <v>673</v>
      </c>
      <c r="E133" s="530"/>
    </row>
    <row r="134" spans="1:5" x14ac:dyDescent="0.25">
      <c r="A134" s="36"/>
      <c r="B134" s="48"/>
      <c r="C134" s="49"/>
      <c r="D134" s="529"/>
      <c r="E134" s="529"/>
    </row>
    <row r="135" spans="1:5" x14ac:dyDescent="0.25">
      <c r="A135" s="36"/>
      <c r="B135" s="48"/>
      <c r="C135" s="49"/>
      <c r="D135" s="217"/>
      <c r="E135" s="217"/>
    </row>
    <row r="136" spans="1:5" ht="15.75" x14ac:dyDescent="0.25">
      <c r="A136" s="43" t="s">
        <v>371</v>
      </c>
      <c r="B136" s="37"/>
      <c r="C136" s="46"/>
      <c r="D136" s="46"/>
      <c r="E136" s="35"/>
    </row>
    <row r="137" spans="1:5" ht="15" customHeight="1" x14ac:dyDescent="0.25">
      <c r="A137" s="36" t="s">
        <v>321</v>
      </c>
      <c r="B137" s="56">
        <v>3632</v>
      </c>
      <c r="C137" s="528" t="s">
        <v>372</v>
      </c>
      <c r="D137" s="528"/>
      <c r="E137" s="528"/>
    </row>
    <row r="138" spans="1:5" ht="42" customHeight="1" x14ac:dyDescent="0.25">
      <c r="A138" s="36"/>
      <c r="B138" s="48" t="s">
        <v>323</v>
      </c>
      <c r="C138" s="49">
        <v>2111</v>
      </c>
      <c r="D138" s="530" t="s">
        <v>674</v>
      </c>
      <c r="E138" s="530"/>
    </row>
    <row r="139" spans="1:5" x14ac:dyDescent="0.25">
      <c r="A139" s="36"/>
      <c r="B139" s="48"/>
      <c r="C139" s="49"/>
      <c r="D139" s="62"/>
      <c r="E139" s="46"/>
    </row>
    <row r="140" spans="1:5" ht="15" customHeight="1" x14ac:dyDescent="0.25">
      <c r="A140" s="36" t="s">
        <v>321</v>
      </c>
      <c r="B140" s="56">
        <v>3633</v>
      </c>
      <c r="C140" s="528" t="s">
        <v>99</v>
      </c>
      <c r="D140" s="528"/>
      <c r="E140" s="528"/>
    </row>
    <row r="141" spans="1:5" ht="27.95" customHeight="1" x14ac:dyDescent="0.25">
      <c r="A141" s="36"/>
      <c r="B141" s="48" t="s">
        <v>323</v>
      </c>
      <c r="C141" s="49">
        <v>2133</v>
      </c>
      <c r="D141" s="530" t="s">
        <v>675</v>
      </c>
      <c r="E141" s="530"/>
    </row>
    <row r="142" spans="1:5" x14ac:dyDescent="0.25">
      <c r="A142" s="36"/>
      <c r="B142" s="61"/>
      <c r="C142" s="49"/>
      <c r="D142" s="49"/>
      <c r="E142" s="61"/>
    </row>
    <row r="143" spans="1:5" x14ac:dyDescent="0.25">
      <c r="A143" s="36"/>
      <c r="B143" s="226"/>
      <c r="C143" s="49"/>
      <c r="D143" s="49"/>
      <c r="E143" s="226"/>
    </row>
    <row r="144" spans="1:5" x14ac:dyDescent="0.25">
      <c r="A144" s="36"/>
      <c r="B144" s="226"/>
      <c r="C144" s="49"/>
      <c r="D144" s="49"/>
      <c r="E144" s="226"/>
    </row>
    <row r="145" spans="1:5" x14ac:dyDescent="0.25">
      <c r="A145" s="36"/>
      <c r="B145" s="226"/>
      <c r="C145" s="49"/>
      <c r="D145" s="49"/>
      <c r="E145" s="226"/>
    </row>
    <row r="146" spans="1:5" x14ac:dyDescent="0.25">
      <c r="A146" s="36"/>
      <c r="B146" s="226"/>
      <c r="C146" s="49"/>
      <c r="D146" s="49"/>
      <c r="E146" s="226"/>
    </row>
    <row r="147" spans="1:5" x14ac:dyDescent="0.25">
      <c r="A147" s="36"/>
      <c r="B147" s="226"/>
      <c r="C147" s="49"/>
      <c r="D147" s="49"/>
      <c r="E147" s="226"/>
    </row>
    <row r="148" spans="1:5" ht="15.75" x14ac:dyDescent="0.25">
      <c r="A148" s="43" t="s">
        <v>371</v>
      </c>
      <c r="B148" s="37"/>
      <c r="C148" s="230"/>
      <c r="D148" s="230"/>
      <c r="E148" s="35"/>
    </row>
    <row r="149" spans="1:5" ht="15" customHeight="1" x14ac:dyDescent="0.25">
      <c r="A149" s="36" t="s">
        <v>321</v>
      </c>
      <c r="B149" s="56">
        <v>3639</v>
      </c>
      <c r="C149" s="528" t="s">
        <v>373</v>
      </c>
      <c r="D149" s="528"/>
      <c r="E149" s="528"/>
    </row>
    <row r="150" spans="1:5" ht="15" customHeight="1" x14ac:dyDescent="0.25">
      <c r="A150" s="36"/>
      <c r="B150" s="48" t="s">
        <v>323</v>
      </c>
      <c r="C150" s="49">
        <v>2111</v>
      </c>
      <c r="D150" s="529" t="s">
        <v>374</v>
      </c>
      <c r="E150" s="529"/>
    </row>
    <row r="151" spans="1:5" ht="15" customHeight="1" x14ac:dyDescent="0.25">
      <c r="A151" s="36"/>
      <c r="B151" s="48" t="s">
        <v>323</v>
      </c>
      <c r="C151" s="49">
        <v>2119</v>
      </c>
      <c r="D151" s="529" t="s">
        <v>398</v>
      </c>
      <c r="E151" s="529"/>
    </row>
    <row r="152" spans="1:5" ht="15" customHeight="1" x14ac:dyDescent="0.25">
      <c r="A152" s="36"/>
      <c r="B152" s="48" t="s">
        <v>323</v>
      </c>
      <c r="C152" s="49">
        <v>2131</v>
      </c>
      <c r="D152" s="529" t="s">
        <v>375</v>
      </c>
      <c r="E152" s="529"/>
    </row>
    <row r="153" spans="1:5" ht="27.95" customHeight="1" x14ac:dyDescent="0.25">
      <c r="A153" s="36"/>
      <c r="B153" s="48" t="s">
        <v>323</v>
      </c>
      <c r="C153" s="49">
        <v>2132</v>
      </c>
      <c r="D153" s="529" t="s">
        <v>376</v>
      </c>
      <c r="E153" s="529"/>
    </row>
    <row r="154" spans="1:5" ht="15" customHeight="1" x14ac:dyDescent="0.25">
      <c r="A154" s="36"/>
      <c r="B154" s="48" t="s">
        <v>323</v>
      </c>
      <c r="C154" s="49">
        <v>2133</v>
      </c>
      <c r="D154" s="529" t="s">
        <v>377</v>
      </c>
      <c r="E154" s="529"/>
    </row>
    <row r="155" spans="1:5" ht="42" customHeight="1" x14ac:dyDescent="0.25">
      <c r="A155" s="36"/>
      <c r="B155" s="48" t="s">
        <v>323</v>
      </c>
      <c r="C155" s="49">
        <v>2324</v>
      </c>
      <c r="D155" s="530" t="s">
        <v>820</v>
      </c>
      <c r="E155" s="530"/>
    </row>
    <row r="156" spans="1:5" ht="15" customHeight="1" x14ac:dyDescent="0.25">
      <c r="A156" s="36"/>
      <c r="B156" s="48" t="s">
        <v>323</v>
      </c>
      <c r="C156" s="49">
        <v>3111</v>
      </c>
      <c r="D156" s="529" t="s">
        <v>378</v>
      </c>
      <c r="E156" s="529"/>
    </row>
    <row r="157" spans="1:5" x14ac:dyDescent="0.25">
      <c r="A157" s="36"/>
      <c r="B157" s="48"/>
      <c r="C157" s="49"/>
      <c r="D157" s="53"/>
      <c r="E157" s="53"/>
    </row>
    <row r="158" spans="1:5" x14ac:dyDescent="0.25">
      <c r="A158" s="36"/>
      <c r="B158" s="48"/>
      <c r="C158" s="49"/>
      <c r="D158" s="53"/>
      <c r="E158" s="53"/>
    </row>
    <row r="159" spans="1:5" ht="15.75" x14ac:dyDescent="0.25">
      <c r="A159" s="43" t="s">
        <v>379</v>
      </c>
      <c r="B159" s="37"/>
      <c r="C159" s="46"/>
      <c r="D159" s="46"/>
      <c r="E159" s="35"/>
    </row>
    <row r="160" spans="1:5" ht="15" customHeight="1" x14ac:dyDescent="0.25">
      <c r="A160" s="36" t="s">
        <v>321</v>
      </c>
      <c r="B160" s="56">
        <v>3722</v>
      </c>
      <c r="C160" s="528" t="s">
        <v>380</v>
      </c>
      <c r="D160" s="528"/>
      <c r="E160" s="528"/>
    </row>
    <row r="161" spans="1:5" ht="15" customHeight="1" x14ac:dyDescent="0.25">
      <c r="A161" s="36"/>
      <c r="B161" s="48" t="s">
        <v>323</v>
      </c>
      <c r="C161" s="49">
        <v>2111</v>
      </c>
      <c r="D161" s="529" t="s">
        <v>399</v>
      </c>
      <c r="E161" s="529"/>
    </row>
    <row r="162" spans="1:5" ht="15" customHeight="1" x14ac:dyDescent="0.25">
      <c r="A162" s="36"/>
      <c r="B162" s="48" t="s">
        <v>323</v>
      </c>
      <c r="C162" s="49">
        <v>2112</v>
      </c>
      <c r="D162" s="529" t="s">
        <v>381</v>
      </c>
      <c r="E162" s="529"/>
    </row>
    <row r="163" spans="1:5" x14ac:dyDescent="0.25">
      <c r="A163" s="36"/>
      <c r="B163" s="48"/>
      <c r="C163" s="49"/>
      <c r="D163" s="53"/>
      <c r="E163" s="53"/>
    </row>
    <row r="164" spans="1:5" ht="15" customHeight="1" x14ac:dyDescent="0.25">
      <c r="A164" s="36" t="s">
        <v>321</v>
      </c>
      <c r="B164" s="56">
        <v>3724</v>
      </c>
      <c r="C164" s="528" t="s">
        <v>107</v>
      </c>
      <c r="D164" s="528"/>
      <c r="E164" s="528"/>
    </row>
    <row r="165" spans="1:5" ht="15" customHeight="1" x14ac:dyDescent="0.25">
      <c r="A165" s="36"/>
      <c r="B165" s="48" t="s">
        <v>323</v>
      </c>
      <c r="C165" s="49">
        <v>2111</v>
      </c>
      <c r="D165" s="530" t="s">
        <v>821</v>
      </c>
      <c r="E165" s="530"/>
    </row>
    <row r="166" spans="1:5" ht="27.95" customHeight="1" x14ac:dyDescent="0.25">
      <c r="A166" s="36"/>
      <c r="B166" s="48" t="s">
        <v>323</v>
      </c>
      <c r="C166" s="49">
        <v>2324</v>
      </c>
      <c r="D166" s="530" t="s">
        <v>822</v>
      </c>
      <c r="E166" s="530"/>
    </row>
    <row r="167" spans="1:5" x14ac:dyDescent="0.25">
      <c r="A167" s="36"/>
      <c r="B167" s="61"/>
      <c r="C167" s="49"/>
      <c r="D167" s="49"/>
      <c r="E167" s="61"/>
    </row>
    <row r="168" spans="1:5" ht="15" customHeight="1" x14ac:dyDescent="0.25">
      <c r="A168" s="36" t="s">
        <v>321</v>
      </c>
      <c r="B168" s="56">
        <v>3725</v>
      </c>
      <c r="C168" s="528" t="s">
        <v>109</v>
      </c>
      <c r="D168" s="528"/>
      <c r="E168" s="528"/>
    </row>
    <row r="169" spans="1:5" ht="15" customHeight="1" x14ac:dyDescent="0.25">
      <c r="A169" s="36"/>
      <c r="B169" s="48" t="s">
        <v>323</v>
      </c>
      <c r="C169" s="49">
        <v>2111</v>
      </c>
      <c r="D169" s="530" t="s">
        <v>823</v>
      </c>
      <c r="E169" s="530"/>
    </row>
    <row r="170" spans="1:5" ht="27.95" customHeight="1" x14ac:dyDescent="0.25">
      <c r="A170" s="36"/>
      <c r="B170" s="48" t="s">
        <v>323</v>
      </c>
      <c r="C170" s="49">
        <v>2111</v>
      </c>
      <c r="D170" s="530" t="s">
        <v>824</v>
      </c>
      <c r="E170" s="530"/>
    </row>
    <row r="171" spans="1:5" x14ac:dyDescent="0.25">
      <c r="A171" s="36"/>
      <c r="B171" s="48"/>
      <c r="C171" s="49"/>
      <c r="D171" s="53"/>
      <c r="E171" s="53"/>
    </row>
    <row r="172" spans="1:5" ht="15" customHeight="1" x14ac:dyDescent="0.25">
      <c r="A172" s="36" t="s">
        <v>321</v>
      </c>
      <c r="B172" s="56">
        <v>3729</v>
      </c>
      <c r="C172" s="528" t="s">
        <v>111</v>
      </c>
      <c r="D172" s="528"/>
      <c r="E172" s="528"/>
    </row>
    <row r="173" spans="1:5" ht="15" customHeight="1" x14ac:dyDescent="0.25">
      <c r="A173" s="36"/>
      <c r="B173" s="48" t="s">
        <v>323</v>
      </c>
      <c r="C173" s="49">
        <v>2111</v>
      </c>
      <c r="D173" s="529" t="s">
        <v>382</v>
      </c>
      <c r="E173" s="529"/>
    </row>
    <row r="174" spans="1:5" ht="15" customHeight="1" x14ac:dyDescent="0.25">
      <c r="A174" s="36"/>
      <c r="B174" s="48"/>
      <c r="C174" s="49"/>
      <c r="D174" s="217"/>
      <c r="E174" s="217"/>
    </row>
    <row r="175" spans="1:5" ht="15" customHeight="1" x14ac:dyDescent="0.25">
      <c r="A175" s="36"/>
      <c r="B175" s="48"/>
      <c r="C175" s="49"/>
      <c r="D175" s="217"/>
      <c r="E175" s="217"/>
    </row>
    <row r="176" spans="1:5" ht="15.75" x14ac:dyDescent="0.25">
      <c r="A176" s="43" t="s">
        <v>383</v>
      </c>
      <c r="B176" s="37"/>
      <c r="C176" s="46"/>
      <c r="D176" s="46"/>
      <c r="E176" s="35"/>
    </row>
    <row r="177" spans="1:5" ht="15" customHeight="1" x14ac:dyDescent="0.25">
      <c r="A177" s="36" t="s">
        <v>321</v>
      </c>
      <c r="B177" s="47" t="s">
        <v>112</v>
      </c>
      <c r="C177" s="528" t="s">
        <v>384</v>
      </c>
      <c r="D177" s="528"/>
      <c r="E177" s="528"/>
    </row>
    <row r="178" spans="1:5" ht="42" customHeight="1" x14ac:dyDescent="0.25">
      <c r="A178" s="36"/>
      <c r="B178" s="48" t="s">
        <v>323</v>
      </c>
      <c r="C178" s="49">
        <v>2322</v>
      </c>
      <c r="D178" s="537" t="s">
        <v>676</v>
      </c>
      <c r="E178" s="537"/>
    </row>
    <row r="179" spans="1:5" ht="42" customHeight="1" x14ac:dyDescent="0.25">
      <c r="A179" s="36"/>
      <c r="B179" s="48"/>
      <c r="C179" s="49"/>
      <c r="D179" s="231"/>
      <c r="E179" s="231"/>
    </row>
    <row r="180" spans="1:5" ht="42" customHeight="1" x14ac:dyDescent="0.25">
      <c r="A180" s="36"/>
      <c r="B180" s="48"/>
      <c r="C180" s="49"/>
      <c r="D180" s="231"/>
      <c r="E180" s="231"/>
    </row>
    <row r="181" spans="1:5" ht="42" customHeight="1" x14ac:dyDescent="0.25">
      <c r="A181" s="36"/>
      <c r="B181" s="48"/>
      <c r="C181" s="49"/>
      <c r="D181" s="231"/>
      <c r="E181" s="231"/>
    </row>
    <row r="182" spans="1:5" x14ac:dyDescent="0.25">
      <c r="A182" s="36"/>
      <c r="B182" s="48"/>
      <c r="C182" s="49"/>
      <c r="D182" s="62"/>
      <c r="E182" s="46"/>
    </row>
    <row r="183" spans="1:5" ht="15.75" x14ac:dyDescent="0.25">
      <c r="A183" s="43" t="s">
        <v>385</v>
      </c>
      <c r="B183" s="37"/>
      <c r="C183" s="46"/>
      <c r="D183" s="46"/>
      <c r="E183" s="35"/>
    </row>
    <row r="184" spans="1:5" ht="15" customHeight="1" x14ac:dyDescent="0.25">
      <c r="A184" s="36" t="s">
        <v>321</v>
      </c>
      <c r="B184" s="56">
        <v>6171</v>
      </c>
      <c r="C184" s="528" t="s">
        <v>386</v>
      </c>
      <c r="D184" s="528"/>
      <c r="E184" s="528"/>
    </row>
    <row r="185" spans="1:5" ht="27.95" customHeight="1" x14ac:dyDescent="0.25">
      <c r="A185" s="36"/>
      <c r="B185" s="48" t="s">
        <v>323</v>
      </c>
      <c r="C185" s="49">
        <v>2111</v>
      </c>
      <c r="D185" s="529" t="s">
        <v>387</v>
      </c>
      <c r="E185" s="529"/>
    </row>
    <row r="186" spans="1:5" x14ac:dyDescent="0.25">
      <c r="A186" s="36"/>
      <c r="B186" s="48" t="s">
        <v>323</v>
      </c>
      <c r="C186" s="49">
        <v>2111</v>
      </c>
      <c r="D186" s="536" t="s">
        <v>388</v>
      </c>
      <c r="E186" s="536"/>
    </row>
    <row r="187" spans="1:5" ht="15" customHeight="1" x14ac:dyDescent="0.25">
      <c r="A187" s="36"/>
      <c r="B187" s="48" t="s">
        <v>323</v>
      </c>
      <c r="C187" s="49">
        <v>2111</v>
      </c>
      <c r="D187" s="529" t="s">
        <v>389</v>
      </c>
      <c r="E187" s="529"/>
    </row>
    <row r="188" spans="1:5" ht="27.95" customHeight="1" x14ac:dyDescent="0.25">
      <c r="A188" s="36"/>
      <c r="B188" s="50" t="s">
        <v>328</v>
      </c>
      <c r="C188" s="51">
        <v>2322</v>
      </c>
      <c r="D188" s="522" t="s">
        <v>677</v>
      </c>
      <c r="E188" s="522"/>
    </row>
    <row r="189" spans="1:5" ht="27.95" customHeight="1" x14ac:dyDescent="0.25">
      <c r="A189" s="36"/>
      <c r="B189" s="50" t="s">
        <v>328</v>
      </c>
      <c r="C189" s="51">
        <v>3113</v>
      </c>
      <c r="D189" s="522" t="s">
        <v>678</v>
      </c>
      <c r="E189" s="522"/>
    </row>
    <row r="190" spans="1:5" x14ac:dyDescent="0.25">
      <c r="A190" s="36"/>
      <c r="B190" s="50"/>
      <c r="C190" s="51"/>
      <c r="D190" s="57"/>
      <c r="E190" s="57"/>
    </row>
    <row r="191" spans="1:5" x14ac:dyDescent="0.25">
      <c r="A191" s="36"/>
      <c r="B191" s="50"/>
      <c r="C191" s="51"/>
      <c r="D191" s="62"/>
      <c r="E191" s="63"/>
    </row>
    <row r="192" spans="1:5" ht="15.75" x14ac:dyDescent="0.25">
      <c r="A192" s="43" t="s">
        <v>390</v>
      </c>
      <c r="B192" s="42"/>
      <c r="C192" s="64"/>
      <c r="D192" s="64"/>
      <c r="E192" s="43"/>
    </row>
    <row r="193" spans="1:5" ht="15" customHeight="1" x14ac:dyDescent="0.25">
      <c r="A193" s="36" t="s">
        <v>321</v>
      </c>
      <c r="B193" s="56">
        <v>6310</v>
      </c>
      <c r="C193" s="528" t="s">
        <v>123</v>
      </c>
      <c r="D193" s="528"/>
      <c r="E193" s="528"/>
    </row>
    <row r="194" spans="1:5" ht="15" customHeight="1" x14ac:dyDescent="0.25">
      <c r="A194" s="36"/>
      <c r="B194" s="48" t="s">
        <v>323</v>
      </c>
      <c r="C194" s="49">
        <v>2141</v>
      </c>
      <c r="D194" s="538" t="s">
        <v>679</v>
      </c>
      <c r="E194" s="538"/>
    </row>
    <row r="195" spans="1:5" ht="15" customHeight="1" x14ac:dyDescent="0.25">
      <c r="A195" s="36"/>
      <c r="B195" s="48" t="s">
        <v>323</v>
      </c>
      <c r="C195" s="49">
        <v>2141</v>
      </c>
      <c r="D195" s="530" t="s">
        <v>680</v>
      </c>
      <c r="E195" s="530"/>
    </row>
    <row r="196" spans="1:5" x14ac:dyDescent="0.25">
      <c r="A196" s="36"/>
      <c r="B196" s="48"/>
      <c r="C196" s="49"/>
      <c r="D196" s="53"/>
      <c r="E196" s="53"/>
    </row>
    <row r="197" spans="1:5" ht="15" customHeight="1" x14ac:dyDescent="0.25">
      <c r="A197" s="36" t="s">
        <v>321</v>
      </c>
      <c r="B197" s="56">
        <v>6320</v>
      </c>
      <c r="C197" s="535" t="s">
        <v>125</v>
      </c>
      <c r="D197" s="535"/>
      <c r="E197" s="535"/>
    </row>
    <row r="198" spans="1:5" ht="42" customHeight="1" x14ac:dyDescent="0.25">
      <c r="A198" s="36"/>
      <c r="B198" s="50" t="s">
        <v>328</v>
      </c>
      <c r="C198" s="51">
        <v>2324</v>
      </c>
      <c r="D198" s="522" t="s">
        <v>681</v>
      </c>
      <c r="E198" s="522"/>
    </row>
    <row r="199" spans="1:5" x14ac:dyDescent="0.25">
      <c r="A199" s="36"/>
      <c r="B199" s="48"/>
      <c r="C199" s="49"/>
      <c r="D199" s="53"/>
      <c r="E199" s="53"/>
    </row>
    <row r="200" spans="1:5" ht="15" customHeight="1" x14ac:dyDescent="0.25">
      <c r="A200" s="36" t="s">
        <v>321</v>
      </c>
      <c r="B200" s="56">
        <v>6330</v>
      </c>
      <c r="C200" s="528" t="s">
        <v>131</v>
      </c>
      <c r="D200" s="528"/>
      <c r="E200" s="528"/>
    </row>
    <row r="201" spans="1:5" ht="27.95" customHeight="1" x14ac:dyDescent="0.25">
      <c r="A201" s="36"/>
      <c r="B201" s="48" t="s">
        <v>323</v>
      </c>
      <c r="C201" s="49">
        <v>4134</v>
      </c>
      <c r="D201" s="530" t="s">
        <v>391</v>
      </c>
      <c r="E201" s="530"/>
    </row>
    <row r="202" spans="1:5" ht="27.95" customHeight="1" x14ac:dyDescent="0.25">
      <c r="A202" s="36"/>
      <c r="B202" s="48" t="s">
        <v>323</v>
      </c>
      <c r="C202" s="49">
        <v>4134</v>
      </c>
      <c r="D202" s="530" t="s">
        <v>682</v>
      </c>
      <c r="E202" s="530"/>
    </row>
    <row r="203" spans="1:5" s="132" customFormat="1" ht="27.95" customHeight="1" x14ac:dyDescent="0.25">
      <c r="A203" s="131"/>
      <c r="B203" s="59" t="s">
        <v>360</v>
      </c>
      <c r="C203" s="60">
        <v>4139</v>
      </c>
      <c r="D203" s="522" t="s">
        <v>683</v>
      </c>
      <c r="E203" s="522"/>
    </row>
    <row r="204" spans="1:5" x14ac:dyDescent="0.25">
      <c r="A204" s="36"/>
      <c r="B204" s="61"/>
      <c r="C204" s="49"/>
      <c r="D204" s="49"/>
      <c r="E204" s="61"/>
    </row>
    <row r="205" spans="1:5" x14ac:dyDescent="0.25">
      <c r="A205" s="36"/>
      <c r="B205" s="61"/>
      <c r="C205" s="49"/>
      <c r="D205" s="49"/>
      <c r="E205" s="61"/>
    </row>
    <row r="206" spans="1:5" ht="15.75" x14ac:dyDescent="0.25">
      <c r="A206" s="133" t="s">
        <v>600</v>
      </c>
      <c r="B206" s="134"/>
      <c r="C206" s="135"/>
      <c r="D206" s="49"/>
      <c r="E206" s="61"/>
    </row>
    <row r="207" spans="1:5" s="132" customFormat="1" ht="15" customHeight="1" x14ac:dyDescent="0.25">
      <c r="A207" s="136" t="s">
        <v>321</v>
      </c>
      <c r="B207" s="137" t="s">
        <v>132</v>
      </c>
      <c r="C207" s="523" t="s">
        <v>133</v>
      </c>
      <c r="D207" s="523"/>
      <c r="E207" s="523"/>
    </row>
    <row r="208" spans="1:5" ht="27.95" customHeight="1" x14ac:dyDescent="0.25">
      <c r="A208" s="80"/>
      <c r="B208" s="138" t="s">
        <v>684</v>
      </c>
      <c r="C208" s="139" t="s">
        <v>65</v>
      </c>
      <c r="D208" s="524" t="s">
        <v>685</v>
      </c>
      <c r="E208" s="524"/>
    </row>
    <row r="209" spans="1:5" ht="27.95" customHeight="1" x14ac:dyDescent="0.25">
      <c r="A209" s="80"/>
      <c r="B209" s="138"/>
      <c r="C209" s="139"/>
      <c r="D209" s="218"/>
      <c r="E209" s="218"/>
    </row>
    <row r="210" spans="1:5" x14ac:dyDescent="0.25">
      <c r="A210" s="36"/>
      <c r="B210" s="61"/>
      <c r="C210" s="49"/>
      <c r="D210" s="49"/>
      <c r="E210" s="61"/>
    </row>
    <row r="211" spans="1:5" ht="18.75" x14ac:dyDescent="0.25">
      <c r="A211" s="34" t="s">
        <v>392</v>
      </c>
      <c r="B211" s="35"/>
      <c r="C211" s="35"/>
      <c r="D211" s="35"/>
      <c r="E211" s="35"/>
    </row>
    <row r="212" spans="1:5" x14ac:dyDescent="0.25">
      <c r="A212" s="36"/>
      <c r="B212" s="48" t="s">
        <v>323</v>
      </c>
      <c r="C212" s="36">
        <v>8115</v>
      </c>
      <c r="D212" s="536" t="s">
        <v>393</v>
      </c>
      <c r="E212" s="536"/>
    </row>
    <row r="213" spans="1:5" ht="27.95" customHeight="1" x14ac:dyDescent="0.25">
      <c r="A213" s="36"/>
      <c r="B213" s="50" t="s">
        <v>328</v>
      </c>
      <c r="C213" s="65">
        <v>8123</v>
      </c>
      <c r="D213" s="522" t="s">
        <v>857</v>
      </c>
      <c r="E213" s="522"/>
    </row>
    <row r="214" spans="1:5" x14ac:dyDescent="0.25">
      <c r="A214" s="36"/>
      <c r="B214" s="48"/>
      <c r="C214" s="36"/>
      <c r="D214" s="241"/>
      <c r="E214" s="241"/>
    </row>
    <row r="215" spans="1:5" x14ac:dyDescent="0.25">
      <c r="A215" s="36"/>
      <c r="B215" s="50"/>
      <c r="C215" s="65"/>
      <c r="D215" s="62"/>
      <c r="E215" s="66"/>
    </row>
    <row r="216" spans="1:5" x14ac:dyDescent="0.25">
      <c r="A216" s="67" t="s">
        <v>394</v>
      </c>
      <c r="B216" s="67"/>
      <c r="C216" s="67"/>
      <c r="D216" s="67"/>
      <c r="E216" s="68"/>
    </row>
  </sheetData>
  <sheetProtection selectLockedCells="1" selectUnlockedCells="1"/>
  <mergeCells count="121">
    <mergeCell ref="D87:E87"/>
    <mergeCell ref="C89:E89"/>
    <mergeCell ref="D90:E90"/>
    <mergeCell ref="C84:E84"/>
    <mergeCell ref="D85:E85"/>
    <mergeCell ref="D86:E86"/>
    <mergeCell ref="D153:E153"/>
    <mergeCell ref="D154:E154"/>
    <mergeCell ref="D155:E155"/>
    <mergeCell ref="C99:E99"/>
    <mergeCell ref="C200:E200"/>
    <mergeCell ref="D156:E156"/>
    <mergeCell ref="D186:E186"/>
    <mergeCell ref="D187:E187"/>
    <mergeCell ref="D188:E188"/>
    <mergeCell ref="D101:E101"/>
    <mergeCell ref="D161:E161"/>
    <mergeCell ref="D162:E162"/>
    <mergeCell ref="C164:E164"/>
    <mergeCell ref="D165:E165"/>
    <mergeCell ref="C172:E172"/>
    <mergeCell ref="D173:E173"/>
    <mergeCell ref="D201:E201"/>
    <mergeCell ref="D202:E202"/>
    <mergeCell ref="D212:E212"/>
    <mergeCell ref="D166:E166"/>
    <mergeCell ref="C168:E168"/>
    <mergeCell ref="D169:E169"/>
    <mergeCell ref="D170:E170"/>
    <mergeCell ref="D194:E194"/>
    <mergeCell ref="D185:E185"/>
    <mergeCell ref="D195:E195"/>
    <mergeCell ref="C184:E184"/>
    <mergeCell ref="D151:E151"/>
    <mergeCell ref="D152:E152"/>
    <mergeCell ref="D203:E203"/>
    <mergeCell ref="C122:E122"/>
    <mergeCell ref="D123:E123"/>
    <mergeCell ref="D124:E124"/>
    <mergeCell ref="D125:E125"/>
    <mergeCell ref="C129:E129"/>
    <mergeCell ref="D130:E130"/>
    <mergeCell ref="D131:E131"/>
    <mergeCell ref="C177:E177"/>
    <mergeCell ref="D178:E178"/>
    <mergeCell ref="D134:E134"/>
    <mergeCell ref="C137:E137"/>
    <mergeCell ref="D198:E198"/>
    <mergeCell ref="D138:E138"/>
    <mergeCell ref="C140:E140"/>
    <mergeCell ref="D141:E141"/>
    <mergeCell ref="C149:E149"/>
    <mergeCell ref="D150:E150"/>
    <mergeCell ref="C193:E193"/>
    <mergeCell ref="D189:E189"/>
    <mergeCell ref="C197:E197"/>
    <mergeCell ref="C160:E160"/>
    <mergeCell ref="D110:E110"/>
    <mergeCell ref="D111:E111"/>
    <mergeCell ref="D102:E102"/>
    <mergeCell ref="C104:E104"/>
    <mergeCell ref="D105:E105"/>
    <mergeCell ref="D106:E106"/>
    <mergeCell ref="D132:E132"/>
    <mergeCell ref="D133:E133"/>
    <mergeCell ref="D107:E107"/>
    <mergeCell ref="C114:E114"/>
    <mergeCell ref="D115:E115"/>
    <mergeCell ref="D116:E116"/>
    <mergeCell ref="D117:E117"/>
    <mergeCell ref="D118:E118"/>
    <mergeCell ref="D108:E108"/>
    <mergeCell ref="D109:E109"/>
    <mergeCell ref="D37:E37"/>
    <mergeCell ref="D38:E38"/>
    <mergeCell ref="D39:E39"/>
    <mergeCell ref="A43:E45"/>
    <mergeCell ref="C47:E47"/>
    <mergeCell ref="D100:E100"/>
    <mergeCell ref="D73:E73"/>
    <mergeCell ref="D74:E74"/>
    <mergeCell ref="D75:E75"/>
    <mergeCell ref="D76:E76"/>
    <mergeCell ref="D48:E48"/>
    <mergeCell ref="D56:E56"/>
    <mergeCell ref="D57:E57"/>
    <mergeCell ref="D58:E58"/>
    <mergeCell ref="C60:E60"/>
    <mergeCell ref="C94:E94"/>
    <mergeCell ref="C65:E65"/>
    <mergeCell ref="D66:E66"/>
    <mergeCell ref="D67:E67"/>
    <mergeCell ref="D68:E68"/>
    <mergeCell ref="C72:E72"/>
    <mergeCell ref="D95:E95"/>
    <mergeCell ref="C79:E79"/>
    <mergeCell ref="D80:E80"/>
    <mergeCell ref="D213:E213"/>
    <mergeCell ref="C207:E207"/>
    <mergeCell ref="D208:E208"/>
    <mergeCell ref="A3:B3"/>
    <mergeCell ref="C3:D3"/>
    <mergeCell ref="A15:E18"/>
    <mergeCell ref="C19:E19"/>
    <mergeCell ref="D20:E20"/>
    <mergeCell ref="D21:E21"/>
    <mergeCell ref="D22:E22"/>
    <mergeCell ref="D23:E23"/>
    <mergeCell ref="D24:E24"/>
    <mergeCell ref="D25:E25"/>
    <mergeCell ref="D26:E26"/>
    <mergeCell ref="C28:E28"/>
    <mergeCell ref="D29:E29"/>
    <mergeCell ref="D30:E30"/>
    <mergeCell ref="D31:E31"/>
    <mergeCell ref="D32:E32"/>
    <mergeCell ref="D33:E33"/>
    <mergeCell ref="D34:E34"/>
    <mergeCell ref="D35:E35"/>
    <mergeCell ref="C61:E61"/>
    <mergeCell ref="D36:E36"/>
  </mergeCells>
  <pageMargins left="0" right="0" top="1.1417322834645669" bottom="0.74803149606299213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 &amp;RROK 2019</oddHeader>
    <oddFooter xml:space="preserve">&amp;C&amp;A&amp;R&amp;P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A2" sqref="A2:IV49"/>
    </sheetView>
  </sheetViews>
  <sheetFormatPr defaultColWidth="8.7109375" defaultRowHeight="15" x14ac:dyDescent="0.25"/>
  <cols>
    <col min="1" max="1" width="4.28515625" style="325" customWidth="1"/>
    <col min="2" max="2" width="34.7109375" style="325" customWidth="1"/>
    <col min="3" max="4" width="11.7109375" style="5" customWidth="1"/>
    <col min="5" max="5" width="11.7109375" style="115" customWidth="1"/>
    <col min="6" max="6" width="2.140625" style="1" customWidth="1"/>
    <col min="7" max="8" width="11.7109375" style="1" customWidth="1"/>
    <col min="9" max="16384" width="8.7109375" style="1"/>
  </cols>
  <sheetData>
    <row r="1" spans="1:8" s="352" customFormat="1" ht="17.25" thickBot="1" x14ac:dyDescent="0.3">
      <c r="A1" s="4" t="s">
        <v>135</v>
      </c>
      <c r="B1" s="4"/>
      <c r="C1" s="7"/>
      <c r="D1" s="7"/>
      <c r="E1" s="374"/>
      <c r="F1" s="375"/>
    </row>
    <row r="2" spans="1:8" ht="30.75" thickTop="1" thickBot="1" x14ac:dyDescent="0.3">
      <c r="A2" s="323" t="s">
        <v>1</v>
      </c>
      <c r="B2" s="329" t="s">
        <v>3</v>
      </c>
      <c r="C2" s="331" t="s">
        <v>310</v>
      </c>
      <c r="D2" s="332" t="s">
        <v>311</v>
      </c>
      <c r="E2" s="330" t="s">
        <v>312</v>
      </c>
      <c r="F2" s="320" t="s">
        <v>891</v>
      </c>
      <c r="G2" s="321" t="s">
        <v>902</v>
      </c>
      <c r="H2" s="322" t="s">
        <v>903</v>
      </c>
    </row>
    <row r="3" spans="1:8" ht="14.1" customHeight="1" thickTop="1" x14ac:dyDescent="0.25">
      <c r="A3" s="333" t="s">
        <v>54</v>
      </c>
      <c r="B3" s="334" t="s">
        <v>61</v>
      </c>
      <c r="C3" s="335">
        <v>1812700</v>
      </c>
      <c r="D3" s="336">
        <v>1812137.62</v>
      </c>
      <c r="E3" s="337">
        <v>2340000</v>
      </c>
      <c r="F3" s="338" t="s">
        <v>891</v>
      </c>
      <c r="G3" s="339">
        <f>SUM(E3-H3)</f>
        <v>2300000</v>
      </c>
      <c r="H3" s="360">
        <v>40000</v>
      </c>
    </row>
    <row r="4" spans="1:8" ht="14.1" customHeight="1" x14ac:dyDescent="0.25">
      <c r="A4" s="340" t="s">
        <v>62</v>
      </c>
      <c r="B4" s="341" t="s">
        <v>67</v>
      </c>
      <c r="C4" s="342">
        <v>175185</v>
      </c>
      <c r="D4" s="343">
        <v>172142.45</v>
      </c>
      <c r="E4" s="344">
        <v>138560</v>
      </c>
      <c r="F4" s="345" t="s">
        <v>891</v>
      </c>
      <c r="G4" s="339">
        <f t="shared" ref="G4:G48" si="0">SUM(E4-H4)</f>
        <v>138560</v>
      </c>
      <c r="H4" s="361">
        <v>0</v>
      </c>
    </row>
    <row r="5" spans="1:8" ht="14.1" customHeight="1" x14ac:dyDescent="0.25">
      <c r="A5" s="340" t="s">
        <v>59</v>
      </c>
      <c r="B5" s="341" t="s">
        <v>70</v>
      </c>
      <c r="C5" s="342">
        <v>1930788.05</v>
      </c>
      <c r="D5" s="343">
        <v>1929765.56</v>
      </c>
      <c r="E5" s="344">
        <v>1012500</v>
      </c>
      <c r="F5" s="345" t="s">
        <v>891</v>
      </c>
      <c r="G5" s="339">
        <f t="shared" si="0"/>
        <v>1002500</v>
      </c>
      <c r="H5" s="361">
        <v>10000</v>
      </c>
    </row>
    <row r="6" spans="1:8" ht="14.1" customHeight="1" x14ac:dyDescent="0.25">
      <c r="A6" s="340" t="s">
        <v>172</v>
      </c>
      <c r="B6" s="341" t="s">
        <v>175</v>
      </c>
      <c r="C6" s="342">
        <v>146610</v>
      </c>
      <c r="D6" s="343">
        <v>146610</v>
      </c>
      <c r="E6" s="344">
        <v>141610</v>
      </c>
      <c r="F6" s="345" t="s">
        <v>891</v>
      </c>
      <c r="G6" s="339">
        <f t="shared" si="0"/>
        <v>141610</v>
      </c>
      <c r="H6" s="361">
        <v>0</v>
      </c>
    </row>
    <row r="7" spans="1:8" ht="14.1" customHeight="1" x14ac:dyDescent="0.25">
      <c r="A7" s="340" t="s">
        <v>71</v>
      </c>
      <c r="B7" s="341" t="s">
        <v>74</v>
      </c>
      <c r="C7" s="342">
        <v>1321089.95</v>
      </c>
      <c r="D7" s="343">
        <v>1319688.78</v>
      </c>
      <c r="E7" s="344">
        <v>1278781</v>
      </c>
      <c r="F7" s="345" t="s">
        <v>891</v>
      </c>
      <c r="G7" s="339">
        <f t="shared" si="0"/>
        <v>1228781</v>
      </c>
      <c r="H7" s="361">
        <v>50000</v>
      </c>
    </row>
    <row r="8" spans="1:8" ht="14.1" customHeight="1" x14ac:dyDescent="0.25">
      <c r="A8" s="340" t="s">
        <v>75</v>
      </c>
      <c r="B8" s="341" t="s">
        <v>76</v>
      </c>
      <c r="C8" s="342">
        <v>2128228.02</v>
      </c>
      <c r="D8" s="343">
        <v>2127364.7000000002</v>
      </c>
      <c r="E8" s="344">
        <v>1344000</v>
      </c>
      <c r="F8" s="345" t="s">
        <v>891</v>
      </c>
      <c r="G8" s="339">
        <f t="shared" si="0"/>
        <v>1274000</v>
      </c>
      <c r="H8" s="361">
        <v>70000</v>
      </c>
    </row>
    <row r="9" spans="1:8" ht="14.1" customHeight="1" x14ac:dyDescent="0.25">
      <c r="A9" s="340" t="s">
        <v>101</v>
      </c>
      <c r="B9" s="341" t="s">
        <v>194</v>
      </c>
      <c r="C9" s="342">
        <v>14200</v>
      </c>
      <c r="D9" s="343">
        <v>14153</v>
      </c>
      <c r="E9" s="344">
        <v>0</v>
      </c>
      <c r="F9" s="345" t="s">
        <v>891</v>
      </c>
      <c r="G9" s="339">
        <f t="shared" si="0"/>
        <v>0</v>
      </c>
      <c r="H9" s="361">
        <v>0</v>
      </c>
    </row>
    <row r="10" spans="1:8" ht="14.1" customHeight="1" x14ac:dyDescent="0.25">
      <c r="A10" s="340" t="s">
        <v>117</v>
      </c>
      <c r="B10" s="341" t="s">
        <v>195</v>
      </c>
      <c r="C10" s="342">
        <v>1542300</v>
      </c>
      <c r="D10" s="343">
        <v>1542288.63</v>
      </c>
      <c r="E10" s="344">
        <v>450000</v>
      </c>
      <c r="F10" s="345" t="s">
        <v>891</v>
      </c>
      <c r="G10" s="339">
        <f t="shared" si="0"/>
        <v>0</v>
      </c>
      <c r="H10" s="361">
        <v>450000</v>
      </c>
    </row>
    <row r="11" spans="1:8" ht="14.1" customHeight="1" x14ac:dyDescent="0.25">
      <c r="A11" s="340" t="s">
        <v>77</v>
      </c>
      <c r="B11" s="341" t="s">
        <v>80</v>
      </c>
      <c r="C11" s="342">
        <v>3520403.6</v>
      </c>
      <c r="D11" s="343">
        <v>3520403.6</v>
      </c>
      <c r="E11" s="344">
        <v>2840000</v>
      </c>
      <c r="F11" s="345" t="s">
        <v>891</v>
      </c>
      <c r="G11" s="339">
        <f t="shared" si="0"/>
        <v>2840000</v>
      </c>
      <c r="H11" s="361">
        <v>0</v>
      </c>
    </row>
    <row r="12" spans="1:8" ht="14.1" customHeight="1" x14ac:dyDescent="0.25">
      <c r="A12" s="340" t="s">
        <v>81</v>
      </c>
      <c r="B12" s="341" t="s">
        <v>82</v>
      </c>
      <c r="C12" s="342">
        <v>712609</v>
      </c>
      <c r="D12" s="343">
        <v>688332</v>
      </c>
      <c r="E12" s="344">
        <v>700150</v>
      </c>
      <c r="F12" s="345" t="s">
        <v>891</v>
      </c>
      <c r="G12" s="339">
        <f t="shared" si="0"/>
        <v>700150</v>
      </c>
      <c r="H12" s="361">
        <v>0</v>
      </c>
    </row>
    <row r="13" spans="1:8" ht="14.1" customHeight="1" x14ac:dyDescent="0.25">
      <c r="A13" s="340" t="s">
        <v>83</v>
      </c>
      <c r="B13" s="341" t="s">
        <v>89</v>
      </c>
      <c r="C13" s="342">
        <v>1430579</v>
      </c>
      <c r="D13" s="343">
        <v>1417359.93</v>
      </c>
      <c r="E13" s="344">
        <v>1588700</v>
      </c>
      <c r="F13" s="345" t="s">
        <v>891</v>
      </c>
      <c r="G13" s="339">
        <f t="shared" si="0"/>
        <v>1488700</v>
      </c>
      <c r="H13" s="361">
        <v>100000</v>
      </c>
    </row>
    <row r="14" spans="1:8" ht="14.1" customHeight="1" x14ac:dyDescent="0.25">
      <c r="A14" s="340" t="s">
        <v>212</v>
      </c>
      <c r="B14" s="341" t="s">
        <v>894</v>
      </c>
      <c r="C14" s="342">
        <v>420850</v>
      </c>
      <c r="D14" s="343">
        <v>420731.22</v>
      </c>
      <c r="E14" s="344">
        <v>350000</v>
      </c>
      <c r="F14" s="345" t="s">
        <v>891</v>
      </c>
      <c r="G14" s="339">
        <f t="shared" si="0"/>
        <v>350000</v>
      </c>
      <c r="H14" s="361">
        <v>0</v>
      </c>
    </row>
    <row r="15" spans="1:8" ht="14.1" customHeight="1" x14ac:dyDescent="0.25">
      <c r="A15" s="340" t="s">
        <v>214</v>
      </c>
      <c r="B15" s="341" t="s">
        <v>215</v>
      </c>
      <c r="C15" s="342">
        <v>481527</v>
      </c>
      <c r="D15" s="343">
        <v>481492.43</v>
      </c>
      <c r="E15" s="344">
        <v>200000</v>
      </c>
      <c r="F15" s="345" t="s">
        <v>891</v>
      </c>
      <c r="G15" s="339">
        <f t="shared" si="0"/>
        <v>200000</v>
      </c>
      <c r="H15" s="361">
        <v>0</v>
      </c>
    </row>
    <row r="16" spans="1:8" ht="14.1" customHeight="1" x14ac:dyDescent="0.25">
      <c r="A16" s="340" t="s">
        <v>216</v>
      </c>
      <c r="B16" s="341" t="s">
        <v>217</v>
      </c>
      <c r="C16" s="342">
        <v>67000</v>
      </c>
      <c r="D16" s="343">
        <v>65114.18</v>
      </c>
      <c r="E16" s="344">
        <v>69100</v>
      </c>
      <c r="F16" s="345" t="s">
        <v>891</v>
      </c>
      <c r="G16" s="339">
        <f t="shared" si="0"/>
        <v>69100</v>
      </c>
      <c r="H16" s="361">
        <v>0</v>
      </c>
    </row>
    <row r="17" spans="1:8" ht="14.1" customHeight="1" x14ac:dyDescent="0.25">
      <c r="A17" s="340" t="s">
        <v>218</v>
      </c>
      <c r="B17" s="341" t="s">
        <v>221</v>
      </c>
      <c r="C17" s="342">
        <v>4206811</v>
      </c>
      <c r="D17" s="343">
        <v>4205121.7699999996</v>
      </c>
      <c r="E17" s="344">
        <v>1145600</v>
      </c>
      <c r="F17" s="345" t="s">
        <v>891</v>
      </c>
      <c r="G17" s="339">
        <f t="shared" si="0"/>
        <v>1115600</v>
      </c>
      <c r="H17" s="361">
        <v>30000</v>
      </c>
    </row>
    <row r="18" spans="1:8" ht="14.1" customHeight="1" x14ac:dyDescent="0.25">
      <c r="A18" s="340" t="s">
        <v>222</v>
      </c>
      <c r="B18" s="341" t="s">
        <v>227</v>
      </c>
      <c r="C18" s="342">
        <v>120999</v>
      </c>
      <c r="D18" s="343">
        <v>113931</v>
      </c>
      <c r="E18" s="344">
        <v>40000</v>
      </c>
      <c r="F18" s="345" t="s">
        <v>891</v>
      </c>
      <c r="G18" s="339">
        <f t="shared" si="0"/>
        <v>40000</v>
      </c>
      <c r="H18" s="361">
        <v>0</v>
      </c>
    </row>
    <row r="19" spans="1:8" ht="14.1" customHeight="1" x14ac:dyDescent="0.25">
      <c r="A19" s="340" t="s">
        <v>90</v>
      </c>
      <c r="B19" s="341" t="s">
        <v>91</v>
      </c>
      <c r="C19" s="342">
        <v>2325986</v>
      </c>
      <c r="D19" s="343">
        <v>2324301.6800000002</v>
      </c>
      <c r="E19" s="344">
        <v>3491452</v>
      </c>
      <c r="F19" s="345" t="s">
        <v>891</v>
      </c>
      <c r="G19" s="339">
        <f t="shared" si="0"/>
        <v>3023000</v>
      </c>
      <c r="H19" s="361">
        <v>468452</v>
      </c>
    </row>
    <row r="20" spans="1:8" ht="14.1" customHeight="1" x14ac:dyDescent="0.25">
      <c r="A20" s="340" t="s">
        <v>92</v>
      </c>
      <c r="B20" s="341" t="s">
        <v>93</v>
      </c>
      <c r="C20" s="342">
        <v>3841233</v>
      </c>
      <c r="D20" s="343">
        <v>3839798.91</v>
      </c>
      <c r="E20" s="344">
        <v>6108048</v>
      </c>
      <c r="F20" s="345" t="s">
        <v>891</v>
      </c>
      <c r="G20" s="339">
        <f t="shared" si="0"/>
        <v>3108048</v>
      </c>
      <c r="H20" s="361">
        <v>3000000</v>
      </c>
    </row>
    <row r="21" spans="1:8" ht="14.1" customHeight="1" x14ac:dyDescent="0.25">
      <c r="A21" s="340" t="s">
        <v>94</v>
      </c>
      <c r="B21" s="341" t="s">
        <v>95</v>
      </c>
      <c r="C21" s="342">
        <v>3988180</v>
      </c>
      <c r="D21" s="343">
        <v>3987787.3</v>
      </c>
      <c r="E21" s="344">
        <v>1606000</v>
      </c>
      <c r="F21" s="345" t="s">
        <v>891</v>
      </c>
      <c r="G21" s="339">
        <f t="shared" si="0"/>
        <v>1606000</v>
      </c>
      <c r="H21" s="361">
        <v>0</v>
      </c>
    </row>
    <row r="22" spans="1:8" ht="14.1" customHeight="1" x14ac:dyDescent="0.25">
      <c r="A22" s="340" t="s">
        <v>228</v>
      </c>
      <c r="B22" s="341" t="s">
        <v>229</v>
      </c>
      <c r="C22" s="342">
        <v>403354</v>
      </c>
      <c r="D22" s="343">
        <v>403044.28</v>
      </c>
      <c r="E22" s="344">
        <v>393000</v>
      </c>
      <c r="F22" s="345" t="s">
        <v>891</v>
      </c>
      <c r="G22" s="339">
        <f t="shared" si="0"/>
        <v>393000</v>
      </c>
      <c r="H22" s="361">
        <v>0</v>
      </c>
    </row>
    <row r="23" spans="1:8" ht="14.1" customHeight="1" x14ac:dyDescent="0.25">
      <c r="A23" s="340" t="s">
        <v>96</v>
      </c>
      <c r="B23" s="341" t="s">
        <v>97</v>
      </c>
      <c r="C23" s="342">
        <v>161300</v>
      </c>
      <c r="D23" s="343">
        <v>161066.70000000001</v>
      </c>
      <c r="E23" s="344">
        <v>511000</v>
      </c>
      <c r="F23" s="345" t="s">
        <v>891</v>
      </c>
      <c r="G23" s="339">
        <f t="shared" si="0"/>
        <v>511000</v>
      </c>
      <c r="H23" s="361">
        <v>0</v>
      </c>
    </row>
    <row r="24" spans="1:8" ht="14.1" customHeight="1" x14ac:dyDescent="0.25">
      <c r="A24" s="340" t="s">
        <v>98</v>
      </c>
      <c r="B24" s="341" t="s">
        <v>99</v>
      </c>
      <c r="C24" s="342">
        <v>35100</v>
      </c>
      <c r="D24" s="343">
        <v>35090</v>
      </c>
      <c r="E24" s="344">
        <v>300000</v>
      </c>
      <c r="F24" s="345" t="s">
        <v>891</v>
      </c>
      <c r="G24" s="339">
        <f t="shared" si="0"/>
        <v>0</v>
      </c>
      <c r="H24" s="361">
        <v>300000</v>
      </c>
    </row>
    <row r="25" spans="1:8" ht="14.1" customHeight="1" x14ac:dyDescent="0.25">
      <c r="A25" s="340" t="s">
        <v>230</v>
      </c>
      <c r="B25" s="341" t="s">
        <v>231</v>
      </c>
      <c r="C25" s="342">
        <v>106500</v>
      </c>
      <c r="D25" s="343">
        <v>106480</v>
      </c>
      <c r="E25" s="344">
        <v>438020</v>
      </c>
      <c r="F25" s="345" t="s">
        <v>891</v>
      </c>
      <c r="G25" s="339">
        <f t="shared" si="0"/>
        <v>0</v>
      </c>
      <c r="H25" s="361">
        <v>438020</v>
      </c>
    </row>
    <row r="26" spans="1:8" ht="14.1" customHeight="1" x14ac:dyDescent="0.25">
      <c r="A26" s="340" t="s">
        <v>100</v>
      </c>
      <c r="B26" s="341" t="s">
        <v>103</v>
      </c>
      <c r="C26" s="342">
        <v>5973912</v>
      </c>
      <c r="D26" s="343">
        <v>5826611.8600000003</v>
      </c>
      <c r="E26" s="344">
        <v>6590200</v>
      </c>
      <c r="F26" s="345" t="s">
        <v>891</v>
      </c>
      <c r="G26" s="339">
        <f t="shared" si="0"/>
        <v>6380200</v>
      </c>
      <c r="H26" s="361">
        <v>210000</v>
      </c>
    </row>
    <row r="27" spans="1:8" ht="14.1" customHeight="1" x14ac:dyDescent="0.25">
      <c r="A27" s="340" t="s">
        <v>240</v>
      </c>
      <c r="B27" s="341" t="s">
        <v>243</v>
      </c>
      <c r="C27" s="342">
        <v>266900</v>
      </c>
      <c r="D27" s="343">
        <v>266352.09999999998</v>
      </c>
      <c r="E27" s="344">
        <v>269750</v>
      </c>
      <c r="F27" s="345" t="s">
        <v>891</v>
      </c>
      <c r="G27" s="339">
        <f t="shared" si="0"/>
        <v>269750</v>
      </c>
      <c r="H27" s="361">
        <v>0</v>
      </c>
    </row>
    <row r="28" spans="1:8" ht="14.1" customHeight="1" x14ac:dyDescent="0.25">
      <c r="A28" s="340" t="s">
        <v>244</v>
      </c>
      <c r="B28" s="341" t="s">
        <v>245</v>
      </c>
      <c r="C28" s="342">
        <v>16200</v>
      </c>
      <c r="D28" s="343">
        <v>16107.8</v>
      </c>
      <c r="E28" s="344">
        <v>20000</v>
      </c>
      <c r="F28" s="345" t="s">
        <v>891</v>
      </c>
      <c r="G28" s="339">
        <f t="shared" si="0"/>
        <v>20000</v>
      </c>
      <c r="H28" s="361">
        <v>0</v>
      </c>
    </row>
    <row r="29" spans="1:8" ht="14.1" customHeight="1" x14ac:dyDescent="0.25">
      <c r="A29" s="340" t="s">
        <v>104</v>
      </c>
      <c r="B29" s="341" t="s">
        <v>105</v>
      </c>
      <c r="C29" s="342">
        <v>1741178</v>
      </c>
      <c r="D29" s="343">
        <v>1741070.83</v>
      </c>
      <c r="E29" s="344">
        <v>1698000</v>
      </c>
      <c r="F29" s="345" t="s">
        <v>891</v>
      </c>
      <c r="G29" s="339">
        <f t="shared" si="0"/>
        <v>1698000</v>
      </c>
      <c r="H29" s="361">
        <v>0</v>
      </c>
    </row>
    <row r="30" spans="1:8" ht="14.1" customHeight="1" x14ac:dyDescent="0.25">
      <c r="A30" s="340" t="s">
        <v>106</v>
      </c>
      <c r="B30" s="341" t="s">
        <v>107</v>
      </c>
      <c r="C30" s="342">
        <v>13900</v>
      </c>
      <c r="D30" s="343">
        <v>13809</v>
      </c>
      <c r="E30" s="344">
        <v>14000</v>
      </c>
      <c r="F30" s="345" t="s">
        <v>891</v>
      </c>
      <c r="G30" s="339">
        <f t="shared" si="0"/>
        <v>14000</v>
      </c>
      <c r="H30" s="361">
        <v>0</v>
      </c>
    </row>
    <row r="31" spans="1:8" ht="14.1" customHeight="1" x14ac:dyDescent="0.25">
      <c r="A31" s="340" t="s">
        <v>110</v>
      </c>
      <c r="B31" s="341" t="s">
        <v>111</v>
      </c>
      <c r="C31" s="342">
        <v>6130</v>
      </c>
      <c r="D31" s="343">
        <v>6050</v>
      </c>
      <c r="E31" s="344">
        <v>2420</v>
      </c>
      <c r="F31" s="345" t="s">
        <v>891</v>
      </c>
      <c r="G31" s="339">
        <f t="shared" si="0"/>
        <v>2420</v>
      </c>
      <c r="H31" s="361">
        <v>0</v>
      </c>
    </row>
    <row r="32" spans="1:8" ht="14.1" customHeight="1" x14ac:dyDescent="0.25">
      <c r="A32" s="340" t="s">
        <v>246</v>
      </c>
      <c r="B32" s="341" t="s">
        <v>247</v>
      </c>
      <c r="C32" s="342">
        <v>2231730</v>
      </c>
      <c r="D32" s="343">
        <v>2226517.9</v>
      </c>
      <c r="E32" s="344">
        <v>1704100</v>
      </c>
      <c r="F32" s="345" t="s">
        <v>891</v>
      </c>
      <c r="G32" s="339">
        <f t="shared" si="0"/>
        <v>1554100</v>
      </c>
      <c r="H32" s="361">
        <v>150000</v>
      </c>
    </row>
    <row r="33" spans="1:8" ht="14.1" customHeight="1" x14ac:dyDescent="0.25">
      <c r="A33" s="340" t="s">
        <v>248</v>
      </c>
      <c r="B33" s="341" t="s">
        <v>251</v>
      </c>
      <c r="C33" s="342">
        <v>29000</v>
      </c>
      <c r="D33" s="343">
        <v>29000</v>
      </c>
      <c r="E33" s="344">
        <v>29000</v>
      </c>
      <c r="F33" s="345" t="s">
        <v>891</v>
      </c>
      <c r="G33" s="339">
        <f t="shared" si="0"/>
        <v>29000</v>
      </c>
      <c r="H33" s="361">
        <v>0</v>
      </c>
    </row>
    <row r="34" spans="1:8" ht="14.1" customHeight="1" x14ac:dyDescent="0.25">
      <c r="A34" s="340">
        <v>5213</v>
      </c>
      <c r="B34" s="341" t="s">
        <v>813</v>
      </c>
      <c r="C34" s="342">
        <v>0</v>
      </c>
      <c r="D34" s="343">
        <v>0</v>
      </c>
      <c r="E34" s="344">
        <v>10000</v>
      </c>
      <c r="F34" s="345" t="s">
        <v>891</v>
      </c>
      <c r="G34" s="339">
        <f t="shared" si="0"/>
        <v>10000</v>
      </c>
      <c r="H34" s="361">
        <v>0</v>
      </c>
    </row>
    <row r="35" spans="1:8" ht="14.1" customHeight="1" x14ac:dyDescent="0.25">
      <c r="A35" s="340" t="s">
        <v>223</v>
      </c>
      <c r="B35" s="341" t="s">
        <v>252</v>
      </c>
      <c r="C35" s="342">
        <v>4400</v>
      </c>
      <c r="D35" s="343">
        <v>4400</v>
      </c>
      <c r="E35" s="344">
        <v>7000</v>
      </c>
      <c r="F35" s="345" t="s">
        <v>891</v>
      </c>
      <c r="G35" s="339">
        <f t="shared" si="0"/>
        <v>7000</v>
      </c>
      <c r="H35" s="361">
        <v>0</v>
      </c>
    </row>
    <row r="36" spans="1:8" ht="14.1" customHeight="1" x14ac:dyDescent="0.25">
      <c r="A36" s="340" t="s">
        <v>112</v>
      </c>
      <c r="B36" s="341" t="s">
        <v>115</v>
      </c>
      <c r="C36" s="342">
        <v>1228910.18</v>
      </c>
      <c r="D36" s="343">
        <v>1205847.3</v>
      </c>
      <c r="E36" s="344">
        <v>887568</v>
      </c>
      <c r="F36" s="345" t="s">
        <v>891</v>
      </c>
      <c r="G36" s="339">
        <f t="shared" si="0"/>
        <v>687568</v>
      </c>
      <c r="H36" s="361">
        <v>200000</v>
      </c>
    </row>
    <row r="37" spans="1:8" ht="14.1" customHeight="1" x14ac:dyDescent="0.25">
      <c r="A37" s="340" t="s">
        <v>259</v>
      </c>
      <c r="B37" s="341" t="s">
        <v>260</v>
      </c>
      <c r="C37" s="342">
        <v>51251</v>
      </c>
      <c r="D37" s="343">
        <v>51129</v>
      </c>
      <c r="E37" s="344">
        <v>54500</v>
      </c>
      <c r="F37" s="345" t="s">
        <v>891</v>
      </c>
      <c r="G37" s="339">
        <f t="shared" si="0"/>
        <v>54500</v>
      </c>
      <c r="H37" s="361">
        <v>0</v>
      </c>
    </row>
    <row r="38" spans="1:8" ht="14.1" customHeight="1" x14ac:dyDescent="0.25">
      <c r="A38" s="340" t="s">
        <v>261</v>
      </c>
      <c r="B38" s="341" t="s">
        <v>264</v>
      </c>
      <c r="C38" s="342">
        <v>1676500</v>
      </c>
      <c r="D38" s="343">
        <v>1457351</v>
      </c>
      <c r="E38" s="344">
        <v>1576000</v>
      </c>
      <c r="F38" s="345" t="s">
        <v>891</v>
      </c>
      <c r="G38" s="339">
        <f t="shared" si="0"/>
        <v>1576000</v>
      </c>
      <c r="H38" s="361">
        <v>0</v>
      </c>
    </row>
    <row r="39" spans="1:8" ht="14.1" customHeight="1" x14ac:dyDescent="0.25">
      <c r="A39" s="340" t="s">
        <v>265</v>
      </c>
      <c r="B39" s="341" t="s">
        <v>893</v>
      </c>
      <c r="C39" s="342">
        <v>225000</v>
      </c>
      <c r="D39" s="343">
        <v>148398.37</v>
      </c>
      <c r="E39" s="344">
        <v>0</v>
      </c>
      <c r="F39" s="345" t="s">
        <v>891</v>
      </c>
      <c r="G39" s="339">
        <f t="shared" si="0"/>
        <v>0</v>
      </c>
      <c r="H39" s="361">
        <v>0</v>
      </c>
    </row>
    <row r="40" spans="1:8" ht="14.1" customHeight="1" x14ac:dyDescent="0.25">
      <c r="A40" s="340" t="s">
        <v>267</v>
      </c>
      <c r="B40" s="341" t="s">
        <v>268</v>
      </c>
      <c r="C40" s="342">
        <v>96164</v>
      </c>
      <c r="D40" s="343">
        <v>75653.37</v>
      </c>
      <c r="E40" s="344">
        <v>0</v>
      </c>
      <c r="F40" s="345" t="s">
        <v>891</v>
      </c>
      <c r="G40" s="339">
        <f t="shared" si="0"/>
        <v>0</v>
      </c>
      <c r="H40" s="361">
        <v>0</v>
      </c>
    </row>
    <row r="41" spans="1:8" ht="14.1" customHeight="1" x14ac:dyDescent="0.25">
      <c r="A41" s="340" t="s">
        <v>116</v>
      </c>
      <c r="B41" s="341" t="s">
        <v>119</v>
      </c>
      <c r="C41" s="342">
        <v>6223937.9500000002</v>
      </c>
      <c r="D41" s="343">
        <v>6099327.6299999999</v>
      </c>
      <c r="E41" s="344">
        <v>6131814</v>
      </c>
      <c r="F41" s="345" t="s">
        <v>891</v>
      </c>
      <c r="G41" s="339">
        <f t="shared" si="0"/>
        <v>6031814</v>
      </c>
      <c r="H41" s="361">
        <v>100000</v>
      </c>
    </row>
    <row r="42" spans="1:8" ht="14.1" customHeight="1" x14ac:dyDescent="0.25">
      <c r="A42" s="340" t="s">
        <v>285</v>
      </c>
      <c r="B42" s="341" t="s">
        <v>290</v>
      </c>
      <c r="C42" s="342">
        <v>78474</v>
      </c>
      <c r="D42" s="343">
        <v>78302</v>
      </c>
      <c r="E42" s="344">
        <v>250000</v>
      </c>
      <c r="F42" s="345" t="s">
        <v>891</v>
      </c>
      <c r="G42" s="339">
        <f t="shared" si="0"/>
        <v>250000</v>
      </c>
      <c r="H42" s="361">
        <v>0</v>
      </c>
    </row>
    <row r="43" spans="1:8" ht="14.1" customHeight="1" x14ac:dyDescent="0.25">
      <c r="A43" s="340" t="s">
        <v>120</v>
      </c>
      <c r="B43" s="341" t="s">
        <v>123</v>
      </c>
      <c r="C43" s="342">
        <v>462792.42</v>
      </c>
      <c r="D43" s="343">
        <v>462043.74</v>
      </c>
      <c r="E43" s="344">
        <v>441356.97</v>
      </c>
      <c r="F43" s="345" t="s">
        <v>891</v>
      </c>
      <c r="G43" s="339">
        <f t="shared" si="0"/>
        <v>441356.97</v>
      </c>
      <c r="H43" s="361">
        <v>0</v>
      </c>
    </row>
    <row r="44" spans="1:8" ht="14.1" customHeight="1" x14ac:dyDescent="0.25">
      <c r="A44" s="340" t="s">
        <v>124</v>
      </c>
      <c r="B44" s="341" t="s">
        <v>125</v>
      </c>
      <c r="C44" s="342">
        <v>160500</v>
      </c>
      <c r="D44" s="343">
        <v>160422</v>
      </c>
      <c r="E44" s="344">
        <v>160000</v>
      </c>
      <c r="F44" s="345" t="s">
        <v>891</v>
      </c>
      <c r="G44" s="339">
        <f t="shared" si="0"/>
        <v>160000</v>
      </c>
      <c r="H44" s="361">
        <v>0</v>
      </c>
    </row>
    <row r="45" spans="1:8" ht="14.1" customHeight="1" x14ac:dyDescent="0.25">
      <c r="A45" s="340" t="s">
        <v>126</v>
      </c>
      <c r="B45" s="341" t="s">
        <v>892</v>
      </c>
      <c r="C45" s="342">
        <v>2428470</v>
      </c>
      <c r="D45" s="343">
        <v>2428470</v>
      </c>
      <c r="E45" s="344">
        <v>2000000</v>
      </c>
      <c r="F45" s="345" t="s">
        <v>891</v>
      </c>
      <c r="G45" s="339">
        <f t="shared" si="0"/>
        <v>2000000</v>
      </c>
      <c r="H45" s="361">
        <v>0</v>
      </c>
    </row>
    <row r="46" spans="1:8" ht="14.1" customHeight="1" x14ac:dyDescent="0.25">
      <c r="A46" s="340" t="s">
        <v>297</v>
      </c>
      <c r="B46" s="341" t="s">
        <v>298</v>
      </c>
      <c r="C46" s="342">
        <v>2833280</v>
      </c>
      <c r="D46" s="343">
        <v>2787485</v>
      </c>
      <c r="E46" s="344">
        <v>600000</v>
      </c>
      <c r="F46" s="345" t="s">
        <v>891</v>
      </c>
      <c r="G46" s="339">
        <f t="shared" si="0"/>
        <v>600000</v>
      </c>
      <c r="H46" s="361">
        <v>0</v>
      </c>
    </row>
    <row r="47" spans="1:8" ht="14.1" customHeight="1" x14ac:dyDescent="0.25">
      <c r="A47" s="340" t="s">
        <v>299</v>
      </c>
      <c r="B47" s="341" t="s">
        <v>302</v>
      </c>
      <c r="C47" s="342">
        <v>40598.639999999999</v>
      </c>
      <c r="D47" s="343">
        <v>40598.639999999999</v>
      </c>
      <c r="E47" s="344">
        <v>97112.26</v>
      </c>
      <c r="F47" s="345" t="s">
        <v>891</v>
      </c>
      <c r="G47" s="339">
        <f t="shared" si="0"/>
        <v>97112.26</v>
      </c>
      <c r="H47" s="361">
        <v>0</v>
      </c>
    </row>
    <row r="48" spans="1:8" ht="14.1" customHeight="1" thickBot="1" x14ac:dyDescent="0.3">
      <c r="A48" s="346" t="s">
        <v>132</v>
      </c>
      <c r="B48" s="347" t="s">
        <v>133</v>
      </c>
      <c r="C48" s="348">
        <v>0</v>
      </c>
      <c r="D48" s="349">
        <v>0</v>
      </c>
      <c r="E48" s="350">
        <v>7186431.3300000001</v>
      </c>
      <c r="F48" s="351" t="s">
        <v>891</v>
      </c>
      <c r="G48" s="339">
        <f t="shared" si="0"/>
        <v>3686431.33</v>
      </c>
      <c r="H48" s="362">
        <v>3500000</v>
      </c>
    </row>
    <row r="49" spans="1:8" s="352" customFormat="1" ht="16.5" thickTop="1" thickBot="1" x14ac:dyDescent="0.3">
      <c r="A49" s="353" t="s">
        <v>305</v>
      </c>
      <c r="B49" s="354"/>
      <c r="C49" s="355">
        <f>SUM(C3+C4+C5+C6+C7+C8+C9+C10+C11+C12+C13+C14+C15+C16+C17+C18+C19+C20+C21+C22+C23+C24+C25+C26+C27+C28+C29+C30+C31+C32+C33+C35+C36+C37+C38+C39+C40+C41+C42+C43+C44+C45+C46+C47+C48+C34)</f>
        <v>56682760.810000002</v>
      </c>
      <c r="D49" s="356">
        <f>SUM(D3+D4+D5+D6+D7+D8+D9+D10+D11+D12+D13+D14+D15+D16+D17+D18+D19+D20+D21+D22+D23+D24+D25+D26+D27+D28+D29+D30+D31+D32+D33+D35+D36+D37+D38+D39+D40+D41+D42+D43+D44+D45+D46+D47+D48+D34)</f>
        <v>55959153.279999994</v>
      </c>
      <c r="E49" s="357">
        <f>SUM(E3+E4+E5+E6+E7+E8+E9+E10+E11+E12+E13+E14+E15+E16+E17+E18+E19+E20+E21+E22+E23+E24+E25+E26+E27+E28+E29+E30+E31+E32+E33+E35+E36+E37+E38+E39+E40+E41+E42+E43+E44+E45+E46+E47+E48+E34)</f>
        <v>56215773.559999995</v>
      </c>
      <c r="F49" s="358" t="s">
        <v>891</v>
      </c>
      <c r="G49" s="359">
        <f>SUM(G3:G48)</f>
        <v>47099301.559999995</v>
      </c>
      <c r="H49" s="363">
        <f>SUM(H3:H48)</f>
        <v>9116472</v>
      </c>
    </row>
    <row r="50" spans="1:8" ht="15.75" thickTop="1" x14ac:dyDescent="0.25"/>
    <row r="51" spans="1:8" x14ac:dyDescent="0.25">
      <c r="E51" s="5"/>
    </row>
    <row r="53" spans="1:8" ht="18.75" thickBot="1" x14ac:dyDescent="0.3">
      <c r="A53" s="539" t="s">
        <v>392</v>
      </c>
      <c r="B53" s="539"/>
      <c r="C53" s="539"/>
      <c r="D53" s="539"/>
      <c r="E53" s="539"/>
    </row>
    <row r="54" spans="1:8" ht="30.75" thickTop="1" thickBot="1" x14ac:dyDescent="0.3">
      <c r="A54" s="323" t="s">
        <v>1</v>
      </c>
      <c r="B54" s="324" t="s">
        <v>897</v>
      </c>
      <c r="C54" s="19" t="s">
        <v>310</v>
      </c>
      <c r="D54" s="19" t="s">
        <v>311</v>
      </c>
      <c r="E54" s="117" t="s">
        <v>312</v>
      </c>
    </row>
    <row r="55" spans="1:8" ht="24" thickTop="1" thickBot="1" x14ac:dyDescent="0.3">
      <c r="A55" s="220" t="s">
        <v>4</v>
      </c>
      <c r="B55" s="376" t="s">
        <v>896</v>
      </c>
      <c r="C55" s="377">
        <v>1691049.78</v>
      </c>
      <c r="D55" s="377">
        <v>1691049.78</v>
      </c>
      <c r="E55" s="319">
        <v>1524636.17</v>
      </c>
    </row>
    <row r="56" spans="1:8" ht="16.5" thickTop="1" thickBot="1" x14ac:dyDescent="0.3">
      <c r="A56" s="364" t="s">
        <v>895</v>
      </c>
      <c r="B56" s="326"/>
      <c r="C56" s="317">
        <f>SUM(C53:C55)</f>
        <v>1691049.78</v>
      </c>
      <c r="D56" s="317">
        <f>SUM(D53:D55)</f>
        <v>1691049.78</v>
      </c>
      <c r="E56" s="318">
        <f>SUM(E53:E55)</f>
        <v>1524636.17</v>
      </c>
    </row>
    <row r="57" spans="1:8" s="235" customFormat="1" ht="16.5" thickTop="1" thickBot="1" x14ac:dyDescent="0.3">
      <c r="A57" s="327"/>
      <c r="B57" s="327"/>
      <c r="C57" s="265"/>
      <c r="D57" s="265"/>
      <c r="E57" s="266"/>
    </row>
    <row r="58" spans="1:8" ht="18.75" thickBot="1" x14ac:dyDescent="0.3">
      <c r="A58" s="519" t="s">
        <v>688</v>
      </c>
      <c r="B58" s="519"/>
      <c r="C58" s="151"/>
      <c r="D58" s="520">
        <f>SUM(E49+E56)</f>
        <v>57740409.729999997</v>
      </c>
      <c r="E58" s="520"/>
    </row>
    <row r="59" spans="1:8" x14ac:dyDescent="0.25">
      <c r="A59" s="328"/>
      <c r="B59" s="328"/>
      <c r="C59" s="152"/>
      <c r="D59" s="153"/>
      <c r="E59" s="154"/>
    </row>
    <row r="60" spans="1:8" x14ac:dyDescent="0.25">
      <c r="A60" s="521" t="s">
        <v>394</v>
      </c>
      <c r="B60" s="521"/>
      <c r="C60" s="521"/>
      <c r="D60" s="150"/>
      <c r="E60" s="267"/>
    </row>
  </sheetData>
  <sheetProtection selectLockedCells="1" selectUnlockedCells="1"/>
  <mergeCells count="4">
    <mergeCell ref="A53:E53"/>
    <mergeCell ref="A58:B58"/>
    <mergeCell ref="D58:E58"/>
    <mergeCell ref="A60:C60"/>
  </mergeCells>
  <pageMargins left="0" right="0" top="1.1811023622047245" bottom="0.47244094488188981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CZ00303453&amp;C&amp;"Arial,Tučné"&amp;14ROZPOČET - NÁVRH&amp;RROK 2019</oddHeader>
    <oddFooter>&amp;C&amp;A&amp;R&amp;P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K17" sqref="K17"/>
    </sheetView>
  </sheetViews>
  <sheetFormatPr defaultColWidth="8.7109375" defaultRowHeight="15" x14ac:dyDescent="0.25"/>
  <cols>
    <col min="1" max="1" width="4.28515625" style="325" customWidth="1"/>
    <col min="2" max="2" width="34.7109375" style="325" customWidth="1"/>
    <col min="3" max="4" width="11.7109375" style="5" customWidth="1"/>
    <col min="5" max="5" width="11.7109375" style="115" customWidth="1"/>
    <col min="6" max="6" width="2.140625" style="1" customWidth="1"/>
    <col min="7" max="8" width="11.7109375" style="1" customWidth="1"/>
    <col min="9" max="16384" width="8.7109375" style="1"/>
  </cols>
  <sheetData>
    <row r="1" spans="1:8" s="352" customFormat="1" ht="17.25" thickBot="1" x14ac:dyDescent="0.3">
      <c r="A1" s="4" t="s">
        <v>135</v>
      </c>
      <c r="B1" s="4"/>
      <c r="C1" s="7"/>
      <c r="D1" s="7"/>
      <c r="E1" s="374"/>
      <c r="F1" s="375"/>
    </row>
    <row r="2" spans="1:8" ht="30.75" thickTop="1" thickBot="1" x14ac:dyDescent="0.3">
      <c r="A2" s="323" t="s">
        <v>1</v>
      </c>
      <c r="B2" s="329" t="s">
        <v>3</v>
      </c>
      <c r="C2" s="331" t="s">
        <v>310</v>
      </c>
      <c r="D2" s="332" t="s">
        <v>311</v>
      </c>
      <c r="E2" s="330" t="s">
        <v>312</v>
      </c>
      <c r="F2" s="320" t="s">
        <v>891</v>
      </c>
      <c r="G2" s="321" t="s">
        <v>902</v>
      </c>
      <c r="H2" s="322" t="s">
        <v>903</v>
      </c>
    </row>
    <row r="3" spans="1:8" ht="14.1" customHeight="1" thickTop="1" x14ac:dyDescent="0.25">
      <c r="A3" s="333" t="s">
        <v>54</v>
      </c>
      <c r="B3" s="334" t="s">
        <v>61</v>
      </c>
      <c r="C3" s="335">
        <v>1812700</v>
      </c>
      <c r="D3" s="336">
        <v>1812137.62</v>
      </c>
      <c r="E3" s="337">
        <v>2340000</v>
      </c>
      <c r="F3" s="338" t="s">
        <v>891</v>
      </c>
      <c r="G3" s="339">
        <f>SUM(E3-H3)</f>
        <v>2300000</v>
      </c>
      <c r="H3" s="360">
        <v>40000</v>
      </c>
    </row>
    <row r="4" spans="1:8" ht="14.1" customHeight="1" x14ac:dyDescent="0.25">
      <c r="A4" s="340" t="s">
        <v>62</v>
      </c>
      <c r="B4" s="341" t="s">
        <v>67</v>
      </c>
      <c r="C4" s="342">
        <v>175185</v>
      </c>
      <c r="D4" s="343">
        <v>172142.45</v>
      </c>
      <c r="E4" s="344">
        <v>138560</v>
      </c>
      <c r="F4" s="345" t="s">
        <v>891</v>
      </c>
      <c r="G4" s="339">
        <f t="shared" ref="G4:G48" si="0">SUM(E4-H4)</f>
        <v>138560</v>
      </c>
      <c r="H4" s="361">
        <v>0</v>
      </c>
    </row>
    <row r="5" spans="1:8" ht="14.1" customHeight="1" x14ac:dyDescent="0.25">
      <c r="A5" s="340" t="s">
        <v>59</v>
      </c>
      <c r="B5" s="341" t="s">
        <v>70</v>
      </c>
      <c r="C5" s="342">
        <v>1930788.05</v>
      </c>
      <c r="D5" s="343">
        <v>1929765.56</v>
      </c>
      <c r="E5" s="344">
        <v>1012500</v>
      </c>
      <c r="F5" s="345" t="s">
        <v>891</v>
      </c>
      <c r="G5" s="339">
        <f t="shared" si="0"/>
        <v>1002500</v>
      </c>
      <c r="H5" s="361">
        <v>10000</v>
      </c>
    </row>
    <row r="6" spans="1:8" ht="14.1" customHeight="1" x14ac:dyDescent="0.25">
      <c r="A6" s="340" t="s">
        <v>172</v>
      </c>
      <c r="B6" s="341" t="s">
        <v>175</v>
      </c>
      <c r="C6" s="342">
        <v>146610</v>
      </c>
      <c r="D6" s="343">
        <v>146610</v>
      </c>
      <c r="E6" s="344">
        <v>141610</v>
      </c>
      <c r="F6" s="345" t="s">
        <v>891</v>
      </c>
      <c r="G6" s="339">
        <f t="shared" si="0"/>
        <v>141610</v>
      </c>
      <c r="H6" s="361">
        <v>0</v>
      </c>
    </row>
    <row r="7" spans="1:8" ht="14.1" customHeight="1" x14ac:dyDescent="0.25">
      <c r="A7" s="454" t="s">
        <v>71</v>
      </c>
      <c r="B7" s="341" t="s">
        <v>74</v>
      </c>
      <c r="C7" s="342">
        <v>1321089.95</v>
      </c>
      <c r="D7" s="343">
        <v>1319688.78</v>
      </c>
      <c r="E7" s="453">
        <v>1328882</v>
      </c>
      <c r="F7" s="345" t="s">
        <v>891</v>
      </c>
      <c r="G7" s="339">
        <f t="shared" si="0"/>
        <v>1228781</v>
      </c>
      <c r="H7" s="452">
        <v>100101</v>
      </c>
    </row>
    <row r="8" spans="1:8" ht="14.1" customHeight="1" x14ac:dyDescent="0.25">
      <c r="A8" s="340" t="s">
        <v>75</v>
      </c>
      <c r="B8" s="341" t="s">
        <v>76</v>
      </c>
      <c r="C8" s="342">
        <v>2128228.02</v>
      </c>
      <c r="D8" s="343">
        <v>2127364.7000000002</v>
      </c>
      <c r="E8" s="344">
        <v>1344000</v>
      </c>
      <c r="F8" s="345" t="s">
        <v>891</v>
      </c>
      <c r="G8" s="339">
        <f t="shared" si="0"/>
        <v>1274000</v>
      </c>
      <c r="H8" s="361">
        <v>70000</v>
      </c>
    </row>
    <row r="9" spans="1:8" ht="14.1" customHeight="1" x14ac:dyDescent="0.25">
      <c r="A9" s="340" t="s">
        <v>101</v>
      </c>
      <c r="B9" s="341" t="s">
        <v>194</v>
      </c>
      <c r="C9" s="342">
        <v>14200</v>
      </c>
      <c r="D9" s="343">
        <v>14153</v>
      </c>
      <c r="E9" s="344">
        <v>0</v>
      </c>
      <c r="F9" s="345" t="s">
        <v>891</v>
      </c>
      <c r="G9" s="339">
        <f t="shared" si="0"/>
        <v>0</v>
      </c>
      <c r="H9" s="361">
        <v>0</v>
      </c>
    </row>
    <row r="10" spans="1:8" ht="14.1" customHeight="1" x14ac:dyDescent="0.25">
      <c r="A10" s="340" t="s">
        <v>117</v>
      </c>
      <c r="B10" s="341" t="s">
        <v>195</v>
      </c>
      <c r="C10" s="342">
        <v>1542300</v>
      </c>
      <c r="D10" s="343">
        <v>1542288.63</v>
      </c>
      <c r="E10" s="344">
        <v>450000</v>
      </c>
      <c r="F10" s="345" t="s">
        <v>891</v>
      </c>
      <c r="G10" s="339">
        <f t="shared" si="0"/>
        <v>0</v>
      </c>
      <c r="H10" s="361">
        <v>450000</v>
      </c>
    </row>
    <row r="11" spans="1:8" ht="14.1" customHeight="1" x14ac:dyDescent="0.25">
      <c r="A11" s="340" t="s">
        <v>77</v>
      </c>
      <c r="B11" s="341" t="s">
        <v>80</v>
      </c>
      <c r="C11" s="342">
        <v>3520403.6</v>
      </c>
      <c r="D11" s="343">
        <v>3520403.6</v>
      </c>
      <c r="E11" s="344">
        <v>2840000</v>
      </c>
      <c r="F11" s="345" t="s">
        <v>891</v>
      </c>
      <c r="G11" s="339">
        <f t="shared" si="0"/>
        <v>2840000</v>
      </c>
      <c r="H11" s="361">
        <v>0</v>
      </c>
    </row>
    <row r="12" spans="1:8" ht="14.1" customHeight="1" x14ac:dyDescent="0.25">
      <c r="A12" s="340" t="s">
        <v>81</v>
      </c>
      <c r="B12" s="341" t="s">
        <v>82</v>
      </c>
      <c r="C12" s="342">
        <v>712609</v>
      </c>
      <c r="D12" s="343">
        <v>688332</v>
      </c>
      <c r="E12" s="344">
        <v>700150</v>
      </c>
      <c r="F12" s="345" t="s">
        <v>891</v>
      </c>
      <c r="G12" s="339">
        <f t="shared" si="0"/>
        <v>700150</v>
      </c>
      <c r="H12" s="361">
        <v>0</v>
      </c>
    </row>
    <row r="13" spans="1:8" ht="14.1" customHeight="1" x14ac:dyDescent="0.25">
      <c r="A13" s="340" t="s">
        <v>83</v>
      </c>
      <c r="B13" s="341" t="s">
        <v>89</v>
      </c>
      <c r="C13" s="342">
        <v>1430579</v>
      </c>
      <c r="D13" s="343">
        <v>1417359.93</v>
      </c>
      <c r="E13" s="344">
        <v>1588700</v>
      </c>
      <c r="F13" s="345" t="s">
        <v>891</v>
      </c>
      <c r="G13" s="339">
        <f t="shared" si="0"/>
        <v>1488700</v>
      </c>
      <c r="H13" s="361">
        <v>100000</v>
      </c>
    </row>
    <row r="14" spans="1:8" ht="14.1" customHeight="1" x14ac:dyDescent="0.25">
      <c r="A14" s="340" t="s">
        <v>212</v>
      </c>
      <c r="B14" s="341" t="s">
        <v>894</v>
      </c>
      <c r="C14" s="342">
        <v>420850</v>
      </c>
      <c r="D14" s="343">
        <v>420731.22</v>
      </c>
      <c r="E14" s="344">
        <v>350000</v>
      </c>
      <c r="F14" s="345" t="s">
        <v>891</v>
      </c>
      <c r="G14" s="339">
        <f t="shared" si="0"/>
        <v>350000</v>
      </c>
      <c r="H14" s="361">
        <v>0</v>
      </c>
    </row>
    <row r="15" spans="1:8" ht="14.1" customHeight="1" x14ac:dyDescent="0.25">
      <c r="A15" s="340" t="s">
        <v>214</v>
      </c>
      <c r="B15" s="341" t="s">
        <v>215</v>
      </c>
      <c r="C15" s="342">
        <v>481527</v>
      </c>
      <c r="D15" s="343">
        <v>481492.43</v>
      </c>
      <c r="E15" s="344">
        <v>200000</v>
      </c>
      <c r="F15" s="345" t="s">
        <v>891</v>
      </c>
      <c r="G15" s="339">
        <f t="shared" si="0"/>
        <v>200000</v>
      </c>
      <c r="H15" s="361">
        <v>0</v>
      </c>
    </row>
    <row r="16" spans="1:8" ht="14.1" customHeight="1" x14ac:dyDescent="0.25">
      <c r="A16" s="340" t="s">
        <v>216</v>
      </c>
      <c r="B16" s="341" t="s">
        <v>217</v>
      </c>
      <c r="C16" s="342">
        <v>67000</v>
      </c>
      <c r="D16" s="343">
        <v>65114.18</v>
      </c>
      <c r="E16" s="344">
        <v>69100</v>
      </c>
      <c r="F16" s="345" t="s">
        <v>891</v>
      </c>
      <c r="G16" s="339">
        <f t="shared" si="0"/>
        <v>69100</v>
      </c>
      <c r="H16" s="361">
        <v>0</v>
      </c>
    </row>
    <row r="17" spans="1:8" ht="14.1" customHeight="1" x14ac:dyDescent="0.25">
      <c r="A17" s="340" t="s">
        <v>218</v>
      </c>
      <c r="B17" s="341" t="s">
        <v>221</v>
      </c>
      <c r="C17" s="342">
        <v>4206811</v>
      </c>
      <c r="D17" s="343">
        <v>4205121.7699999996</v>
      </c>
      <c r="E17" s="344">
        <v>1145600</v>
      </c>
      <c r="F17" s="345" t="s">
        <v>891</v>
      </c>
      <c r="G17" s="339">
        <f t="shared" si="0"/>
        <v>1115600</v>
      </c>
      <c r="H17" s="361">
        <v>30000</v>
      </c>
    </row>
    <row r="18" spans="1:8" ht="14.1" customHeight="1" x14ac:dyDescent="0.25">
      <c r="A18" s="340" t="s">
        <v>222</v>
      </c>
      <c r="B18" s="341" t="s">
        <v>227</v>
      </c>
      <c r="C18" s="342">
        <v>120999</v>
      </c>
      <c r="D18" s="343">
        <v>113931</v>
      </c>
      <c r="E18" s="344">
        <v>40000</v>
      </c>
      <c r="F18" s="345" t="s">
        <v>891</v>
      </c>
      <c r="G18" s="339">
        <f t="shared" si="0"/>
        <v>40000</v>
      </c>
      <c r="H18" s="361">
        <v>0</v>
      </c>
    </row>
    <row r="19" spans="1:8" ht="14.1" customHeight="1" x14ac:dyDescent="0.25">
      <c r="A19" s="340" t="s">
        <v>90</v>
      </c>
      <c r="B19" s="341" t="s">
        <v>91</v>
      </c>
      <c r="C19" s="342">
        <v>2325986</v>
      </c>
      <c r="D19" s="343">
        <v>2324301.6800000002</v>
      </c>
      <c r="E19" s="344">
        <v>3491452</v>
      </c>
      <c r="F19" s="345" t="s">
        <v>891</v>
      </c>
      <c r="G19" s="339">
        <f t="shared" si="0"/>
        <v>3023000</v>
      </c>
      <c r="H19" s="361">
        <v>468452</v>
      </c>
    </row>
    <row r="20" spans="1:8" ht="14.1" customHeight="1" x14ac:dyDescent="0.25">
      <c r="A20" s="340" t="s">
        <v>92</v>
      </c>
      <c r="B20" s="341" t="s">
        <v>93</v>
      </c>
      <c r="C20" s="342">
        <v>3841233</v>
      </c>
      <c r="D20" s="343">
        <v>3839798.91</v>
      </c>
      <c r="E20" s="344">
        <v>6108048</v>
      </c>
      <c r="F20" s="345" t="s">
        <v>891</v>
      </c>
      <c r="G20" s="339">
        <f t="shared" si="0"/>
        <v>3108048</v>
      </c>
      <c r="H20" s="361">
        <v>3000000</v>
      </c>
    </row>
    <row r="21" spans="1:8" ht="14.1" customHeight="1" x14ac:dyDescent="0.25">
      <c r="A21" s="340" t="s">
        <v>94</v>
      </c>
      <c r="B21" s="341" t="s">
        <v>95</v>
      </c>
      <c r="C21" s="342">
        <v>3988180</v>
      </c>
      <c r="D21" s="343">
        <v>3987787.3</v>
      </c>
      <c r="E21" s="344">
        <v>1606000</v>
      </c>
      <c r="F21" s="345" t="s">
        <v>891</v>
      </c>
      <c r="G21" s="339">
        <f t="shared" si="0"/>
        <v>1606000</v>
      </c>
      <c r="H21" s="361">
        <v>0</v>
      </c>
    </row>
    <row r="22" spans="1:8" ht="14.1" customHeight="1" x14ac:dyDescent="0.25">
      <c r="A22" s="340" t="s">
        <v>228</v>
      </c>
      <c r="B22" s="341" t="s">
        <v>229</v>
      </c>
      <c r="C22" s="342">
        <v>403354</v>
      </c>
      <c r="D22" s="343">
        <v>403044.28</v>
      </c>
      <c r="E22" s="344">
        <v>393000</v>
      </c>
      <c r="F22" s="345" t="s">
        <v>891</v>
      </c>
      <c r="G22" s="339">
        <f t="shared" si="0"/>
        <v>393000</v>
      </c>
      <c r="H22" s="361">
        <v>0</v>
      </c>
    </row>
    <row r="23" spans="1:8" ht="14.1" customHeight="1" x14ac:dyDescent="0.25">
      <c r="A23" s="340" t="s">
        <v>96</v>
      </c>
      <c r="B23" s="341" t="s">
        <v>97</v>
      </c>
      <c r="C23" s="342">
        <v>161300</v>
      </c>
      <c r="D23" s="343">
        <v>161066.70000000001</v>
      </c>
      <c r="E23" s="344">
        <v>511000</v>
      </c>
      <c r="F23" s="345" t="s">
        <v>891</v>
      </c>
      <c r="G23" s="339">
        <f t="shared" si="0"/>
        <v>511000</v>
      </c>
      <c r="H23" s="361">
        <v>0</v>
      </c>
    </row>
    <row r="24" spans="1:8" ht="14.1" customHeight="1" x14ac:dyDescent="0.25">
      <c r="A24" s="340" t="s">
        <v>98</v>
      </c>
      <c r="B24" s="341" t="s">
        <v>99</v>
      </c>
      <c r="C24" s="342">
        <v>35100</v>
      </c>
      <c r="D24" s="343">
        <v>35090</v>
      </c>
      <c r="E24" s="344">
        <v>300000</v>
      </c>
      <c r="F24" s="345" t="s">
        <v>891</v>
      </c>
      <c r="G24" s="339">
        <f t="shared" si="0"/>
        <v>0</v>
      </c>
      <c r="H24" s="361">
        <v>300000</v>
      </c>
    </row>
    <row r="25" spans="1:8" ht="14.1" customHeight="1" x14ac:dyDescent="0.25">
      <c r="A25" s="340" t="s">
        <v>230</v>
      </c>
      <c r="B25" s="341" t="s">
        <v>231</v>
      </c>
      <c r="C25" s="342">
        <v>106500</v>
      </c>
      <c r="D25" s="343">
        <v>106480</v>
      </c>
      <c r="E25" s="344">
        <v>438020</v>
      </c>
      <c r="F25" s="345" t="s">
        <v>891</v>
      </c>
      <c r="G25" s="339">
        <f t="shared" si="0"/>
        <v>0</v>
      </c>
      <c r="H25" s="361">
        <v>438020</v>
      </c>
    </row>
    <row r="26" spans="1:8" ht="14.1" customHeight="1" x14ac:dyDescent="0.25">
      <c r="A26" s="340" t="s">
        <v>100</v>
      </c>
      <c r="B26" s="341" t="s">
        <v>103</v>
      </c>
      <c r="C26" s="342">
        <v>5973912</v>
      </c>
      <c r="D26" s="343">
        <v>5826611.8600000003</v>
      </c>
      <c r="E26" s="344">
        <v>6590200</v>
      </c>
      <c r="F26" s="345" t="s">
        <v>891</v>
      </c>
      <c r="G26" s="339">
        <f t="shared" si="0"/>
        <v>6380200</v>
      </c>
      <c r="H26" s="361">
        <v>210000</v>
      </c>
    </row>
    <row r="27" spans="1:8" ht="14.1" customHeight="1" x14ac:dyDescent="0.25">
      <c r="A27" s="340" t="s">
        <v>240</v>
      </c>
      <c r="B27" s="341" t="s">
        <v>243</v>
      </c>
      <c r="C27" s="342">
        <v>266900</v>
      </c>
      <c r="D27" s="343">
        <v>266352.09999999998</v>
      </c>
      <c r="E27" s="344">
        <v>269750</v>
      </c>
      <c r="F27" s="345" t="s">
        <v>891</v>
      </c>
      <c r="G27" s="339">
        <f t="shared" si="0"/>
        <v>269750</v>
      </c>
      <c r="H27" s="361">
        <v>0</v>
      </c>
    </row>
    <row r="28" spans="1:8" ht="14.1" customHeight="1" x14ac:dyDescent="0.25">
      <c r="A28" s="340" t="s">
        <v>244</v>
      </c>
      <c r="B28" s="341" t="s">
        <v>245</v>
      </c>
      <c r="C28" s="342">
        <v>16200</v>
      </c>
      <c r="D28" s="343">
        <v>16107.8</v>
      </c>
      <c r="E28" s="344">
        <v>20000</v>
      </c>
      <c r="F28" s="345" t="s">
        <v>891</v>
      </c>
      <c r="G28" s="339">
        <f t="shared" si="0"/>
        <v>20000</v>
      </c>
      <c r="H28" s="361">
        <v>0</v>
      </c>
    </row>
    <row r="29" spans="1:8" ht="14.1" customHeight="1" x14ac:dyDescent="0.25">
      <c r="A29" s="340" t="s">
        <v>104</v>
      </c>
      <c r="B29" s="341" t="s">
        <v>105</v>
      </c>
      <c r="C29" s="342">
        <v>1741178</v>
      </c>
      <c r="D29" s="343">
        <v>1741070.83</v>
      </c>
      <c r="E29" s="344">
        <v>1698000</v>
      </c>
      <c r="F29" s="345" t="s">
        <v>891</v>
      </c>
      <c r="G29" s="339">
        <f t="shared" si="0"/>
        <v>1698000</v>
      </c>
      <c r="H29" s="361">
        <v>0</v>
      </c>
    </row>
    <row r="30" spans="1:8" ht="14.1" customHeight="1" x14ac:dyDescent="0.25">
      <c r="A30" s="340" t="s">
        <v>106</v>
      </c>
      <c r="B30" s="341" t="s">
        <v>107</v>
      </c>
      <c r="C30" s="342">
        <v>13900</v>
      </c>
      <c r="D30" s="343">
        <v>13809</v>
      </c>
      <c r="E30" s="344">
        <v>14000</v>
      </c>
      <c r="F30" s="345" t="s">
        <v>891</v>
      </c>
      <c r="G30" s="339">
        <f t="shared" si="0"/>
        <v>14000</v>
      </c>
      <c r="H30" s="361">
        <v>0</v>
      </c>
    </row>
    <row r="31" spans="1:8" ht="14.1" customHeight="1" x14ac:dyDescent="0.25">
      <c r="A31" s="340" t="s">
        <v>110</v>
      </c>
      <c r="B31" s="341" t="s">
        <v>111</v>
      </c>
      <c r="C31" s="342">
        <v>6130</v>
      </c>
      <c r="D31" s="343">
        <v>6050</v>
      </c>
      <c r="E31" s="344">
        <v>2420</v>
      </c>
      <c r="F31" s="345" t="s">
        <v>891</v>
      </c>
      <c r="G31" s="339">
        <f t="shared" si="0"/>
        <v>2420</v>
      </c>
      <c r="H31" s="361">
        <v>0</v>
      </c>
    </row>
    <row r="32" spans="1:8" ht="14.1" customHeight="1" x14ac:dyDescent="0.25">
      <c r="A32" s="340" t="s">
        <v>246</v>
      </c>
      <c r="B32" s="341" t="s">
        <v>247</v>
      </c>
      <c r="C32" s="342">
        <v>2231730</v>
      </c>
      <c r="D32" s="343">
        <v>2226517.9</v>
      </c>
      <c r="E32" s="344">
        <v>1704100</v>
      </c>
      <c r="F32" s="345" t="s">
        <v>891</v>
      </c>
      <c r="G32" s="339">
        <f t="shared" si="0"/>
        <v>1554100</v>
      </c>
      <c r="H32" s="361">
        <v>150000</v>
      </c>
    </row>
    <row r="33" spans="1:8" ht="14.1" customHeight="1" x14ac:dyDescent="0.25">
      <c r="A33" s="340" t="s">
        <v>248</v>
      </c>
      <c r="B33" s="341" t="s">
        <v>251</v>
      </c>
      <c r="C33" s="342">
        <v>29000</v>
      </c>
      <c r="D33" s="343">
        <v>29000</v>
      </c>
      <c r="E33" s="344">
        <v>29000</v>
      </c>
      <c r="F33" s="345" t="s">
        <v>891</v>
      </c>
      <c r="G33" s="339">
        <f t="shared" si="0"/>
        <v>29000</v>
      </c>
      <c r="H33" s="361">
        <v>0</v>
      </c>
    </row>
    <row r="34" spans="1:8" ht="14.1" customHeight="1" x14ac:dyDescent="0.25">
      <c r="A34" s="340">
        <v>5213</v>
      </c>
      <c r="B34" s="341" t="s">
        <v>813</v>
      </c>
      <c r="C34" s="342">
        <v>0</v>
      </c>
      <c r="D34" s="343">
        <v>0</v>
      </c>
      <c r="E34" s="344">
        <v>10000</v>
      </c>
      <c r="F34" s="345" t="s">
        <v>891</v>
      </c>
      <c r="G34" s="339">
        <f t="shared" si="0"/>
        <v>10000</v>
      </c>
      <c r="H34" s="361">
        <v>0</v>
      </c>
    </row>
    <row r="35" spans="1:8" ht="14.1" customHeight="1" x14ac:dyDescent="0.25">
      <c r="A35" s="340" t="s">
        <v>223</v>
      </c>
      <c r="B35" s="341" t="s">
        <v>252</v>
      </c>
      <c r="C35" s="342">
        <v>4400</v>
      </c>
      <c r="D35" s="343">
        <v>4400</v>
      </c>
      <c r="E35" s="344">
        <v>7000</v>
      </c>
      <c r="F35" s="345" t="s">
        <v>891</v>
      </c>
      <c r="G35" s="339">
        <f t="shared" si="0"/>
        <v>7000</v>
      </c>
      <c r="H35" s="361">
        <v>0</v>
      </c>
    </row>
    <row r="36" spans="1:8" ht="14.1" customHeight="1" x14ac:dyDescent="0.25">
      <c r="A36" s="454" t="s">
        <v>112</v>
      </c>
      <c r="B36" s="341" t="s">
        <v>115</v>
      </c>
      <c r="C36" s="342">
        <v>1228910.18</v>
      </c>
      <c r="D36" s="343">
        <v>1205847.3</v>
      </c>
      <c r="E36" s="453">
        <v>952567</v>
      </c>
      <c r="F36" s="345" t="s">
        <v>891</v>
      </c>
      <c r="G36" s="339">
        <f t="shared" si="0"/>
        <v>687568</v>
      </c>
      <c r="H36" s="452">
        <v>264999</v>
      </c>
    </row>
    <row r="37" spans="1:8" ht="14.1" customHeight="1" x14ac:dyDescent="0.25">
      <c r="A37" s="340" t="s">
        <v>259</v>
      </c>
      <c r="B37" s="341" t="s">
        <v>260</v>
      </c>
      <c r="C37" s="342">
        <v>51251</v>
      </c>
      <c r="D37" s="343">
        <v>51129</v>
      </c>
      <c r="E37" s="344">
        <v>54500</v>
      </c>
      <c r="F37" s="345" t="s">
        <v>891</v>
      </c>
      <c r="G37" s="339">
        <f t="shared" si="0"/>
        <v>54500</v>
      </c>
      <c r="H37" s="361">
        <v>0</v>
      </c>
    </row>
    <row r="38" spans="1:8" ht="14.1" customHeight="1" x14ac:dyDescent="0.25">
      <c r="A38" s="340" t="s">
        <v>261</v>
      </c>
      <c r="B38" s="341" t="s">
        <v>264</v>
      </c>
      <c r="C38" s="342">
        <v>1676500</v>
      </c>
      <c r="D38" s="343">
        <v>1457351</v>
      </c>
      <c r="E38" s="344">
        <v>1576000</v>
      </c>
      <c r="F38" s="345" t="s">
        <v>891</v>
      </c>
      <c r="G38" s="339">
        <f t="shared" si="0"/>
        <v>1576000</v>
      </c>
      <c r="H38" s="361">
        <v>0</v>
      </c>
    </row>
    <row r="39" spans="1:8" ht="14.1" customHeight="1" x14ac:dyDescent="0.25">
      <c r="A39" s="340" t="s">
        <v>265</v>
      </c>
      <c r="B39" s="341" t="s">
        <v>893</v>
      </c>
      <c r="C39" s="342">
        <v>225000</v>
      </c>
      <c r="D39" s="343">
        <v>148398.37</v>
      </c>
      <c r="E39" s="344">
        <v>0</v>
      </c>
      <c r="F39" s="345" t="s">
        <v>891</v>
      </c>
      <c r="G39" s="339">
        <f t="shared" si="0"/>
        <v>0</v>
      </c>
      <c r="H39" s="361">
        <v>0</v>
      </c>
    </row>
    <row r="40" spans="1:8" ht="14.1" customHeight="1" x14ac:dyDescent="0.25">
      <c r="A40" s="340" t="s">
        <v>267</v>
      </c>
      <c r="B40" s="341" t="s">
        <v>268</v>
      </c>
      <c r="C40" s="342">
        <v>96164</v>
      </c>
      <c r="D40" s="343">
        <v>75653.37</v>
      </c>
      <c r="E40" s="344">
        <v>0</v>
      </c>
      <c r="F40" s="345" t="s">
        <v>891</v>
      </c>
      <c r="G40" s="339">
        <f t="shared" si="0"/>
        <v>0</v>
      </c>
      <c r="H40" s="361">
        <v>0</v>
      </c>
    </row>
    <row r="41" spans="1:8" ht="14.1" customHeight="1" x14ac:dyDescent="0.25">
      <c r="A41" s="340" t="s">
        <v>116</v>
      </c>
      <c r="B41" s="341" t="s">
        <v>119</v>
      </c>
      <c r="C41" s="342">
        <v>6223937.9500000002</v>
      </c>
      <c r="D41" s="343">
        <v>6099327.6299999999</v>
      </c>
      <c r="E41" s="344">
        <v>6131814</v>
      </c>
      <c r="F41" s="345" t="s">
        <v>891</v>
      </c>
      <c r="G41" s="339">
        <f t="shared" si="0"/>
        <v>6031814</v>
      </c>
      <c r="H41" s="361">
        <v>100000</v>
      </c>
    </row>
    <row r="42" spans="1:8" ht="14.1" customHeight="1" x14ac:dyDescent="0.25">
      <c r="A42" s="340" t="s">
        <v>285</v>
      </c>
      <c r="B42" s="341" t="s">
        <v>290</v>
      </c>
      <c r="C42" s="342">
        <v>78474</v>
      </c>
      <c r="D42" s="343">
        <v>78302</v>
      </c>
      <c r="E42" s="344">
        <v>250000</v>
      </c>
      <c r="F42" s="345" t="s">
        <v>891</v>
      </c>
      <c r="G42" s="339">
        <f t="shared" si="0"/>
        <v>250000</v>
      </c>
      <c r="H42" s="361">
        <v>0</v>
      </c>
    </row>
    <row r="43" spans="1:8" ht="14.1" customHeight="1" x14ac:dyDescent="0.25">
      <c r="A43" s="340" t="s">
        <v>120</v>
      </c>
      <c r="B43" s="341" t="s">
        <v>123</v>
      </c>
      <c r="C43" s="342">
        <v>462792.42</v>
      </c>
      <c r="D43" s="343">
        <v>462043.74</v>
      </c>
      <c r="E43" s="344">
        <v>441356.97</v>
      </c>
      <c r="F43" s="345" t="s">
        <v>891</v>
      </c>
      <c r="G43" s="339">
        <f t="shared" si="0"/>
        <v>441356.97</v>
      </c>
      <c r="H43" s="361">
        <v>0</v>
      </c>
    </row>
    <row r="44" spans="1:8" ht="14.1" customHeight="1" x14ac:dyDescent="0.25">
      <c r="A44" s="340" t="s">
        <v>124</v>
      </c>
      <c r="B44" s="341" t="s">
        <v>125</v>
      </c>
      <c r="C44" s="342">
        <v>160500</v>
      </c>
      <c r="D44" s="343">
        <v>160422</v>
      </c>
      <c r="E44" s="344">
        <v>160000</v>
      </c>
      <c r="F44" s="345" t="s">
        <v>891</v>
      </c>
      <c r="G44" s="339">
        <f t="shared" si="0"/>
        <v>160000</v>
      </c>
      <c r="H44" s="361">
        <v>0</v>
      </c>
    </row>
    <row r="45" spans="1:8" ht="14.1" customHeight="1" x14ac:dyDescent="0.25">
      <c r="A45" s="340" t="s">
        <v>126</v>
      </c>
      <c r="B45" s="341" t="s">
        <v>892</v>
      </c>
      <c r="C45" s="342">
        <v>2428470</v>
      </c>
      <c r="D45" s="343">
        <v>2428470</v>
      </c>
      <c r="E45" s="344">
        <v>2000000</v>
      </c>
      <c r="F45" s="345" t="s">
        <v>891</v>
      </c>
      <c r="G45" s="339">
        <f t="shared" si="0"/>
        <v>2000000</v>
      </c>
      <c r="H45" s="361">
        <v>0</v>
      </c>
    </row>
    <row r="46" spans="1:8" ht="14.1" customHeight="1" x14ac:dyDescent="0.25">
      <c r="A46" s="454" t="s">
        <v>297</v>
      </c>
      <c r="B46" s="341" t="s">
        <v>298</v>
      </c>
      <c r="C46" s="342">
        <v>2833280</v>
      </c>
      <c r="D46" s="343">
        <v>2787485</v>
      </c>
      <c r="E46" s="453">
        <v>3161630</v>
      </c>
      <c r="F46" s="345" t="s">
        <v>891</v>
      </c>
      <c r="G46" s="455">
        <f t="shared" si="0"/>
        <v>3161630</v>
      </c>
      <c r="H46" s="361">
        <v>0</v>
      </c>
    </row>
    <row r="47" spans="1:8" ht="14.1" customHeight="1" x14ac:dyDescent="0.25">
      <c r="A47" s="340" t="s">
        <v>299</v>
      </c>
      <c r="B47" s="341" t="s">
        <v>302</v>
      </c>
      <c r="C47" s="342">
        <v>40598.639999999999</v>
      </c>
      <c r="D47" s="343">
        <v>40598.639999999999</v>
      </c>
      <c r="E47" s="344">
        <v>97112.26</v>
      </c>
      <c r="F47" s="345" t="s">
        <v>891</v>
      </c>
      <c r="G47" s="339">
        <f t="shared" si="0"/>
        <v>97112.26</v>
      </c>
      <c r="H47" s="361">
        <v>0</v>
      </c>
    </row>
    <row r="48" spans="1:8" ht="14.1" customHeight="1" thickBot="1" x14ac:dyDescent="0.3">
      <c r="A48" s="456" t="s">
        <v>132</v>
      </c>
      <c r="B48" s="347" t="s">
        <v>133</v>
      </c>
      <c r="C48" s="348">
        <v>0</v>
      </c>
      <c r="D48" s="349">
        <v>0</v>
      </c>
      <c r="E48" s="458">
        <v>7071331.3300000001</v>
      </c>
      <c r="F48" s="351" t="s">
        <v>891</v>
      </c>
      <c r="G48" s="339">
        <f t="shared" si="0"/>
        <v>3686431.33</v>
      </c>
      <c r="H48" s="457">
        <v>3384900</v>
      </c>
    </row>
    <row r="49" spans="1:8" s="352" customFormat="1" ht="16.5" thickTop="1" thickBot="1" x14ac:dyDescent="0.3">
      <c r="A49" s="353" t="s">
        <v>305</v>
      </c>
      <c r="B49" s="354"/>
      <c r="C49" s="355">
        <f>SUM(C3+C4+C5+C6+C7+C8+C9+C10+C11+C12+C13+C14+C15+C16+C17+C18+C19+C20+C21+C22+C23+C24+C25+C26+C27+C28+C29+C30+C31+C32+C33+C35+C36+C37+C38+C39+C40+C41+C42+C43+C44+C45+C46+C47+C48+C34)</f>
        <v>56682760.810000002</v>
      </c>
      <c r="D49" s="356">
        <f>SUM(D3+D4+D5+D6+D7+D8+D9+D10+D11+D12+D13+D14+D15+D16+D17+D18+D19+D20+D21+D22+D23+D24+D25+D26+D27+D28+D29+D30+D31+D32+D33+D35+D36+D37+D38+D39+D40+D41+D42+D43+D44+D45+D46+D47+D48+D34)</f>
        <v>55959153.279999994</v>
      </c>
      <c r="E49" s="357">
        <f>SUM(E3+E4+E5+E6+E7+E8+E9+E10+E11+E12+E13+E14+E15+E16+E17+E18+E19+E20+E21+E22+E23+E24+E25+E26+E27+E28+E29+E30+E31+E32+E33+E35+E36+E37+E38+E39+E40+E41+E42+E43+E44+E45+E46+E47+E48+E34)</f>
        <v>58777403.559999995</v>
      </c>
      <c r="F49" s="358" t="s">
        <v>891</v>
      </c>
      <c r="G49" s="359">
        <f>SUM(G3:G48)</f>
        <v>49660931.559999995</v>
      </c>
      <c r="H49" s="363">
        <f>SUM(H3:H48)</f>
        <v>9116472</v>
      </c>
    </row>
    <row r="50" spans="1:8" ht="15.75" thickTop="1" x14ac:dyDescent="0.25"/>
    <row r="51" spans="1:8" x14ac:dyDescent="0.25">
      <c r="E51" s="5"/>
    </row>
    <row r="53" spans="1:8" ht="18.75" thickBot="1" x14ac:dyDescent="0.3">
      <c r="A53" s="539" t="s">
        <v>392</v>
      </c>
      <c r="B53" s="539"/>
      <c r="C53" s="539"/>
      <c r="D53" s="539"/>
      <c r="E53" s="539"/>
    </row>
    <row r="54" spans="1:8" ht="30.75" thickTop="1" thickBot="1" x14ac:dyDescent="0.3">
      <c r="A54" s="323" t="s">
        <v>1</v>
      </c>
      <c r="B54" s="324" t="s">
        <v>897</v>
      </c>
      <c r="C54" s="19" t="s">
        <v>310</v>
      </c>
      <c r="D54" s="19" t="s">
        <v>311</v>
      </c>
      <c r="E54" s="117" t="s">
        <v>312</v>
      </c>
    </row>
    <row r="55" spans="1:8" ht="24" thickTop="1" thickBot="1" x14ac:dyDescent="0.3">
      <c r="A55" s="220" t="s">
        <v>4</v>
      </c>
      <c r="B55" s="376" t="s">
        <v>896</v>
      </c>
      <c r="C55" s="377">
        <v>1691049.78</v>
      </c>
      <c r="D55" s="377">
        <v>1691049.78</v>
      </c>
      <c r="E55" s="319">
        <v>1524636.17</v>
      </c>
    </row>
    <row r="56" spans="1:8" ht="16.5" thickTop="1" thickBot="1" x14ac:dyDescent="0.3">
      <c r="A56" s="364" t="s">
        <v>895</v>
      </c>
      <c r="B56" s="326"/>
      <c r="C56" s="317">
        <f>SUM(C53:C55)</f>
        <v>1691049.78</v>
      </c>
      <c r="D56" s="317">
        <f>SUM(D53:D55)</f>
        <v>1691049.78</v>
      </c>
      <c r="E56" s="318">
        <f>SUM(E53:E55)</f>
        <v>1524636.17</v>
      </c>
    </row>
    <row r="57" spans="1:8" s="235" customFormat="1" ht="16.5" thickTop="1" thickBot="1" x14ac:dyDescent="0.3">
      <c r="A57" s="327"/>
      <c r="B57" s="327"/>
      <c r="C57" s="265"/>
      <c r="D57" s="265"/>
      <c r="E57" s="266"/>
    </row>
    <row r="58" spans="1:8" ht="18.75" thickBot="1" x14ac:dyDescent="0.3">
      <c r="A58" s="519" t="s">
        <v>688</v>
      </c>
      <c r="B58" s="519"/>
      <c r="C58" s="151"/>
      <c r="D58" s="520">
        <f>SUM(E49+E56)</f>
        <v>60302039.729999997</v>
      </c>
      <c r="E58" s="520"/>
    </row>
    <row r="59" spans="1:8" x14ac:dyDescent="0.25">
      <c r="A59" s="328"/>
      <c r="B59" s="328"/>
      <c r="C59" s="152"/>
      <c r="D59" s="153"/>
      <c r="E59" s="154"/>
    </row>
    <row r="60" spans="1:8" x14ac:dyDescent="0.25">
      <c r="A60" s="521" t="s">
        <v>394</v>
      </c>
      <c r="B60" s="521"/>
      <c r="C60" s="521"/>
      <c r="D60" s="150"/>
      <c r="E60" s="267"/>
    </row>
  </sheetData>
  <sheetProtection selectLockedCells="1" selectUnlockedCells="1"/>
  <mergeCells count="4">
    <mergeCell ref="A53:E53"/>
    <mergeCell ref="A58:B58"/>
    <mergeCell ref="D58:E58"/>
    <mergeCell ref="A60:C60"/>
  </mergeCells>
  <pageMargins left="0" right="0" top="1.1811023622047245" bottom="0.47244094488188981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
&amp;RROK 2019</oddHeader>
    <oddFooter>&amp;C&amp;A&amp;R&amp;P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workbookViewId="0">
      <selection activeCell="D187" sqref="D187"/>
    </sheetView>
  </sheetViews>
  <sheetFormatPr defaultColWidth="8.7109375" defaultRowHeight="15" x14ac:dyDescent="0.25"/>
  <cols>
    <col min="1" max="1" width="3.7109375" style="107" customWidth="1"/>
    <col min="2" max="2" width="6.7109375" style="108" customWidth="1"/>
    <col min="3" max="3" width="5.7109375" style="82" customWidth="1"/>
    <col min="4" max="4" width="84.140625" style="82" customWidth="1"/>
    <col min="5" max="16384" width="8.7109375" style="1"/>
  </cols>
  <sheetData>
    <row r="1" spans="1:4" s="132" customFormat="1" ht="20.25" x14ac:dyDescent="0.25">
      <c r="A1" s="177" t="s">
        <v>400</v>
      </c>
      <c r="B1" s="178"/>
      <c r="C1" s="178"/>
      <c r="D1" s="178"/>
    </row>
    <row r="2" spans="1:4" s="132" customFormat="1" ht="15" customHeight="1" x14ac:dyDescent="0.25">
      <c r="A2" s="179"/>
      <c r="B2" s="179"/>
      <c r="C2" s="179"/>
      <c r="D2" s="179"/>
    </row>
    <row r="3" spans="1:4" s="132" customFormat="1" ht="16.5" x14ac:dyDescent="0.25">
      <c r="A3" s="545" t="s">
        <v>401</v>
      </c>
      <c r="B3" s="545"/>
      <c r="C3" s="180"/>
      <c r="D3" s="181" t="s">
        <v>713</v>
      </c>
    </row>
    <row r="4" spans="1:4" s="132" customFormat="1" ht="16.5" x14ac:dyDescent="0.25">
      <c r="A4" s="270"/>
      <c r="B4" s="270"/>
      <c r="C4" s="180"/>
      <c r="D4" s="180"/>
    </row>
    <row r="5" spans="1:4" s="132" customFormat="1" ht="16.5" x14ac:dyDescent="0.25">
      <c r="A5" s="270"/>
      <c r="B5" s="270"/>
      <c r="C5" s="180"/>
      <c r="D5" s="180"/>
    </row>
    <row r="6" spans="1:4" s="132" customFormat="1" ht="16.5" x14ac:dyDescent="0.25">
      <c r="A6" s="270"/>
      <c r="B6" s="270"/>
      <c r="C6" s="180"/>
      <c r="D6" s="180"/>
    </row>
    <row r="7" spans="1:4" s="132" customFormat="1" ht="16.5" x14ac:dyDescent="0.25">
      <c r="A7" s="270"/>
      <c r="B7" s="270"/>
      <c r="C7" s="180"/>
      <c r="D7" s="270" t="s">
        <v>714</v>
      </c>
    </row>
    <row r="8" spans="1:4" s="132" customFormat="1" ht="16.5" x14ac:dyDescent="0.25">
      <c r="A8" s="270"/>
      <c r="B8" s="270"/>
      <c r="C8" s="180"/>
      <c r="D8" s="180"/>
    </row>
    <row r="9" spans="1:4" s="132" customFormat="1" ht="16.5" x14ac:dyDescent="0.25">
      <c r="A9" s="270"/>
      <c r="B9" s="270"/>
      <c r="C9" s="180"/>
      <c r="D9" s="180"/>
    </row>
    <row r="10" spans="1:4" s="132" customFormat="1" x14ac:dyDescent="0.25">
      <c r="A10" s="546" t="s">
        <v>715</v>
      </c>
      <c r="B10" s="546"/>
      <c r="C10" s="546"/>
      <c r="D10" s="546"/>
    </row>
    <row r="11" spans="1:4" s="132" customFormat="1" x14ac:dyDescent="0.25">
      <c r="A11" s="546"/>
      <c r="B11" s="546"/>
      <c r="C11" s="546"/>
      <c r="D11" s="546"/>
    </row>
    <row r="12" spans="1:4" s="132" customFormat="1" x14ac:dyDescent="0.25">
      <c r="A12" s="546"/>
      <c r="B12" s="546"/>
      <c r="C12" s="546"/>
      <c r="D12" s="546"/>
    </row>
    <row r="13" spans="1:4" ht="15.75" x14ac:dyDescent="0.25">
      <c r="A13" s="83"/>
      <c r="B13" s="83"/>
      <c r="C13" s="83"/>
      <c r="D13" s="83"/>
    </row>
    <row r="14" spans="1:4" s="132" customFormat="1" ht="20.100000000000001" customHeight="1" x14ac:dyDescent="0.25">
      <c r="A14" s="133" t="s">
        <v>716</v>
      </c>
      <c r="B14" s="167"/>
      <c r="C14" s="168"/>
      <c r="D14" s="168"/>
    </row>
    <row r="15" spans="1:4" s="132" customFormat="1" ht="20.100000000000001" customHeight="1" x14ac:dyDescent="0.25">
      <c r="A15" s="133"/>
      <c r="B15" s="183">
        <v>611</v>
      </c>
      <c r="C15" s="547" t="s">
        <v>604</v>
      </c>
      <c r="D15" s="547"/>
    </row>
    <row r="16" spans="1:4" ht="9" customHeight="1" x14ac:dyDescent="0.25">
      <c r="A16" s="84"/>
      <c r="B16" s="85"/>
      <c r="C16" s="190" t="s">
        <v>402</v>
      </c>
      <c r="D16" s="86"/>
    </row>
    <row r="17" spans="1:4" s="132" customFormat="1" ht="15" customHeight="1" x14ac:dyDescent="0.25">
      <c r="A17" s="184"/>
      <c r="B17" s="185"/>
      <c r="C17" s="186" t="s">
        <v>403</v>
      </c>
      <c r="D17" s="187" t="s">
        <v>605</v>
      </c>
    </row>
    <row r="18" spans="1:4" s="132" customFormat="1" ht="15" customHeight="1" x14ac:dyDescent="0.25">
      <c r="A18" s="184"/>
      <c r="B18" s="188"/>
      <c r="C18" s="186" t="s">
        <v>403</v>
      </c>
      <c r="D18" s="272" t="s">
        <v>606</v>
      </c>
    </row>
    <row r="19" spans="1:4" s="132" customFormat="1" x14ac:dyDescent="0.25">
      <c r="A19" s="136"/>
      <c r="B19" s="183">
        <v>612</v>
      </c>
      <c r="C19" s="548" t="s">
        <v>607</v>
      </c>
      <c r="D19" s="548"/>
    </row>
    <row r="20" spans="1:4" s="132" customFormat="1" ht="15.75" x14ac:dyDescent="0.25">
      <c r="A20" s="133"/>
      <c r="B20" s="183"/>
      <c r="C20" s="190" t="s">
        <v>402</v>
      </c>
      <c r="D20" s="190"/>
    </row>
    <row r="21" spans="1:4" s="132" customFormat="1" ht="15" customHeight="1" x14ac:dyDescent="0.25">
      <c r="A21" s="191"/>
      <c r="B21" s="185"/>
      <c r="C21" s="186" t="s">
        <v>403</v>
      </c>
      <c r="D21" s="544" t="s">
        <v>608</v>
      </c>
    </row>
    <row r="22" spans="1:4" s="132" customFormat="1" ht="15" customHeight="1" x14ac:dyDescent="0.25">
      <c r="A22" s="191"/>
      <c r="B22" s="185"/>
      <c r="C22" s="186"/>
      <c r="D22" s="544"/>
    </row>
    <row r="23" spans="1:4" s="132" customFormat="1" ht="15" customHeight="1" x14ac:dyDescent="0.25">
      <c r="A23" s="191"/>
      <c r="B23" s="185"/>
      <c r="C23" s="186" t="s">
        <v>403</v>
      </c>
      <c r="D23" s="544" t="s">
        <v>609</v>
      </c>
    </row>
    <row r="24" spans="1:4" s="132" customFormat="1" ht="15" customHeight="1" x14ac:dyDescent="0.25">
      <c r="A24" s="191"/>
      <c r="B24" s="185"/>
      <c r="C24" s="186"/>
      <c r="D24" s="544"/>
    </row>
    <row r="25" spans="1:4" s="132" customFormat="1" x14ac:dyDescent="0.25">
      <c r="A25" s="191"/>
      <c r="B25" s="185"/>
      <c r="C25" s="186" t="s">
        <v>403</v>
      </c>
      <c r="D25" s="544" t="s">
        <v>610</v>
      </c>
    </row>
    <row r="26" spans="1:4" s="132" customFormat="1" x14ac:dyDescent="0.25">
      <c r="A26" s="191"/>
      <c r="B26" s="185"/>
      <c r="C26" s="186"/>
      <c r="D26" s="544"/>
    </row>
    <row r="27" spans="1:4" s="132" customFormat="1" ht="15" customHeight="1" x14ac:dyDescent="0.25">
      <c r="A27" s="191"/>
      <c r="B27" s="185"/>
      <c r="C27" s="186" t="s">
        <v>403</v>
      </c>
      <c r="D27" s="272" t="s">
        <v>611</v>
      </c>
    </row>
    <row r="28" spans="1:4" s="132" customFormat="1" ht="15" customHeight="1" x14ac:dyDescent="0.25">
      <c r="A28" s="191"/>
      <c r="B28" s="184"/>
      <c r="C28" s="186" t="s">
        <v>403</v>
      </c>
      <c r="D28" s="272" t="s">
        <v>612</v>
      </c>
    </row>
    <row r="29" spans="1:4" s="132" customFormat="1" ht="25.5" customHeight="1" x14ac:dyDescent="0.25">
      <c r="A29" s="191"/>
      <c r="B29" s="184"/>
      <c r="C29" s="186" t="s">
        <v>403</v>
      </c>
      <c r="D29" s="272" t="s">
        <v>613</v>
      </c>
    </row>
    <row r="30" spans="1:4" s="132" customFormat="1" ht="25.5" customHeight="1" x14ac:dyDescent="0.25">
      <c r="A30" s="191"/>
      <c r="B30" s="184"/>
      <c r="C30" s="186"/>
      <c r="D30" s="272"/>
    </row>
    <row r="31" spans="1:4" s="132" customFormat="1" ht="25.5" customHeight="1" x14ac:dyDescent="0.25">
      <c r="A31" s="191"/>
      <c r="B31" s="184"/>
      <c r="C31" s="186"/>
      <c r="D31" s="365"/>
    </row>
    <row r="32" spans="1:4" s="132" customFormat="1" ht="25.5" customHeight="1" x14ac:dyDescent="0.25">
      <c r="A32" s="191"/>
      <c r="B32" s="184"/>
      <c r="C32" s="186"/>
      <c r="D32" s="365"/>
    </row>
    <row r="33" spans="1:4" s="132" customFormat="1" ht="25.5" customHeight="1" x14ac:dyDescent="0.25">
      <c r="A33" s="191"/>
      <c r="B33" s="184"/>
      <c r="C33" s="186"/>
      <c r="D33" s="365"/>
    </row>
    <row r="34" spans="1:4" s="132" customFormat="1" ht="25.5" customHeight="1" x14ac:dyDescent="0.25">
      <c r="A34" s="191"/>
      <c r="B34" s="184"/>
      <c r="C34" s="186"/>
      <c r="D34" s="365"/>
    </row>
    <row r="35" spans="1:4" s="132" customFormat="1" ht="25.5" customHeight="1" x14ac:dyDescent="0.25">
      <c r="A35" s="191"/>
      <c r="B35" s="184"/>
      <c r="C35" s="186"/>
      <c r="D35" s="365"/>
    </row>
    <row r="36" spans="1:4" s="132" customFormat="1" ht="25.5" customHeight="1" x14ac:dyDescent="0.25">
      <c r="A36" s="191"/>
      <c r="B36" s="184"/>
      <c r="C36" s="186"/>
      <c r="D36" s="365"/>
    </row>
    <row r="37" spans="1:4" s="132" customFormat="1" ht="25.5" customHeight="1" x14ac:dyDescent="0.25">
      <c r="A37" s="191"/>
      <c r="B37" s="184"/>
      <c r="C37" s="186"/>
      <c r="D37" s="365"/>
    </row>
    <row r="38" spans="1:4" s="132" customFormat="1" ht="25.5" customHeight="1" x14ac:dyDescent="0.25">
      <c r="A38" s="191"/>
      <c r="B38" s="184"/>
      <c r="C38" s="186"/>
      <c r="D38" s="365"/>
    </row>
    <row r="39" spans="1:4" s="132" customFormat="1" ht="25.5" customHeight="1" x14ac:dyDescent="0.25">
      <c r="A39" s="191"/>
      <c r="B39" s="184"/>
      <c r="C39" s="186"/>
      <c r="D39" s="365"/>
    </row>
    <row r="40" spans="1:4" s="132" customFormat="1" ht="25.5" customHeight="1" x14ac:dyDescent="0.25">
      <c r="A40" s="191"/>
      <c r="B40" s="184"/>
      <c r="C40" s="186"/>
      <c r="D40" s="365"/>
    </row>
    <row r="41" spans="1:4" s="370" customFormat="1" ht="24.95" customHeight="1" x14ac:dyDescent="0.2">
      <c r="A41" s="368" t="s">
        <v>898</v>
      </c>
      <c r="B41" s="369"/>
      <c r="C41" s="369"/>
      <c r="D41" s="369"/>
    </row>
    <row r="42" spans="1:4" ht="15.75" x14ac:dyDescent="0.25">
      <c r="A42" s="169" t="s">
        <v>346</v>
      </c>
      <c r="B42" s="170"/>
      <c r="C42" s="171"/>
      <c r="D42" s="171"/>
    </row>
    <row r="43" spans="1:4" x14ac:dyDescent="0.25">
      <c r="A43" s="156" t="s">
        <v>321</v>
      </c>
      <c r="B43" s="172" t="s">
        <v>54</v>
      </c>
      <c r="C43" s="542" t="s">
        <v>347</v>
      </c>
      <c r="D43" s="542"/>
    </row>
    <row r="44" spans="1:4" x14ac:dyDescent="0.25">
      <c r="A44" s="80"/>
      <c r="B44" s="88"/>
      <c r="C44" s="89"/>
      <c r="D44" s="90"/>
    </row>
    <row r="45" spans="1:4" ht="15.75" customHeight="1" x14ac:dyDescent="0.25">
      <c r="A45" s="133" t="s">
        <v>348</v>
      </c>
      <c r="B45" s="167"/>
      <c r="C45" s="168"/>
      <c r="D45" s="168"/>
    </row>
    <row r="46" spans="1:4" x14ac:dyDescent="0.25">
      <c r="A46" s="136" t="s">
        <v>321</v>
      </c>
      <c r="B46" s="137" t="s">
        <v>62</v>
      </c>
      <c r="C46" s="540" t="s">
        <v>405</v>
      </c>
      <c r="D46" s="540"/>
    </row>
    <row r="47" spans="1:4" ht="15" customHeight="1" x14ac:dyDescent="0.25">
      <c r="A47" s="80"/>
      <c r="B47" s="88"/>
      <c r="C47" s="89"/>
      <c r="D47" s="94"/>
    </row>
    <row r="48" spans="1:4" s="132" customFormat="1" ht="15.75" customHeight="1" x14ac:dyDescent="0.25">
      <c r="A48" s="133" t="s">
        <v>412</v>
      </c>
      <c r="B48" s="136"/>
      <c r="C48" s="174"/>
      <c r="D48" s="174"/>
    </row>
    <row r="49" spans="1:4" s="132" customFormat="1" x14ac:dyDescent="0.25">
      <c r="A49" s="136" t="s">
        <v>321</v>
      </c>
      <c r="B49" s="137" t="s">
        <v>59</v>
      </c>
      <c r="C49" s="540" t="s">
        <v>413</v>
      </c>
      <c r="D49" s="540"/>
    </row>
    <row r="50" spans="1:4" x14ac:dyDescent="0.25">
      <c r="A50" s="156" t="s">
        <v>321</v>
      </c>
      <c r="B50" s="172" t="s">
        <v>172</v>
      </c>
      <c r="C50" s="542" t="s">
        <v>414</v>
      </c>
      <c r="D50" s="542"/>
    </row>
    <row r="51" spans="1:4" x14ac:dyDescent="0.25">
      <c r="A51" s="80"/>
      <c r="B51" s="88"/>
      <c r="C51" s="89"/>
      <c r="D51" s="89"/>
    </row>
    <row r="52" spans="1:4" ht="15.75" customHeight="1" x14ac:dyDescent="0.25">
      <c r="A52" s="169" t="s">
        <v>353</v>
      </c>
      <c r="B52" s="170"/>
      <c r="C52" s="171"/>
      <c r="D52" s="171"/>
    </row>
    <row r="53" spans="1:4" x14ac:dyDescent="0.25">
      <c r="A53" s="156" t="s">
        <v>321</v>
      </c>
      <c r="B53" s="172" t="s">
        <v>71</v>
      </c>
      <c r="C53" s="542" t="s">
        <v>354</v>
      </c>
      <c r="D53" s="542"/>
    </row>
    <row r="54" spans="1:4" s="132" customFormat="1" ht="15.75" customHeight="1" x14ac:dyDescent="0.25">
      <c r="A54" s="136" t="s">
        <v>321</v>
      </c>
      <c r="B54" s="137" t="s">
        <v>75</v>
      </c>
      <c r="C54" s="540" t="s">
        <v>629</v>
      </c>
      <c r="D54" s="540"/>
    </row>
    <row r="55" spans="1:4" ht="15" customHeight="1" x14ac:dyDescent="0.25">
      <c r="A55" s="80"/>
      <c r="B55" s="88"/>
      <c r="C55" s="89"/>
      <c r="D55" s="95"/>
    </row>
    <row r="56" spans="1:4" s="75" customFormat="1" ht="15.75" customHeight="1" x14ac:dyDescent="0.25">
      <c r="A56" s="133" t="s">
        <v>424</v>
      </c>
      <c r="B56" s="167"/>
      <c r="C56" s="168"/>
      <c r="D56" s="168"/>
    </row>
    <row r="57" spans="1:4" s="132" customFormat="1" ht="15.75" customHeight="1" x14ac:dyDescent="0.25">
      <c r="A57" s="136" t="s">
        <v>321</v>
      </c>
      <c r="B57" s="137" t="s">
        <v>77</v>
      </c>
      <c r="C57" s="540" t="s">
        <v>637</v>
      </c>
      <c r="D57" s="540"/>
    </row>
    <row r="58" spans="1:4" ht="15" customHeight="1" x14ac:dyDescent="0.25">
      <c r="A58" s="80"/>
      <c r="B58" s="88"/>
      <c r="C58" s="89"/>
      <c r="D58" s="89"/>
    </row>
    <row r="59" spans="1:4" s="132" customFormat="1" ht="15.75" x14ac:dyDescent="0.25">
      <c r="A59" s="133" t="s">
        <v>358</v>
      </c>
      <c r="B59" s="167"/>
      <c r="C59" s="168"/>
      <c r="D59" s="168"/>
    </row>
    <row r="60" spans="1:4" s="132" customFormat="1" x14ac:dyDescent="0.25">
      <c r="A60" s="136" t="s">
        <v>321</v>
      </c>
      <c r="B60" s="137" t="s">
        <v>81</v>
      </c>
      <c r="C60" s="540" t="s">
        <v>426</v>
      </c>
      <c r="D60" s="540"/>
    </row>
    <row r="61" spans="1:4" s="132" customFormat="1" ht="15" customHeight="1" x14ac:dyDescent="0.25">
      <c r="A61" s="136" t="s">
        <v>321</v>
      </c>
      <c r="B61" s="137" t="s">
        <v>83</v>
      </c>
      <c r="C61" s="540" t="s">
        <v>361</v>
      </c>
      <c r="D61" s="540"/>
    </row>
    <row r="62" spans="1:4" ht="15" customHeight="1" x14ac:dyDescent="0.25">
      <c r="A62" s="80"/>
      <c r="B62" s="91"/>
      <c r="C62" s="92"/>
      <c r="D62" s="98"/>
    </row>
    <row r="63" spans="1:4" s="132" customFormat="1" ht="15.75" customHeight="1" x14ac:dyDescent="0.25">
      <c r="A63" s="133" t="s">
        <v>439</v>
      </c>
      <c r="B63" s="167"/>
      <c r="C63" s="168"/>
      <c r="D63" s="168"/>
    </row>
    <row r="64" spans="1:4" s="132" customFormat="1" x14ac:dyDescent="0.25">
      <c r="A64" s="136" t="s">
        <v>321</v>
      </c>
      <c r="B64" s="137" t="s">
        <v>212</v>
      </c>
      <c r="C64" s="540" t="s">
        <v>697</v>
      </c>
      <c r="D64" s="540"/>
    </row>
    <row r="65" spans="1:4" s="132" customFormat="1" x14ac:dyDescent="0.25">
      <c r="A65" s="136" t="s">
        <v>321</v>
      </c>
      <c r="B65" s="137" t="s">
        <v>214</v>
      </c>
      <c r="C65" s="540" t="s">
        <v>698</v>
      </c>
      <c r="D65" s="540"/>
    </row>
    <row r="66" spans="1:4" ht="15" customHeight="1" x14ac:dyDescent="0.25">
      <c r="A66" s="80"/>
      <c r="B66" s="91"/>
      <c r="C66" s="92"/>
      <c r="D66" s="98"/>
    </row>
    <row r="67" spans="1:4" s="132" customFormat="1" ht="15.75" customHeight="1" x14ac:dyDescent="0.25">
      <c r="A67" s="133" t="s">
        <v>441</v>
      </c>
      <c r="B67" s="167"/>
      <c r="C67" s="168"/>
      <c r="D67" s="168"/>
    </row>
    <row r="68" spans="1:4" s="132" customFormat="1" x14ac:dyDescent="0.25">
      <c r="A68" s="136" t="s">
        <v>321</v>
      </c>
      <c r="B68" s="137" t="s">
        <v>216</v>
      </c>
      <c r="C68" s="540" t="s">
        <v>649</v>
      </c>
      <c r="D68" s="540"/>
    </row>
    <row r="69" spans="1:4" x14ac:dyDescent="0.25">
      <c r="A69" s="80"/>
      <c r="B69" s="88"/>
      <c r="C69" s="89"/>
      <c r="D69" s="90"/>
    </row>
    <row r="70" spans="1:4" s="132" customFormat="1" ht="15.75" customHeight="1" x14ac:dyDescent="0.25">
      <c r="A70" s="133" t="s">
        <v>445</v>
      </c>
      <c r="B70" s="134"/>
      <c r="C70" s="168"/>
      <c r="D70" s="168"/>
    </row>
    <row r="71" spans="1:4" s="132" customFormat="1" x14ac:dyDescent="0.25">
      <c r="A71" s="136" t="s">
        <v>321</v>
      </c>
      <c r="B71" s="137" t="s">
        <v>218</v>
      </c>
      <c r="C71" s="540" t="s">
        <v>747</v>
      </c>
      <c r="D71" s="540"/>
    </row>
    <row r="72" spans="1:4" s="240" customFormat="1" x14ac:dyDescent="0.25">
      <c r="A72" s="136" t="s">
        <v>321</v>
      </c>
      <c r="B72" s="137" t="s">
        <v>222</v>
      </c>
      <c r="C72" s="540" t="s">
        <v>454</v>
      </c>
      <c r="D72" s="540"/>
    </row>
    <row r="73" spans="1:4" x14ac:dyDescent="0.25">
      <c r="A73" s="80"/>
      <c r="B73" s="88"/>
      <c r="C73" s="89"/>
      <c r="D73" s="95"/>
    </row>
    <row r="74" spans="1:4" s="132" customFormat="1" ht="15.75" x14ac:dyDescent="0.25">
      <c r="A74" s="133" t="s">
        <v>367</v>
      </c>
      <c r="B74" s="167"/>
      <c r="C74" s="168"/>
      <c r="D74" s="168"/>
    </row>
    <row r="75" spans="1:4" s="132" customFormat="1" x14ac:dyDescent="0.25">
      <c r="A75" s="136" t="s">
        <v>321</v>
      </c>
      <c r="B75" s="137" t="s">
        <v>90</v>
      </c>
      <c r="C75" s="540" t="s">
        <v>368</v>
      </c>
      <c r="D75" s="540"/>
    </row>
    <row r="76" spans="1:4" x14ac:dyDescent="0.25">
      <c r="A76" s="80"/>
      <c r="B76" s="91"/>
      <c r="C76" s="92"/>
      <c r="D76" s="98"/>
    </row>
    <row r="77" spans="1:4" s="132" customFormat="1" ht="15.75" x14ac:dyDescent="0.25">
      <c r="A77" s="133" t="s">
        <v>93</v>
      </c>
      <c r="B77" s="167"/>
      <c r="C77" s="168"/>
      <c r="D77" s="168"/>
    </row>
    <row r="78" spans="1:4" s="132" customFormat="1" x14ac:dyDescent="0.25">
      <c r="A78" s="136" t="s">
        <v>321</v>
      </c>
      <c r="B78" s="137" t="s">
        <v>92</v>
      </c>
      <c r="C78" s="540" t="s">
        <v>369</v>
      </c>
      <c r="D78" s="540"/>
    </row>
    <row r="79" spans="1:4" x14ac:dyDescent="0.25">
      <c r="A79" s="80"/>
      <c r="B79" s="91"/>
      <c r="C79" s="92"/>
      <c r="D79" s="98"/>
    </row>
    <row r="80" spans="1:4" ht="15.75" x14ac:dyDescent="0.25">
      <c r="A80" s="169" t="s">
        <v>95</v>
      </c>
      <c r="B80" s="170"/>
      <c r="C80" s="171"/>
      <c r="D80" s="171"/>
    </row>
    <row r="81" spans="1:4" x14ac:dyDescent="0.25">
      <c r="A81" s="156" t="s">
        <v>321</v>
      </c>
      <c r="B81" s="172" t="s">
        <v>94</v>
      </c>
      <c r="C81" s="542" t="s">
        <v>370</v>
      </c>
      <c r="D81" s="542"/>
    </row>
    <row r="82" spans="1:4" x14ac:dyDescent="0.25">
      <c r="A82" s="80"/>
      <c r="B82" s="88"/>
      <c r="C82" s="89"/>
      <c r="D82" s="94"/>
    </row>
    <row r="83" spans="1:4" x14ac:dyDescent="0.25">
      <c r="A83" s="80"/>
      <c r="B83" s="88"/>
      <c r="C83" s="89"/>
      <c r="D83" s="94"/>
    </row>
    <row r="84" spans="1:4" x14ac:dyDescent="0.25">
      <c r="A84" s="80"/>
      <c r="B84" s="88"/>
      <c r="C84" s="89"/>
      <c r="D84" s="94"/>
    </row>
    <row r="85" spans="1:4" x14ac:dyDescent="0.25">
      <c r="A85" s="80"/>
      <c r="B85" s="88"/>
      <c r="C85" s="89"/>
      <c r="D85" s="94"/>
    </row>
    <row r="86" spans="1:4" ht="25.5" customHeight="1" x14ac:dyDescent="0.25">
      <c r="A86" s="80"/>
      <c r="B86" s="88"/>
      <c r="C86" s="89"/>
      <c r="D86" s="94"/>
    </row>
    <row r="87" spans="1:4" s="370" customFormat="1" ht="24.95" customHeight="1" x14ac:dyDescent="0.2">
      <c r="A87" s="368" t="s">
        <v>898</v>
      </c>
      <c r="B87" s="369"/>
      <c r="C87" s="369"/>
      <c r="D87" s="369"/>
    </row>
    <row r="88" spans="1:4" ht="15.75" x14ac:dyDescent="0.25">
      <c r="A88" s="133" t="s">
        <v>371</v>
      </c>
      <c r="B88" s="167"/>
      <c r="C88" s="168"/>
      <c r="D88" s="168"/>
    </row>
    <row r="89" spans="1:4" x14ac:dyDescent="0.25">
      <c r="A89" s="136" t="s">
        <v>321</v>
      </c>
      <c r="B89" s="137" t="s">
        <v>228</v>
      </c>
      <c r="C89" s="540" t="s">
        <v>479</v>
      </c>
      <c r="D89" s="540"/>
    </row>
    <row r="90" spans="1:4" s="132" customFormat="1" x14ac:dyDescent="0.25">
      <c r="A90" s="136" t="s">
        <v>321</v>
      </c>
      <c r="B90" s="137" t="s">
        <v>96</v>
      </c>
      <c r="C90" s="540" t="s">
        <v>372</v>
      </c>
      <c r="D90" s="540"/>
    </row>
    <row r="91" spans="1:4" x14ac:dyDescent="0.25">
      <c r="A91" s="156" t="s">
        <v>321</v>
      </c>
      <c r="B91" s="172" t="s">
        <v>100</v>
      </c>
      <c r="C91" s="542" t="s">
        <v>373</v>
      </c>
      <c r="D91" s="542"/>
    </row>
    <row r="92" spans="1:4" x14ac:dyDescent="0.25">
      <c r="A92" s="80"/>
      <c r="B92" s="88"/>
      <c r="C92" s="89"/>
      <c r="D92" s="90"/>
    </row>
    <row r="93" spans="1:4" ht="15.75" x14ac:dyDescent="0.25">
      <c r="A93" s="169" t="s">
        <v>505</v>
      </c>
      <c r="B93" s="170"/>
      <c r="C93" s="171"/>
      <c r="D93" s="171"/>
    </row>
    <row r="94" spans="1:4" x14ac:dyDescent="0.25">
      <c r="A94" s="156" t="s">
        <v>321</v>
      </c>
      <c r="B94" s="172" t="s">
        <v>240</v>
      </c>
      <c r="C94" s="542" t="s">
        <v>506</v>
      </c>
      <c r="D94" s="542"/>
    </row>
    <row r="95" spans="1:4" x14ac:dyDescent="0.25">
      <c r="A95" s="80"/>
      <c r="B95" s="88"/>
      <c r="C95" s="89"/>
      <c r="D95" s="101"/>
    </row>
    <row r="96" spans="1:4" ht="15.75" x14ac:dyDescent="0.25">
      <c r="A96" s="169" t="s">
        <v>513</v>
      </c>
      <c r="B96" s="170"/>
      <c r="C96" s="171"/>
      <c r="D96" s="171"/>
    </row>
    <row r="97" spans="1:4" x14ac:dyDescent="0.25">
      <c r="A97" s="156" t="s">
        <v>321</v>
      </c>
      <c r="B97" s="172" t="s">
        <v>244</v>
      </c>
      <c r="C97" s="542" t="s">
        <v>514</v>
      </c>
      <c r="D97" s="542"/>
    </row>
    <row r="98" spans="1:4" x14ac:dyDescent="0.25">
      <c r="A98" s="156" t="s">
        <v>321</v>
      </c>
      <c r="B98" s="172" t="s">
        <v>104</v>
      </c>
      <c r="C98" s="542" t="s">
        <v>516</v>
      </c>
      <c r="D98" s="542"/>
    </row>
    <row r="99" spans="1:4" s="132" customFormat="1" x14ac:dyDescent="0.25">
      <c r="A99" s="136" t="s">
        <v>321</v>
      </c>
      <c r="B99" s="137" t="s">
        <v>106</v>
      </c>
      <c r="C99" s="540" t="s">
        <v>525</v>
      </c>
      <c r="D99" s="540"/>
    </row>
    <row r="100" spans="1:4" s="132" customFormat="1" x14ac:dyDescent="0.25">
      <c r="A100" s="136" t="s">
        <v>321</v>
      </c>
      <c r="B100" s="137" t="s">
        <v>110</v>
      </c>
      <c r="C100" s="540" t="s">
        <v>527</v>
      </c>
      <c r="D100" s="540"/>
    </row>
    <row r="101" spans="1:4" x14ac:dyDescent="0.25">
      <c r="A101" s="80"/>
      <c r="B101" s="88"/>
      <c r="C101" s="89"/>
      <c r="D101" s="93"/>
    </row>
    <row r="102" spans="1:4" s="132" customFormat="1" ht="15.75" x14ac:dyDescent="0.25">
      <c r="A102" s="133" t="s">
        <v>529</v>
      </c>
      <c r="B102" s="167"/>
      <c r="C102" s="168"/>
      <c r="D102" s="168"/>
    </row>
    <row r="103" spans="1:4" s="132" customFormat="1" x14ac:dyDescent="0.25">
      <c r="A103" s="136" t="s">
        <v>321</v>
      </c>
      <c r="B103" s="137" t="s">
        <v>246</v>
      </c>
      <c r="C103" s="540" t="s">
        <v>530</v>
      </c>
      <c r="D103" s="540"/>
    </row>
    <row r="104" spans="1:4" x14ac:dyDescent="0.25">
      <c r="A104" s="100"/>
      <c r="B104" s="91"/>
      <c r="C104" s="92"/>
      <c r="D104" s="93"/>
    </row>
    <row r="105" spans="1:4" s="132" customFormat="1" ht="15.75" x14ac:dyDescent="0.25">
      <c r="A105" s="133" t="s">
        <v>535</v>
      </c>
      <c r="B105" s="176"/>
      <c r="C105" s="176"/>
      <c r="D105" s="176"/>
    </row>
    <row r="106" spans="1:4" s="132" customFormat="1" x14ac:dyDescent="0.25">
      <c r="A106" s="136" t="s">
        <v>321</v>
      </c>
      <c r="B106" s="137" t="s">
        <v>248</v>
      </c>
      <c r="C106" s="540" t="s">
        <v>536</v>
      </c>
      <c r="D106" s="540"/>
    </row>
    <row r="107" spans="1:4" x14ac:dyDescent="0.25">
      <c r="A107" s="80"/>
      <c r="B107" s="91"/>
      <c r="C107" s="98"/>
      <c r="D107" s="102"/>
    </row>
    <row r="108" spans="1:4" s="132" customFormat="1" ht="15.75" x14ac:dyDescent="0.25">
      <c r="A108" s="133" t="s">
        <v>537</v>
      </c>
      <c r="B108" s="167"/>
      <c r="C108" s="168"/>
      <c r="D108" s="168"/>
    </row>
    <row r="109" spans="1:4" s="132" customFormat="1" x14ac:dyDescent="0.25">
      <c r="A109" s="136" t="s">
        <v>321</v>
      </c>
      <c r="B109" s="137" t="s">
        <v>806</v>
      </c>
      <c r="C109" s="540" t="s">
        <v>832</v>
      </c>
      <c r="D109" s="540"/>
    </row>
    <row r="110" spans="1:4" s="132" customFormat="1" x14ac:dyDescent="0.25">
      <c r="A110" s="136" t="s">
        <v>321</v>
      </c>
      <c r="B110" s="137" t="s">
        <v>223</v>
      </c>
      <c r="C110" s="540" t="s">
        <v>538</v>
      </c>
      <c r="D110" s="540"/>
    </row>
    <row r="111" spans="1:4" x14ac:dyDescent="0.25">
      <c r="A111" s="80"/>
      <c r="B111" s="91"/>
      <c r="C111" s="92"/>
      <c r="D111" s="98"/>
    </row>
    <row r="112" spans="1:4" ht="15.75" x14ac:dyDescent="0.25">
      <c r="A112" s="169" t="s">
        <v>383</v>
      </c>
      <c r="B112" s="170"/>
      <c r="C112" s="171"/>
      <c r="D112" s="171"/>
    </row>
    <row r="113" spans="1:4" x14ac:dyDescent="0.25">
      <c r="A113" s="156" t="s">
        <v>321</v>
      </c>
      <c r="B113" s="172" t="s">
        <v>112</v>
      </c>
      <c r="C113" s="542" t="s">
        <v>542</v>
      </c>
      <c r="D113" s="542"/>
    </row>
    <row r="114" spans="1:4" s="132" customFormat="1" x14ac:dyDescent="0.25">
      <c r="A114" s="136" t="s">
        <v>321</v>
      </c>
      <c r="B114" s="137" t="s">
        <v>259</v>
      </c>
      <c r="C114" s="540" t="s">
        <v>554</v>
      </c>
      <c r="D114" s="540"/>
    </row>
    <row r="115" spans="1:4" x14ac:dyDescent="0.25">
      <c r="A115" s="80"/>
      <c r="B115" s="88"/>
      <c r="C115" s="89"/>
      <c r="D115" s="89"/>
    </row>
    <row r="116" spans="1:4" ht="15.75" x14ac:dyDescent="0.25">
      <c r="A116" s="169" t="s">
        <v>385</v>
      </c>
      <c r="B116" s="170"/>
      <c r="C116" s="171"/>
      <c r="D116" s="171"/>
    </row>
    <row r="117" spans="1:4" x14ac:dyDescent="0.25">
      <c r="A117" s="156" t="s">
        <v>321</v>
      </c>
      <c r="B117" s="172" t="s">
        <v>261</v>
      </c>
      <c r="C117" s="542" t="s">
        <v>558</v>
      </c>
      <c r="D117" s="542"/>
    </row>
    <row r="118" spans="1:4" s="132" customFormat="1" x14ac:dyDescent="0.25">
      <c r="A118" s="136" t="s">
        <v>321</v>
      </c>
      <c r="B118" s="137" t="s">
        <v>116</v>
      </c>
      <c r="C118" s="540" t="s">
        <v>386</v>
      </c>
      <c r="D118" s="540"/>
    </row>
    <row r="119" spans="1:4" x14ac:dyDescent="0.25">
      <c r="A119" s="80"/>
      <c r="B119" s="91"/>
      <c r="C119" s="92"/>
      <c r="D119" s="93"/>
    </row>
    <row r="120" spans="1:4" s="132" customFormat="1" ht="15.75" x14ac:dyDescent="0.25">
      <c r="A120" s="133" t="s">
        <v>590</v>
      </c>
      <c r="B120" s="167"/>
      <c r="C120" s="168"/>
      <c r="D120" s="168"/>
    </row>
    <row r="121" spans="1:4" s="132" customFormat="1" x14ac:dyDescent="0.25">
      <c r="A121" s="136" t="s">
        <v>321</v>
      </c>
      <c r="B121" s="137" t="s">
        <v>285</v>
      </c>
      <c r="C121" s="540" t="s">
        <v>591</v>
      </c>
      <c r="D121" s="540"/>
    </row>
    <row r="122" spans="1:4" x14ac:dyDescent="0.25">
      <c r="A122" s="80"/>
      <c r="B122" s="88"/>
      <c r="C122" s="89"/>
      <c r="D122" s="93"/>
    </row>
    <row r="123" spans="1:4" s="219" customFormat="1" ht="15.75" x14ac:dyDescent="0.25">
      <c r="A123" s="133" t="s">
        <v>390</v>
      </c>
      <c r="B123" s="134"/>
      <c r="C123" s="271"/>
      <c r="D123" s="271"/>
    </row>
    <row r="124" spans="1:4" s="219" customFormat="1" x14ac:dyDescent="0.25">
      <c r="A124" s="136" t="s">
        <v>321</v>
      </c>
      <c r="B124" s="137" t="s">
        <v>120</v>
      </c>
      <c r="C124" s="540" t="s">
        <v>123</v>
      </c>
      <c r="D124" s="540"/>
    </row>
    <row r="125" spans="1:4" s="219" customFormat="1" x14ac:dyDescent="0.25">
      <c r="A125" s="136" t="s">
        <v>321</v>
      </c>
      <c r="B125" s="137" t="s">
        <v>124</v>
      </c>
      <c r="C125" s="540" t="s">
        <v>125</v>
      </c>
      <c r="D125" s="540"/>
    </row>
    <row r="126" spans="1:4" s="132" customFormat="1" x14ac:dyDescent="0.25">
      <c r="A126" s="136" t="s">
        <v>321</v>
      </c>
      <c r="B126" s="137" t="s">
        <v>126</v>
      </c>
      <c r="C126" s="540" t="s">
        <v>131</v>
      </c>
      <c r="D126" s="540"/>
    </row>
    <row r="127" spans="1:4" s="132" customFormat="1" x14ac:dyDescent="0.25">
      <c r="A127" s="136" t="s">
        <v>321</v>
      </c>
      <c r="B127" s="137" t="s">
        <v>297</v>
      </c>
      <c r="C127" s="540" t="s">
        <v>298</v>
      </c>
      <c r="D127" s="540"/>
    </row>
    <row r="128" spans="1:4" x14ac:dyDescent="0.25">
      <c r="A128" s="80"/>
      <c r="B128" s="88"/>
      <c r="C128" s="89"/>
      <c r="D128" s="89"/>
    </row>
    <row r="129" spans="1:4" s="132" customFormat="1" ht="15.75" x14ac:dyDescent="0.25">
      <c r="A129" s="133" t="s">
        <v>600</v>
      </c>
      <c r="B129" s="134"/>
      <c r="C129" s="271"/>
      <c r="D129" s="271"/>
    </row>
    <row r="130" spans="1:4" s="132" customFormat="1" x14ac:dyDescent="0.25">
      <c r="A130" s="156" t="s">
        <v>321</v>
      </c>
      <c r="B130" s="172" t="s">
        <v>299</v>
      </c>
      <c r="C130" s="542" t="s">
        <v>302</v>
      </c>
      <c r="D130" s="542"/>
    </row>
    <row r="131" spans="1:4" x14ac:dyDescent="0.25">
      <c r="A131" s="156" t="s">
        <v>321</v>
      </c>
      <c r="B131" s="172" t="s">
        <v>132</v>
      </c>
      <c r="C131" s="542" t="s">
        <v>133</v>
      </c>
      <c r="D131" s="542"/>
    </row>
    <row r="132" spans="1:4" s="132" customFormat="1" ht="25.5" customHeight="1" x14ac:dyDescent="0.25">
      <c r="A132" s="191"/>
      <c r="B132" s="184"/>
      <c r="C132" s="186"/>
      <c r="D132" s="365"/>
    </row>
    <row r="133" spans="1:4" s="370" customFormat="1" ht="24.95" customHeight="1" x14ac:dyDescent="0.2">
      <c r="A133" s="368" t="s">
        <v>899</v>
      </c>
      <c r="B133" s="369"/>
      <c r="C133" s="369"/>
      <c r="D133" s="369"/>
    </row>
    <row r="134" spans="1:4" ht="15.75" x14ac:dyDescent="0.25">
      <c r="A134" s="169" t="s">
        <v>346</v>
      </c>
      <c r="B134" s="170"/>
      <c r="C134" s="171"/>
      <c r="D134" s="171"/>
    </row>
    <row r="135" spans="1:4" x14ac:dyDescent="0.25">
      <c r="A135" s="156" t="s">
        <v>321</v>
      </c>
      <c r="B135" s="172" t="s">
        <v>54</v>
      </c>
      <c r="C135" s="542" t="s">
        <v>347</v>
      </c>
      <c r="D135" s="542"/>
    </row>
    <row r="136" spans="1:4" s="132" customFormat="1" x14ac:dyDescent="0.25">
      <c r="A136" s="136"/>
      <c r="B136" s="159" t="s">
        <v>689</v>
      </c>
      <c r="C136" s="160">
        <v>6119</v>
      </c>
      <c r="D136" s="268" t="s">
        <v>819</v>
      </c>
    </row>
    <row r="137" spans="1:4" x14ac:dyDescent="0.25">
      <c r="A137" s="80"/>
      <c r="B137" s="88"/>
      <c r="C137" s="89"/>
      <c r="D137" s="90"/>
    </row>
    <row r="138" spans="1:4" s="132" customFormat="1" ht="15.75" customHeight="1" x14ac:dyDescent="0.25">
      <c r="A138" s="133" t="s">
        <v>412</v>
      </c>
      <c r="B138" s="136"/>
      <c r="C138" s="174"/>
      <c r="D138" s="174"/>
    </row>
    <row r="139" spans="1:4" s="132" customFormat="1" ht="15" customHeight="1" x14ac:dyDescent="0.25">
      <c r="A139" s="136" t="s">
        <v>321</v>
      </c>
      <c r="B139" s="137" t="s">
        <v>59</v>
      </c>
      <c r="C139" s="523" t="s">
        <v>413</v>
      </c>
      <c r="D139" s="523"/>
    </row>
    <row r="140" spans="1:4" s="132" customFormat="1" ht="15" customHeight="1" x14ac:dyDescent="0.25">
      <c r="A140" s="136"/>
      <c r="B140" s="159" t="s">
        <v>689</v>
      </c>
      <c r="C140" s="160">
        <v>6121</v>
      </c>
      <c r="D140" s="175" t="s">
        <v>724</v>
      </c>
    </row>
    <row r="141" spans="1:4" x14ac:dyDescent="0.25">
      <c r="A141" s="80"/>
      <c r="B141" s="96"/>
      <c r="C141" s="89"/>
      <c r="D141" s="95"/>
    </row>
    <row r="142" spans="1:4" ht="15.75" customHeight="1" x14ac:dyDescent="0.25">
      <c r="A142" s="169" t="s">
        <v>353</v>
      </c>
      <c r="B142" s="170"/>
      <c r="C142" s="171"/>
      <c r="D142" s="171"/>
    </row>
    <row r="143" spans="1:4" ht="15" customHeight="1" x14ac:dyDescent="0.25">
      <c r="A143" s="156" t="s">
        <v>321</v>
      </c>
      <c r="B143" s="172" t="s">
        <v>71</v>
      </c>
      <c r="C143" s="543" t="s">
        <v>354</v>
      </c>
      <c r="D143" s="543"/>
    </row>
    <row r="144" spans="1:4" s="132" customFormat="1" ht="14.1" customHeight="1" x14ac:dyDescent="0.25">
      <c r="A144" s="136"/>
      <c r="B144" s="159" t="s">
        <v>689</v>
      </c>
      <c r="C144" s="160">
        <v>6121</v>
      </c>
      <c r="D144" s="175" t="s">
        <v>709</v>
      </c>
    </row>
    <row r="145" spans="1:4" s="132" customFormat="1" ht="14.1" customHeight="1" x14ac:dyDescent="0.25">
      <c r="A145" s="136"/>
      <c r="B145" s="159" t="s">
        <v>689</v>
      </c>
      <c r="C145" s="160">
        <v>6122</v>
      </c>
      <c r="D145" s="175" t="s">
        <v>936</v>
      </c>
    </row>
    <row r="146" spans="1:4" s="132" customFormat="1" ht="15.75" customHeight="1" x14ac:dyDescent="0.25">
      <c r="A146" s="136" t="s">
        <v>321</v>
      </c>
      <c r="B146" s="137" t="s">
        <v>75</v>
      </c>
      <c r="C146" s="540" t="s">
        <v>629</v>
      </c>
      <c r="D146" s="540"/>
    </row>
    <row r="147" spans="1:4" s="132" customFormat="1" ht="14.1" customHeight="1" x14ac:dyDescent="0.25">
      <c r="A147" s="136"/>
      <c r="B147" s="159" t="s">
        <v>689</v>
      </c>
      <c r="C147" s="160">
        <v>6121</v>
      </c>
      <c r="D147" s="175" t="s">
        <v>937</v>
      </c>
    </row>
    <row r="148" spans="1:4" ht="15" customHeight="1" x14ac:dyDescent="0.25">
      <c r="A148" s="80"/>
      <c r="B148" s="88"/>
      <c r="C148" s="89"/>
      <c r="D148" s="95"/>
    </row>
    <row r="149" spans="1:4" s="75" customFormat="1" ht="15.75" customHeight="1" x14ac:dyDescent="0.25">
      <c r="A149" s="133" t="s">
        <v>424</v>
      </c>
      <c r="B149" s="167"/>
      <c r="C149" s="168"/>
      <c r="D149" s="168"/>
    </row>
    <row r="150" spans="1:4" ht="15.75" customHeight="1" x14ac:dyDescent="0.25">
      <c r="A150" s="136" t="s">
        <v>321</v>
      </c>
      <c r="B150" s="137" t="s">
        <v>117</v>
      </c>
      <c r="C150" s="540" t="s">
        <v>636</v>
      </c>
      <c r="D150" s="540"/>
    </row>
    <row r="151" spans="1:4" x14ac:dyDescent="0.25">
      <c r="A151" s="156"/>
      <c r="B151" s="157" t="s">
        <v>684</v>
      </c>
      <c r="C151" s="161">
        <v>6121</v>
      </c>
      <c r="D151" s="162" t="s">
        <v>901</v>
      </c>
    </row>
    <row r="152" spans="1:4" x14ac:dyDescent="0.25">
      <c r="A152" s="156"/>
      <c r="B152" s="157" t="s">
        <v>684</v>
      </c>
      <c r="C152" s="161">
        <v>6122</v>
      </c>
      <c r="D152" s="162" t="s">
        <v>711</v>
      </c>
    </row>
    <row r="153" spans="1:4" ht="15" customHeight="1" x14ac:dyDescent="0.25">
      <c r="A153" s="80"/>
      <c r="B153" s="88"/>
      <c r="C153" s="89"/>
      <c r="D153" s="89"/>
    </row>
    <row r="154" spans="1:4" s="132" customFormat="1" ht="15.75" x14ac:dyDescent="0.25">
      <c r="A154" s="133" t="s">
        <v>358</v>
      </c>
      <c r="B154" s="167"/>
      <c r="C154" s="168"/>
      <c r="D154" s="168"/>
    </row>
    <row r="155" spans="1:4" s="132" customFormat="1" x14ac:dyDescent="0.25">
      <c r="A155" s="136" t="s">
        <v>321</v>
      </c>
      <c r="B155" s="137" t="s">
        <v>83</v>
      </c>
      <c r="C155" s="540" t="s">
        <v>361</v>
      </c>
      <c r="D155" s="540"/>
    </row>
    <row r="156" spans="1:4" s="132" customFormat="1" x14ac:dyDescent="0.25">
      <c r="A156" s="136"/>
      <c r="B156" s="159" t="s">
        <v>360</v>
      </c>
      <c r="C156" s="160">
        <v>6122</v>
      </c>
      <c r="D156" s="162" t="s">
        <v>840</v>
      </c>
    </row>
    <row r="157" spans="1:4" ht="15" customHeight="1" x14ac:dyDescent="0.25">
      <c r="A157" s="80"/>
      <c r="B157" s="91"/>
      <c r="C157" s="92"/>
      <c r="D157" s="98"/>
    </row>
    <row r="158" spans="1:4" s="132" customFormat="1" ht="15.75" customHeight="1" x14ac:dyDescent="0.25">
      <c r="A158" s="133" t="s">
        <v>445</v>
      </c>
      <c r="B158" s="134"/>
      <c r="C158" s="168"/>
      <c r="D158" s="168"/>
    </row>
    <row r="159" spans="1:4" s="132" customFormat="1" x14ac:dyDescent="0.25">
      <c r="A159" s="136" t="s">
        <v>321</v>
      </c>
      <c r="B159" s="137" t="s">
        <v>218</v>
      </c>
      <c r="C159" s="540" t="s">
        <v>747</v>
      </c>
      <c r="D159" s="540"/>
    </row>
    <row r="160" spans="1:4" s="219" customFormat="1" x14ac:dyDescent="0.25">
      <c r="A160" s="160"/>
      <c r="B160" s="159" t="s">
        <v>689</v>
      </c>
      <c r="C160" s="160">
        <v>6121</v>
      </c>
      <c r="D160" s="268" t="s">
        <v>752</v>
      </c>
    </row>
    <row r="161" spans="1:4" x14ac:dyDescent="0.25">
      <c r="A161" s="89"/>
      <c r="B161" s="88"/>
      <c r="C161" s="89"/>
      <c r="D161" s="90"/>
    </row>
    <row r="162" spans="1:4" s="132" customFormat="1" ht="15.75" x14ac:dyDescent="0.25">
      <c r="A162" s="133" t="s">
        <v>367</v>
      </c>
      <c r="B162" s="167"/>
      <c r="C162" s="168"/>
      <c r="D162" s="168"/>
    </row>
    <row r="163" spans="1:4" s="132" customFormat="1" x14ac:dyDescent="0.25">
      <c r="A163" s="136" t="s">
        <v>321</v>
      </c>
      <c r="B163" s="137" t="s">
        <v>90</v>
      </c>
      <c r="C163" s="540" t="s">
        <v>368</v>
      </c>
      <c r="D163" s="540"/>
    </row>
    <row r="164" spans="1:4" s="132" customFormat="1" x14ac:dyDescent="0.25">
      <c r="A164" s="136"/>
      <c r="B164" s="157" t="s">
        <v>684</v>
      </c>
      <c r="C164" s="161">
        <v>6122</v>
      </c>
      <c r="D164" s="162" t="s">
        <v>758</v>
      </c>
    </row>
    <row r="165" spans="1:4" x14ac:dyDescent="0.25">
      <c r="A165" s="80"/>
      <c r="B165" s="91"/>
      <c r="C165" s="92"/>
      <c r="D165" s="98"/>
    </row>
    <row r="166" spans="1:4" s="132" customFormat="1" ht="15.75" x14ac:dyDescent="0.25">
      <c r="A166" s="133" t="s">
        <v>93</v>
      </c>
      <c r="B166" s="167"/>
      <c r="C166" s="168"/>
      <c r="D166" s="168"/>
    </row>
    <row r="167" spans="1:4" s="132" customFormat="1" ht="15" customHeight="1" x14ac:dyDescent="0.25">
      <c r="A167" s="136" t="s">
        <v>321</v>
      </c>
      <c r="B167" s="137" t="s">
        <v>92</v>
      </c>
      <c r="C167" s="523" t="s">
        <v>369</v>
      </c>
      <c r="D167" s="523"/>
    </row>
    <row r="168" spans="1:4" s="132" customFormat="1" x14ac:dyDescent="0.25">
      <c r="A168" s="136"/>
      <c r="B168" s="159" t="s">
        <v>689</v>
      </c>
      <c r="C168" s="160">
        <v>6121</v>
      </c>
      <c r="D168" s="268" t="s">
        <v>690</v>
      </c>
    </row>
    <row r="169" spans="1:4" x14ac:dyDescent="0.25">
      <c r="A169" s="80"/>
      <c r="B169" s="91"/>
      <c r="C169" s="92"/>
      <c r="D169" s="93"/>
    </row>
    <row r="170" spans="1:4" ht="15.75" x14ac:dyDescent="0.25">
      <c r="A170" s="133" t="s">
        <v>371</v>
      </c>
      <c r="B170" s="167"/>
      <c r="C170" s="168"/>
      <c r="D170" s="168"/>
    </row>
    <row r="171" spans="1:4" x14ac:dyDescent="0.25">
      <c r="A171" s="36" t="s">
        <v>321</v>
      </c>
      <c r="B171" s="269">
        <v>3633</v>
      </c>
      <c r="C171" s="528" t="s">
        <v>99</v>
      </c>
      <c r="D171" s="528"/>
    </row>
    <row r="172" spans="1:4" s="132" customFormat="1" x14ac:dyDescent="0.25">
      <c r="A172" s="136"/>
      <c r="B172" s="159" t="s">
        <v>689</v>
      </c>
      <c r="C172" s="160">
        <v>6121</v>
      </c>
      <c r="D172" s="268" t="s">
        <v>710</v>
      </c>
    </row>
    <row r="173" spans="1:4" x14ac:dyDescent="0.25">
      <c r="A173" s="156" t="s">
        <v>321</v>
      </c>
      <c r="B173" s="172" t="s">
        <v>230</v>
      </c>
      <c r="C173" s="542" t="s">
        <v>486</v>
      </c>
      <c r="D173" s="542"/>
    </row>
    <row r="174" spans="1:4" x14ac:dyDescent="0.25">
      <c r="A174" s="156"/>
      <c r="B174" s="157" t="s">
        <v>684</v>
      </c>
      <c r="C174" s="161">
        <v>6119</v>
      </c>
      <c r="D174" s="173" t="s">
        <v>765</v>
      </c>
    </row>
    <row r="175" spans="1:4" ht="15" customHeight="1" x14ac:dyDescent="0.25">
      <c r="A175" s="156" t="s">
        <v>321</v>
      </c>
      <c r="B175" s="172" t="s">
        <v>100</v>
      </c>
      <c r="C175" s="543" t="s">
        <v>373</v>
      </c>
      <c r="D175" s="543"/>
    </row>
    <row r="176" spans="1:4" s="132" customFormat="1" x14ac:dyDescent="0.25">
      <c r="A176" s="136"/>
      <c r="B176" s="159" t="s">
        <v>689</v>
      </c>
      <c r="C176" s="160">
        <v>6121</v>
      </c>
      <c r="D176" s="268" t="s">
        <v>771</v>
      </c>
    </row>
    <row r="177" spans="1:4" s="132" customFormat="1" x14ac:dyDescent="0.25">
      <c r="A177" s="136"/>
      <c r="B177" s="159" t="s">
        <v>689</v>
      </c>
      <c r="C177" s="160">
        <v>6130</v>
      </c>
      <c r="D177" s="268" t="s">
        <v>772</v>
      </c>
    </row>
    <row r="178" spans="1:4" x14ac:dyDescent="0.25">
      <c r="A178" s="80"/>
      <c r="B178" s="88"/>
      <c r="C178" s="89"/>
      <c r="D178" s="93"/>
    </row>
    <row r="179" spans="1:4" ht="25.5" customHeight="1" x14ac:dyDescent="0.25">
      <c r="A179" s="80"/>
      <c r="B179" s="88"/>
      <c r="C179" s="89"/>
      <c r="D179" s="90"/>
    </row>
    <row r="180" spans="1:4" s="370" customFormat="1" ht="24.95" customHeight="1" x14ac:dyDescent="0.2">
      <c r="A180" s="368" t="s">
        <v>899</v>
      </c>
      <c r="B180" s="369"/>
      <c r="C180" s="369"/>
      <c r="D180" s="369"/>
    </row>
    <row r="181" spans="1:4" s="132" customFormat="1" ht="15.75" x14ac:dyDescent="0.25">
      <c r="A181" s="133" t="s">
        <v>529</v>
      </c>
      <c r="B181" s="167"/>
      <c r="C181" s="168"/>
      <c r="D181" s="168"/>
    </row>
    <row r="182" spans="1:4" s="132" customFormat="1" x14ac:dyDescent="0.25">
      <c r="A182" s="136" t="s">
        <v>321</v>
      </c>
      <c r="B182" s="137" t="s">
        <v>246</v>
      </c>
      <c r="C182" s="540" t="s">
        <v>530</v>
      </c>
      <c r="D182" s="540"/>
    </row>
    <row r="183" spans="1:4" x14ac:dyDescent="0.25">
      <c r="A183" s="80"/>
      <c r="B183" s="159" t="s">
        <v>689</v>
      </c>
      <c r="C183" s="160">
        <v>6121</v>
      </c>
      <c r="D183" s="268" t="s">
        <v>705</v>
      </c>
    </row>
    <row r="184" spans="1:4" x14ac:dyDescent="0.25">
      <c r="A184" s="100"/>
      <c r="B184" s="91"/>
      <c r="C184" s="92"/>
      <c r="D184" s="93"/>
    </row>
    <row r="185" spans="1:4" ht="15.75" x14ac:dyDescent="0.25">
      <c r="A185" s="169" t="s">
        <v>383</v>
      </c>
      <c r="B185" s="170"/>
      <c r="C185" s="171"/>
      <c r="D185" s="171"/>
    </row>
    <row r="186" spans="1:4" x14ac:dyDescent="0.25">
      <c r="A186" s="156" t="s">
        <v>321</v>
      </c>
      <c r="B186" s="172" t="s">
        <v>112</v>
      </c>
      <c r="C186" s="542" t="s">
        <v>542</v>
      </c>
      <c r="D186" s="542"/>
    </row>
    <row r="187" spans="1:4" s="132" customFormat="1" x14ac:dyDescent="0.25">
      <c r="A187" s="136"/>
      <c r="B187" s="159" t="s">
        <v>689</v>
      </c>
      <c r="C187" s="160">
        <v>6121</v>
      </c>
      <c r="D187" s="268" t="s">
        <v>712</v>
      </c>
    </row>
    <row r="188" spans="1:4" s="132" customFormat="1" x14ac:dyDescent="0.25">
      <c r="A188" s="136"/>
      <c r="B188" s="159" t="s">
        <v>689</v>
      </c>
      <c r="C188" s="160">
        <v>6122</v>
      </c>
      <c r="D188" s="392" t="s">
        <v>938</v>
      </c>
    </row>
    <row r="189" spans="1:4" x14ac:dyDescent="0.25">
      <c r="A189" s="80"/>
      <c r="B189" s="88"/>
      <c r="C189" s="89"/>
      <c r="D189" s="89"/>
    </row>
    <row r="190" spans="1:4" ht="15.75" x14ac:dyDescent="0.25">
      <c r="A190" s="169" t="s">
        <v>385</v>
      </c>
      <c r="B190" s="170"/>
      <c r="C190" s="171"/>
      <c r="D190" s="171"/>
    </row>
    <row r="191" spans="1:4" s="132" customFormat="1" ht="15" customHeight="1" x14ac:dyDescent="0.25">
      <c r="A191" s="136" t="s">
        <v>321</v>
      </c>
      <c r="B191" s="137" t="s">
        <v>116</v>
      </c>
      <c r="C191" s="523" t="s">
        <v>386</v>
      </c>
      <c r="D191" s="523"/>
    </row>
    <row r="192" spans="1:4" s="132" customFormat="1" x14ac:dyDescent="0.25">
      <c r="A192" s="136"/>
      <c r="B192" s="159" t="s">
        <v>689</v>
      </c>
      <c r="C192" s="160">
        <v>6122</v>
      </c>
      <c r="D192" s="268" t="s">
        <v>800</v>
      </c>
    </row>
    <row r="193" spans="1:4" x14ac:dyDescent="0.25">
      <c r="A193" s="80"/>
      <c r="B193" s="91"/>
      <c r="C193" s="92"/>
      <c r="D193" s="93"/>
    </row>
    <row r="194" spans="1:4" s="132" customFormat="1" ht="15.75" x14ac:dyDescent="0.25">
      <c r="A194" s="133" t="s">
        <v>600</v>
      </c>
      <c r="B194" s="134"/>
      <c r="C194" s="271"/>
      <c r="D194" s="271"/>
    </row>
    <row r="195" spans="1:4" x14ac:dyDescent="0.25">
      <c r="A195" s="156" t="s">
        <v>321</v>
      </c>
      <c r="B195" s="172" t="s">
        <v>132</v>
      </c>
      <c r="C195" s="542" t="s">
        <v>133</v>
      </c>
      <c r="D195" s="542"/>
    </row>
    <row r="196" spans="1:4" x14ac:dyDescent="0.25">
      <c r="A196" s="156"/>
      <c r="B196" s="138" t="s">
        <v>684</v>
      </c>
      <c r="C196" s="139" t="s">
        <v>303</v>
      </c>
      <c r="D196" s="158" t="s">
        <v>602</v>
      </c>
    </row>
    <row r="197" spans="1:4" x14ac:dyDescent="0.25">
      <c r="A197" s="80"/>
      <c r="B197" s="105"/>
      <c r="C197" s="106"/>
      <c r="D197" s="106"/>
    </row>
    <row r="198" spans="1:4" ht="18.75" x14ac:dyDescent="0.25">
      <c r="A198" s="541" t="s">
        <v>392</v>
      </c>
      <c r="B198" s="541"/>
      <c r="C198" s="541"/>
      <c r="D198" s="541"/>
    </row>
    <row r="199" spans="1:4" x14ac:dyDescent="0.25">
      <c r="A199" s="156"/>
      <c r="B199" s="157" t="s">
        <v>684</v>
      </c>
      <c r="C199" s="156">
        <v>8124</v>
      </c>
      <c r="D199" s="158" t="s">
        <v>603</v>
      </c>
    </row>
    <row r="200" spans="1:4" x14ac:dyDescent="0.25">
      <c r="A200" s="80"/>
      <c r="B200" s="88"/>
      <c r="C200" s="80"/>
      <c r="D200" s="103"/>
    </row>
    <row r="201" spans="1:4" x14ac:dyDescent="0.25">
      <c r="A201" s="367" t="s">
        <v>394</v>
      </c>
      <c r="B201" s="366"/>
      <c r="C201" s="366"/>
      <c r="D201" s="366"/>
    </row>
  </sheetData>
  <sheetProtection selectLockedCells="1" selectUnlockedCells="1"/>
  <mergeCells count="64">
    <mergeCell ref="D23:D24"/>
    <mergeCell ref="A3:B3"/>
    <mergeCell ref="A10:D12"/>
    <mergeCell ref="C15:D15"/>
    <mergeCell ref="C19:D19"/>
    <mergeCell ref="D21:D22"/>
    <mergeCell ref="C54:D54"/>
    <mergeCell ref="C57:D57"/>
    <mergeCell ref="C60:D60"/>
    <mergeCell ref="C61:D61"/>
    <mergeCell ref="D25:D26"/>
    <mergeCell ref="C43:D43"/>
    <mergeCell ref="C46:D46"/>
    <mergeCell ref="C49:D49"/>
    <mergeCell ref="C50:D50"/>
    <mergeCell ref="C53:D53"/>
    <mergeCell ref="C64:D64"/>
    <mergeCell ref="C65:D65"/>
    <mergeCell ref="C68:D68"/>
    <mergeCell ref="C71:D71"/>
    <mergeCell ref="C72:D72"/>
    <mergeCell ref="C100:D100"/>
    <mergeCell ref="C75:D75"/>
    <mergeCell ref="C78:D78"/>
    <mergeCell ref="C81:D81"/>
    <mergeCell ref="C89:D89"/>
    <mergeCell ref="C90:D90"/>
    <mergeCell ref="C91:D91"/>
    <mergeCell ref="C94:D94"/>
    <mergeCell ref="C97:D97"/>
    <mergeCell ref="C98:D98"/>
    <mergeCell ref="C99:D99"/>
    <mergeCell ref="C126:D126"/>
    <mergeCell ref="C103:D103"/>
    <mergeCell ref="C106:D106"/>
    <mergeCell ref="C109:D109"/>
    <mergeCell ref="C110:D110"/>
    <mergeCell ref="C113:D113"/>
    <mergeCell ref="C114:D114"/>
    <mergeCell ref="C117:D117"/>
    <mergeCell ref="C118:D118"/>
    <mergeCell ref="C121:D121"/>
    <mergeCell ref="C124:D124"/>
    <mergeCell ref="C125:D125"/>
    <mergeCell ref="C127:D127"/>
    <mergeCell ref="C131:D131"/>
    <mergeCell ref="C135:D135"/>
    <mergeCell ref="C130:D130"/>
    <mergeCell ref="C155:D155"/>
    <mergeCell ref="C146:D146"/>
    <mergeCell ref="C150:D150"/>
    <mergeCell ref="C143:D143"/>
    <mergeCell ref="C139:D139"/>
    <mergeCell ref="C159:D159"/>
    <mergeCell ref="C163:D163"/>
    <mergeCell ref="A198:D198"/>
    <mergeCell ref="C171:D171"/>
    <mergeCell ref="C173:D173"/>
    <mergeCell ref="C182:D182"/>
    <mergeCell ref="C186:D186"/>
    <mergeCell ref="C195:D195"/>
    <mergeCell ref="C191:D191"/>
    <mergeCell ref="C175:D175"/>
    <mergeCell ref="C167:D167"/>
  </mergeCells>
  <pageMargins left="0" right="0" top="1.1417322834645669" bottom="0.55118110236220474" header="0.51181102362204722" footer="0.51181102362204722"/>
  <pageSetup paperSize="9" firstPageNumber="0" orientation="portrait" horizontalDpi="300" verticalDpi="300" r:id="rId1"/>
  <headerFooter alignWithMargins="0">
    <oddHeader>&amp;L&amp;"Arial,Tučné"&amp;14Město Štíty&amp;10
IČO: 00303453
DIČ: CZ00303453&amp;C&amp;"Arial,Tučné"&amp;14SCHVÁLENÝ ROZPOČET &amp;RROK 2019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4</vt:i4>
      </vt:variant>
    </vt:vector>
  </HeadingPairs>
  <TitlesOfParts>
    <vt:vector size="16" baseType="lpstr">
      <vt:lpstr>Přehled o stavu rozp.2019-NÁVRH</vt:lpstr>
      <vt:lpstr>Přehled o stavu rozpočtu 2019</vt:lpstr>
      <vt:lpstr>Změny od návrhu</vt:lpstr>
      <vt:lpstr>Návrh rozpočtu - PŘÍJMY 2019</vt:lpstr>
      <vt:lpstr>Schválený rozpočet-PŘÍJMY 2019</vt:lpstr>
      <vt:lpstr>PŘÍJMY 2019-komentář ke sch.r. </vt:lpstr>
      <vt:lpstr>Návrh rozpočtu - VÝDAJE 2019</vt:lpstr>
      <vt:lpstr>Schválený rozpočet-VÝDAJE 2019</vt:lpstr>
      <vt:lpstr>VÝDAJE 2019-komentář ke sch.r.</vt:lpstr>
      <vt:lpstr>Rozpis k návrhu - VÝDAJE 2019 </vt:lpstr>
      <vt:lpstr>Rozpis ke schvál.r.-VÝDAJE 2019</vt:lpstr>
      <vt:lpstr>VÝDAJE 2019-kompletní komentář </vt:lpstr>
      <vt:lpstr>'PŘÍJMY 2019-komentář ke sch.r. '!Názvy_tisku</vt:lpstr>
      <vt:lpstr>'Rozpis k návrhu - VÝDAJE 2019 '!Názvy_tisku</vt:lpstr>
      <vt:lpstr>'Rozpis ke schvál.r.-VÝDAJE 2019'!Názvy_tisku</vt:lpstr>
      <vt:lpstr>'VÝDAJE 2019-kompletní komentář 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2019-04-17T12:05:19Z</cp:lastPrinted>
  <dcterms:created xsi:type="dcterms:W3CDTF">2019-03-08T06:13:01Z</dcterms:created>
  <dcterms:modified xsi:type="dcterms:W3CDTF">2024-01-12T08:46:45Z</dcterms:modified>
</cp:coreProperties>
</file>