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firstSheet="5" activeTab="5"/>
  </bookViews>
  <sheets>
    <sheet name="Přehled o stavu rozpočtu 2021" sheetId="6" r:id="rId1"/>
    <sheet name="PŘÍJMY 2021-SCHVÁLENÝ ROZPOČET" sheetId="15" r:id="rId2"/>
    <sheet name="PŘÍJMY 2021 - komentář " sheetId="3" r:id="rId3"/>
    <sheet name="VÝDAJE 2021-SCHVÁLENÝ ROZPOČET" sheetId="16" r:id="rId4"/>
    <sheet name="VÝDAJE 2021-schv.změna NÁVRHU " sheetId="17" r:id="rId5"/>
    <sheet name="VÝDAJE 2021 - komentář" sheetId="11" r:id="rId6"/>
    <sheet name="VÝDAJE 2021 - rozpis rozpočtu " sheetId="13" r:id="rId7"/>
    <sheet name="VÝDAJE 2021-komentář k rozpisu" sheetId="14" r:id="rId8"/>
  </sheets>
  <definedNames>
    <definedName name="_xlnm.Print_Titles" localSheetId="0">'Přehled o stavu rozpočtu 2021'!$1:$2</definedName>
    <definedName name="_xlnm.Print_Titles" localSheetId="1">'PŘÍJMY 2021-SCHVÁLENÝ ROZPOČET'!$1:$2</definedName>
    <definedName name="_xlnm.Print_Titles" localSheetId="6">'VÝDAJE 2021 - rozpis rozpočtu '!$1:$2</definedName>
  </definedNames>
  <calcPr calcId="145621"/>
</workbook>
</file>

<file path=xl/calcChain.xml><?xml version="1.0" encoding="utf-8"?>
<calcChain xmlns="http://schemas.openxmlformats.org/spreadsheetml/2006/main">
  <c r="F55" i="16" l="1"/>
  <c r="E55" i="16"/>
  <c r="D55" i="16"/>
  <c r="F48" i="16"/>
  <c r="E57" i="16" s="1"/>
  <c r="E48" i="16"/>
  <c r="D48" i="16"/>
  <c r="F120" i="15"/>
  <c r="E120" i="15"/>
  <c r="D120" i="15"/>
  <c r="F112" i="15"/>
  <c r="E112" i="15"/>
  <c r="D112" i="15"/>
  <c r="F109" i="15"/>
  <c r="E109" i="15"/>
  <c r="D109" i="15"/>
  <c r="F107" i="15"/>
  <c r="E107" i="15"/>
  <c r="D107" i="15"/>
  <c r="F105" i="15"/>
  <c r="E105" i="15"/>
  <c r="D105" i="15"/>
  <c r="F103" i="15"/>
  <c r="E103" i="15"/>
  <c r="D103" i="15"/>
  <c r="F99" i="15"/>
  <c r="E99" i="15"/>
  <c r="D99" i="15"/>
  <c r="F97" i="15"/>
  <c r="E97" i="15"/>
  <c r="D97" i="15"/>
  <c r="F95" i="15"/>
  <c r="E95" i="15"/>
  <c r="D95" i="15"/>
  <c r="F93" i="15"/>
  <c r="E93" i="15"/>
  <c r="D93" i="15"/>
  <c r="F91" i="15"/>
  <c r="E91" i="15"/>
  <c r="D91" i="15"/>
  <c r="F88" i="15"/>
  <c r="E88" i="15"/>
  <c r="D88" i="15"/>
  <c r="F85" i="15"/>
  <c r="E85" i="15"/>
  <c r="D85" i="15"/>
  <c r="F82" i="15"/>
  <c r="E82" i="15"/>
  <c r="D82" i="15"/>
  <c r="F80" i="15"/>
  <c r="E80" i="15"/>
  <c r="D80" i="15"/>
  <c r="F71" i="15"/>
  <c r="E71" i="15"/>
  <c r="D71" i="15"/>
  <c r="F69" i="15"/>
  <c r="E69" i="15"/>
  <c r="D69" i="15"/>
  <c r="F67" i="15"/>
  <c r="E67" i="15"/>
  <c r="D67" i="15"/>
  <c r="F63" i="15"/>
  <c r="E63" i="15"/>
  <c r="D63" i="15"/>
  <c r="F58" i="15"/>
  <c r="E58" i="15"/>
  <c r="D58" i="15"/>
  <c r="F54" i="15"/>
  <c r="E54" i="15"/>
  <c r="D54" i="15"/>
  <c r="F47" i="15"/>
  <c r="E47" i="15"/>
  <c r="D47" i="15"/>
  <c r="F44" i="15"/>
  <c r="E44" i="15"/>
  <c r="D44" i="15"/>
  <c r="F42" i="15"/>
  <c r="E42" i="15"/>
  <c r="D42" i="15"/>
  <c r="F39" i="15"/>
  <c r="E39" i="15"/>
  <c r="D39" i="15"/>
  <c r="D113" i="15" s="1"/>
  <c r="F37" i="15"/>
  <c r="E37" i="15"/>
  <c r="D37" i="15"/>
  <c r="F34" i="15"/>
  <c r="E34" i="15"/>
  <c r="D34" i="15"/>
  <c r="F28" i="15"/>
  <c r="F113" i="15" s="1"/>
  <c r="E122" i="15" s="1"/>
  <c r="E28" i="15"/>
  <c r="E113" i="15" s="1"/>
  <c r="D28" i="15"/>
  <c r="A598" i="14" l="1"/>
  <c r="A566" i="14"/>
  <c r="A558" i="14"/>
  <c r="F406" i="13"/>
  <c r="E406" i="13"/>
  <c r="D406" i="13"/>
  <c r="F400" i="13"/>
  <c r="E400" i="13"/>
  <c r="D400" i="13"/>
  <c r="F396" i="13"/>
  <c r="E396" i="13"/>
  <c r="D396" i="13"/>
  <c r="F393" i="13"/>
  <c r="E393" i="13"/>
  <c r="D393" i="13"/>
  <c r="F389" i="13"/>
  <c r="E389" i="13"/>
  <c r="D389" i="13"/>
  <c r="F386" i="13"/>
  <c r="E386" i="13"/>
  <c r="D386" i="13"/>
  <c r="F384" i="13"/>
  <c r="E384" i="13"/>
  <c r="D384" i="13"/>
  <c r="F380" i="13"/>
  <c r="E380" i="13"/>
  <c r="D380" i="13"/>
  <c r="F378" i="13"/>
  <c r="E378" i="13"/>
  <c r="D378" i="13"/>
  <c r="F341" i="13"/>
  <c r="E341" i="13"/>
  <c r="D341" i="13"/>
  <c r="F331" i="13"/>
  <c r="E331" i="13"/>
  <c r="D331" i="13"/>
  <c r="F326" i="13"/>
  <c r="E326" i="13"/>
  <c r="D326" i="13"/>
  <c r="F321" i="13"/>
  <c r="E321" i="13"/>
  <c r="D321" i="13"/>
  <c r="F297" i="13"/>
  <c r="E297" i="13"/>
  <c r="D297" i="13"/>
  <c r="F293" i="13"/>
  <c r="E293" i="13"/>
  <c r="D293" i="13"/>
  <c r="F285" i="13"/>
  <c r="E285" i="13"/>
  <c r="D285" i="13"/>
  <c r="F281" i="13"/>
  <c r="E281" i="13"/>
  <c r="D281" i="13"/>
  <c r="F266" i="13"/>
  <c r="E266" i="13"/>
  <c r="D266" i="13"/>
  <c r="F263" i="13"/>
  <c r="E263" i="13"/>
  <c r="D263" i="13"/>
  <c r="F261" i="13"/>
  <c r="E261" i="13"/>
  <c r="D261" i="13"/>
  <c r="F252" i="13"/>
  <c r="E252" i="13"/>
  <c r="D252" i="13"/>
  <c r="F250" i="13"/>
  <c r="E250" i="13"/>
  <c r="D250" i="13"/>
  <c r="F242" i="13"/>
  <c r="E242" i="13"/>
  <c r="D242" i="13"/>
  <c r="F215" i="13"/>
  <c r="E215" i="13"/>
  <c r="D215" i="13"/>
  <c r="F213" i="13"/>
  <c r="E213" i="13"/>
  <c r="D213" i="13"/>
  <c r="F211" i="13"/>
  <c r="E211" i="13"/>
  <c r="D211" i="13"/>
  <c r="F205" i="13"/>
  <c r="E205" i="13"/>
  <c r="D205" i="13"/>
  <c r="F199" i="13"/>
  <c r="E199" i="13"/>
  <c r="D199" i="13"/>
  <c r="F188" i="13"/>
  <c r="E188" i="13"/>
  <c r="D188" i="13"/>
  <c r="F173" i="13"/>
  <c r="E173" i="13"/>
  <c r="D173" i="13"/>
  <c r="F156" i="13"/>
  <c r="E156" i="13"/>
  <c r="D156" i="13"/>
  <c r="F150" i="13"/>
  <c r="E150" i="13"/>
  <c r="D150" i="13"/>
  <c r="F136" i="13"/>
  <c r="E136" i="13"/>
  <c r="D136" i="13"/>
  <c r="F131" i="13"/>
  <c r="E131" i="13"/>
  <c r="D131" i="13"/>
  <c r="F128" i="13"/>
  <c r="E128" i="13"/>
  <c r="D128" i="13"/>
  <c r="F124" i="13"/>
  <c r="E124" i="13"/>
  <c r="D124" i="13"/>
  <c r="F108" i="13"/>
  <c r="E108" i="13"/>
  <c r="D108" i="13"/>
  <c r="F84" i="13"/>
  <c r="E84" i="13"/>
  <c r="D84" i="13"/>
  <c r="F81" i="13"/>
  <c r="E81" i="13"/>
  <c r="D81" i="13"/>
  <c r="F75" i="13"/>
  <c r="E75" i="13"/>
  <c r="D75" i="13"/>
  <c r="F71" i="13"/>
  <c r="E71" i="13"/>
  <c r="D71" i="13"/>
  <c r="F54" i="13"/>
  <c r="E54" i="13"/>
  <c r="D54" i="13"/>
  <c r="F34" i="13"/>
  <c r="E34" i="13"/>
  <c r="D34" i="13"/>
  <c r="F32" i="13"/>
  <c r="E32" i="13"/>
  <c r="D32" i="13"/>
  <c r="F25" i="13"/>
  <c r="E25" i="13"/>
  <c r="D25" i="13"/>
  <c r="F9" i="13"/>
  <c r="E9" i="13"/>
  <c r="D9" i="13"/>
  <c r="F401" i="13" l="1"/>
  <c r="E408" i="13" s="1"/>
  <c r="D401" i="13"/>
  <c r="E401" i="13"/>
  <c r="A108" i="11" l="1"/>
  <c r="C27" i="6" l="1"/>
  <c r="C26" i="6"/>
  <c r="C29" i="6" s="1"/>
  <c r="C22" i="6"/>
  <c r="E15" i="6"/>
  <c r="E10" i="6"/>
  <c r="E6" i="6"/>
  <c r="C21" i="6" s="1"/>
  <c r="C32" i="6" s="1"/>
  <c r="C33" i="6" l="1"/>
  <c r="C34" i="6"/>
  <c r="C23" i="6"/>
</calcChain>
</file>

<file path=xl/sharedStrings.xml><?xml version="1.0" encoding="utf-8"?>
<sst xmlns="http://schemas.openxmlformats.org/spreadsheetml/2006/main" count="3044" uniqueCount="941">
  <si>
    <t>I. ROZPOČTOVÉ PŘÍJMY</t>
  </si>
  <si>
    <t>Paragraf</t>
  </si>
  <si>
    <t>Položka</t>
  </si>
  <si>
    <t>Text</t>
  </si>
  <si>
    <t>0000</t>
  </si>
  <si>
    <t>1111</t>
  </si>
  <si>
    <t>Daň z příjmů fyzických osob placená plátci</t>
  </si>
  <si>
    <t>1112</t>
  </si>
  <si>
    <t>Daň z příjmů fyzických osob placená poplatníky</t>
  </si>
  <si>
    <t>1113</t>
  </si>
  <si>
    <t>Daň z příjmů fyzických osob vybíraná srážkou</t>
  </si>
  <si>
    <t>1121</t>
  </si>
  <si>
    <t>Daň z příjmů právnických osob</t>
  </si>
  <si>
    <t>1122</t>
  </si>
  <si>
    <t>Daň z příjmů právnických osob za obce</t>
  </si>
  <si>
    <t>1211</t>
  </si>
  <si>
    <t>Daň z přidané hodnoty</t>
  </si>
  <si>
    <t>1334</t>
  </si>
  <si>
    <t>Odvody za odnětí půdy ze zemědělského půdního fond</t>
  </si>
  <si>
    <t>1340</t>
  </si>
  <si>
    <t>Poplatek za provoz, shrom.,.. a odstr. kom. odpadu</t>
  </si>
  <si>
    <t>1341</t>
  </si>
  <si>
    <t>Poplatek ze psů</t>
  </si>
  <si>
    <t>1342</t>
  </si>
  <si>
    <t>Poplatek z pobytu</t>
  </si>
  <si>
    <t>1343</t>
  </si>
  <si>
    <t>Poplatek za užívání veřejného prostranství</t>
  </si>
  <si>
    <t>1344</t>
  </si>
  <si>
    <t>Poplatek ze vstupného</t>
  </si>
  <si>
    <t>1349</t>
  </si>
  <si>
    <t>Zrušené místní poplatky</t>
  </si>
  <si>
    <t>1356</t>
  </si>
  <si>
    <t>Příjmy úhrad za dobývání nerostů a popl.za geol.pr</t>
  </si>
  <si>
    <t>1361</t>
  </si>
  <si>
    <t>Správní poplatky</t>
  </si>
  <si>
    <t>1381</t>
  </si>
  <si>
    <t>Daň z hazardních her s výj. dílčí daně z tech. her</t>
  </si>
  <si>
    <t>1382</t>
  </si>
  <si>
    <t>Zrušený odvod z loterií a pod.her kromě výh.hr.př.</t>
  </si>
  <si>
    <t>1383</t>
  </si>
  <si>
    <t>Zrušený odvod z výherních hracích přístrojů</t>
  </si>
  <si>
    <t>1511</t>
  </si>
  <si>
    <t>Daň z nemovitých věcí</t>
  </si>
  <si>
    <t>4111</t>
  </si>
  <si>
    <t>Neinvestiční přijaté transf.z všeob.pokl.správy SR</t>
  </si>
  <si>
    <t>4112</t>
  </si>
  <si>
    <t>Neinv.př.transfery ze SR v rámci souhr.dot.vztahu</t>
  </si>
  <si>
    <t>4116</t>
  </si>
  <si>
    <t>Ostatní neinv.přijaté transfery ze st. rozpočtu</t>
  </si>
  <si>
    <t>4121</t>
  </si>
  <si>
    <t>Neinvestiční přijaté transfery od obcí</t>
  </si>
  <si>
    <t>4122</t>
  </si>
  <si>
    <t>Neinvestiční přijaté transfery od krajů</t>
  </si>
  <si>
    <t>4213</t>
  </si>
  <si>
    <t>Investiční přijaté transfery ze státních fondů</t>
  </si>
  <si>
    <t>Bez ODPA</t>
  </si>
  <si>
    <t>1032</t>
  </si>
  <si>
    <t>2111</t>
  </si>
  <si>
    <t>Příjmy z poskytování služeb a výrobků</t>
  </si>
  <si>
    <t>2112</t>
  </si>
  <si>
    <t>Příjmy z prod. zboží (již nakoup. za úč. prodeje)</t>
  </si>
  <si>
    <t>2131</t>
  </si>
  <si>
    <t>Příjmy z pronájmu pozemků</t>
  </si>
  <si>
    <t>2212</t>
  </si>
  <si>
    <t>Sankční platby přijaté od jiných subjektů</t>
  </si>
  <si>
    <t>2324</t>
  </si>
  <si>
    <t>Přijaté nekapitálové příspěvky a náhrady</t>
  </si>
  <si>
    <t>Podpora ostatních produkčních činností</t>
  </si>
  <si>
    <t>2143</t>
  </si>
  <si>
    <t>Cestovní ruch</t>
  </si>
  <si>
    <t>2310</t>
  </si>
  <si>
    <t>Pitná voda</t>
  </si>
  <si>
    <t>2321</t>
  </si>
  <si>
    <t>Odvádění a čištění odpadních vod a nakl.s kaly</t>
  </si>
  <si>
    <t>3111</t>
  </si>
  <si>
    <t>2322</t>
  </si>
  <si>
    <t>Přijaté pojistné náhrady</t>
  </si>
  <si>
    <t>Mateřské školy</t>
  </si>
  <si>
    <t>3314</t>
  </si>
  <si>
    <t>Činnosti knihovnické</t>
  </si>
  <si>
    <t>3319</t>
  </si>
  <si>
    <t>2132</t>
  </si>
  <si>
    <t>Přijmy z pronájmu ost. nem. věcí a jejich částí</t>
  </si>
  <si>
    <t>2133</t>
  </si>
  <si>
    <t>Příjmy z pronájmu movitých věcí</t>
  </si>
  <si>
    <t>Přijaté neinvestiční dary</t>
  </si>
  <si>
    <t>2329</t>
  </si>
  <si>
    <t>Ostatní nedaňové příjmy jinde nezařazené</t>
  </si>
  <si>
    <t>Ostatní záležitosti kultury</t>
  </si>
  <si>
    <t>3539</t>
  </si>
  <si>
    <t>Ostatní zdravotnická zaříz.a služby pro zdravot.</t>
  </si>
  <si>
    <t>3612</t>
  </si>
  <si>
    <t>3113</t>
  </si>
  <si>
    <t>Příjmy z prodeje ostatního hmotného dlouhodob.maje</t>
  </si>
  <si>
    <t>Bytové hospodářství</t>
  </si>
  <si>
    <t>3613</t>
  </si>
  <si>
    <t>Nebytové hospodářství</t>
  </si>
  <si>
    <t>3632</t>
  </si>
  <si>
    <t>Pohřebnictví</t>
  </si>
  <si>
    <t>3633</t>
  </si>
  <si>
    <t>Výstavba a údržba místních inženýrských sítí</t>
  </si>
  <si>
    <t>3639</t>
  </si>
  <si>
    <t>2119</t>
  </si>
  <si>
    <t>Ostatní příjmy z vlastní činnosti</t>
  </si>
  <si>
    <t>Příjmy z prodeje pozemků</t>
  </si>
  <si>
    <t>Komunální služby a územní rozvoj j.n.</t>
  </si>
  <si>
    <t>3719</t>
  </si>
  <si>
    <t>Ostatní činnosti k ochraně ovzduší</t>
  </si>
  <si>
    <t>3721</t>
  </si>
  <si>
    <t>Sběr a svoz nebezpečných odpadů</t>
  </si>
  <si>
    <t>3722</t>
  </si>
  <si>
    <t>Sběr a svoz komunálních odpadů</t>
  </si>
  <si>
    <t>3724</t>
  </si>
  <si>
    <t>Využívání a zneškodňování nebezpečných odpadů</t>
  </si>
  <si>
    <t>3725</t>
  </si>
  <si>
    <t>Využívání a zneškodňování komun.odpadů</t>
  </si>
  <si>
    <t>3729</t>
  </si>
  <si>
    <t>Ostatní nakládání s odpady</t>
  </si>
  <si>
    <t>3745</t>
  </si>
  <si>
    <t>Péče o vzhled obcí a veřejnou zeleň</t>
  </si>
  <si>
    <t>5213</t>
  </si>
  <si>
    <t>Krizová opatření</t>
  </si>
  <si>
    <t>5512</t>
  </si>
  <si>
    <t>Požární ochrana - dobrovolná část</t>
  </si>
  <si>
    <t>6171</t>
  </si>
  <si>
    <t>Činnost místní správy</t>
  </si>
  <si>
    <t>6310</t>
  </si>
  <si>
    <t>2141</t>
  </si>
  <si>
    <t>Příjmy z úroků (část)</t>
  </si>
  <si>
    <t>Obecné příjmy a výdaje z finančních operací</t>
  </si>
  <si>
    <t>6330</t>
  </si>
  <si>
    <t>4134</t>
  </si>
  <si>
    <t>Převody z rozpočtových účtů</t>
  </si>
  <si>
    <t>Převody vlastním fondům v rozpočtech územní úrovně</t>
  </si>
  <si>
    <t>6402</t>
  </si>
  <si>
    <t>2229</t>
  </si>
  <si>
    <t>Ostatní přijaté vratky transferů</t>
  </si>
  <si>
    <t>Finanční vypořádání minulých let</t>
  </si>
  <si>
    <t>6409</t>
  </si>
  <si>
    <t>Ostatní činnosti j.n.</t>
  </si>
  <si>
    <t>ROZPOČTOVÉ PŘÍJMY CELKEM</t>
  </si>
  <si>
    <t>II. ROZPOČTOVÉ VÝDAJE</t>
  </si>
  <si>
    <t>5021</t>
  </si>
  <si>
    <t>Ostatní osobní výdaje</t>
  </si>
  <si>
    <t>5138</t>
  </si>
  <si>
    <t>Nákup zboží (za účelem dalšího prodeje)</t>
  </si>
  <si>
    <t>5139</t>
  </si>
  <si>
    <t>Nákup materiálu j.n.</t>
  </si>
  <si>
    <t>5169</t>
  </si>
  <si>
    <t>Nákup ostatních služeb</t>
  </si>
  <si>
    <t>5171</t>
  </si>
  <si>
    <t>Opravy a udržování</t>
  </si>
  <si>
    <t>5225</t>
  </si>
  <si>
    <t>Neinv.transfery společenstvím vlastníků jednotek</t>
  </si>
  <si>
    <t>5137</t>
  </si>
  <si>
    <t>Drobný hmotný dlouhodobý majetek</t>
  </si>
  <si>
    <t>5161</t>
  </si>
  <si>
    <t>Poštovní služby</t>
  </si>
  <si>
    <t>5162</t>
  </si>
  <si>
    <t>Služby elektronických komunikací</t>
  </si>
  <si>
    <t>5167</t>
  </si>
  <si>
    <t>Služby školení a vzdělávání</t>
  </si>
  <si>
    <t>5173</t>
  </si>
  <si>
    <t>Cestovné</t>
  </si>
  <si>
    <t>5175</t>
  </si>
  <si>
    <t>Pohoštění</t>
  </si>
  <si>
    <t>5194</t>
  </si>
  <si>
    <t>Věcné dary</t>
  </si>
  <si>
    <t>5229</t>
  </si>
  <si>
    <t>Ostatní neinv.transfery nezisk.a podob.organizacím</t>
  </si>
  <si>
    <t>5909</t>
  </si>
  <si>
    <t>Ostatní neinvestiční výdaje j.n.</t>
  </si>
  <si>
    <t>5156</t>
  </si>
  <si>
    <t>Pohonné hmoty a maziva</t>
  </si>
  <si>
    <t>5164</t>
  </si>
  <si>
    <t>Nájemné</t>
  </si>
  <si>
    <t>5192</t>
  </si>
  <si>
    <t>Poskytnuté náhrady</t>
  </si>
  <si>
    <t>Silnice</t>
  </si>
  <si>
    <t>6121</t>
  </si>
  <si>
    <t>Budovy, haly a stavby</t>
  </si>
  <si>
    <t>2292</t>
  </si>
  <si>
    <t>5193</t>
  </si>
  <si>
    <t>Výdaje na dopravní územní obslužnost</t>
  </si>
  <si>
    <t>Dopravní obslužnost veřejnými službami - linková</t>
  </si>
  <si>
    <t>5011</t>
  </si>
  <si>
    <t>Platy zaměst. v pr.poměru vyjma zaměst. na služ.m.</t>
  </si>
  <si>
    <t>5031</t>
  </si>
  <si>
    <t>Povinné poj.na soc.zab.a přísp.na st.pol.zaměstnan</t>
  </si>
  <si>
    <t>5032</t>
  </si>
  <si>
    <t>Povinné poj.na veřejné zdravotní pojištění</t>
  </si>
  <si>
    <t>5154</t>
  </si>
  <si>
    <t>Elektrická energie</t>
  </si>
  <si>
    <t>5166</t>
  </si>
  <si>
    <t>Konzultační, poradenské a právní služby</t>
  </si>
  <si>
    <t>5168</t>
  </si>
  <si>
    <t>Zpracování dat a služby souv. s inf. a kom.technol</t>
  </si>
  <si>
    <t>5363</t>
  </si>
  <si>
    <t>Úhrady sankcí jiným rozpočtům</t>
  </si>
  <si>
    <t>5365</t>
  </si>
  <si>
    <t>Platby daní a poplatků krajům, obcím a st.fondům</t>
  </si>
  <si>
    <t>5901</t>
  </si>
  <si>
    <t>Nespecifikované rezervy</t>
  </si>
  <si>
    <t>5151</t>
  </si>
  <si>
    <t>Studená voda</t>
  </si>
  <si>
    <t>6122</t>
  </si>
  <si>
    <t>Stroje, přístroje a zařízení</t>
  </si>
  <si>
    <t>Základní školy</t>
  </si>
  <si>
    <t>3119</t>
  </si>
  <si>
    <t>5331</t>
  </si>
  <si>
    <t>Neinvestiční příspěvky zřízeným příspěvkovým organ</t>
  </si>
  <si>
    <t>5336</t>
  </si>
  <si>
    <t>Neinvest.transfery zřízeným příspěvkovým organizac</t>
  </si>
  <si>
    <t>Ostatní záležitosti základního vzdělání</t>
  </si>
  <si>
    <t>5133</t>
  </si>
  <si>
    <t>Léky a zdravotnický materiál</t>
  </si>
  <si>
    <t>5136</t>
  </si>
  <si>
    <t>Knihy, učební pomůcky a tisk</t>
  </si>
  <si>
    <t>5153</t>
  </si>
  <si>
    <t>Plyn</t>
  </si>
  <si>
    <t>5424</t>
  </si>
  <si>
    <t>Náhrady mezd v době nemoci</t>
  </si>
  <si>
    <t>5041</t>
  </si>
  <si>
    <t>Odměny za užití duševního vlastnictví</t>
  </si>
  <si>
    <t>5155</t>
  </si>
  <si>
    <t>Pevná paliva</t>
  </si>
  <si>
    <t>3326</t>
  </si>
  <si>
    <t>Pořízení,zachování a obnova hodnot nár hist.povědo</t>
  </si>
  <si>
    <t>3329</t>
  </si>
  <si>
    <t>5223</t>
  </si>
  <si>
    <t>Neinv.transfery církvím a naboženským společnostem</t>
  </si>
  <si>
    <t>Ostatní zál.ochrany památek a péče o kult.dědictví</t>
  </si>
  <si>
    <t>3399</t>
  </si>
  <si>
    <t>Ostatní záležitosti kultury,církví a sděl.prostř.</t>
  </si>
  <si>
    <t>3419</t>
  </si>
  <si>
    <t>5222</t>
  </si>
  <si>
    <t>Neinvestiční transfery spolkům</t>
  </si>
  <si>
    <t>Ostatní sportovní činnost</t>
  </si>
  <si>
    <t>3421</t>
  </si>
  <si>
    <t>Využití volného času dětí a mládeže</t>
  </si>
  <si>
    <t>5172</t>
  </si>
  <si>
    <t>Programové vybavení</t>
  </si>
  <si>
    <t>3631</t>
  </si>
  <si>
    <t>Veřejné osvětlení</t>
  </si>
  <si>
    <t>5811</t>
  </si>
  <si>
    <t>Výdaje na náhrady za nezpůsobenou újmu</t>
  </si>
  <si>
    <t>3635</t>
  </si>
  <si>
    <t>6119</t>
  </si>
  <si>
    <t>Ostatní nákupy dlouhodobého nehmotného majetku</t>
  </si>
  <si>
    <t>Územní plánování</t>
  </si>
  <si>
    <t>5132</t>
  </si>
  <si>
    <t>Ochranné pomůcky</t>
  </si>
  <si>
    <t>5163</t>
  </si>
  <si>
    <t>Služby peněžních ústavů</t>
  </si>
  <si>
    <t>5362</t>
  </si>
  <si>
    <t>Platby daní a poplatků státnímu rozpočtu</t>
  </si>
  <si>
    <t>6123</t>
  </si>
  <si>
    <t>Dopravní prostředky</t>
  </si>
  <si>
    <t>6130</t>
  </si>
  <si>
    <t>Pozemky</t>
  </si>
  <si>
    <t>3900</t>
  </si>
  <si>
    <t>Ost. činnosti souvis. se službami pro obyvatelstvo</t>
  </si>
  <si>
    <t>5903</t>
  </si>
  <si>
    <t>Rezerva na krizová opatření</t>
  </si>
  <si>
    <t>5219</t>
  </si>
  <si>
    <t>Ostatní záležitosti ochrany obyvatelstva</t>
  </si>
  <si>
    <t>5019</t>
  </si>
  <si>
    <t>Ostatní platy</t>
  </si>
  <si>
    <t>5039</t>
  </si>
  <si>
    <t>Ostatní povinné pojistné placené zaměstnavatelem</t>
  </si>
  <si>
    <t>5519</t>
  </si>
  <si>
    <t>Ostatní záležitosti požární ochrany</t>
  </si>
  <si>
    <t>6112</t>
  </si>
  <si>
    <t>5023</t>
  </si>
  <si>
    <t>Odměny členů zastupitelstva obcí a krajů</t>
  </si>
  <si>
    <t>Zastupitelstva obcí</t>
  </si>
  <si>
    <t>6115</t>
  </si>
  <si>
    <t>Volby do zastupitelstev územních samosprávných cel</t>
  </si>
  <si>
    <t>5038</t>
  </si>
  <si>
    <t>Povinné pojistné na úrazové pojištění</t>
  </si>
  <si>
    <t>5221</t>
  </si>
  <si>
    <t>Neinv.transf. fundacím, ústavům a obecně prosp.sp.</t>
  </si>
  <si>
    <t>5321</t>
  </si>
  <si>
    <t>Neinvestiční transfery obcím</t>
  </si>
  <si>
    <t>5329</t>
  </si>
  <si>
    <t>Ostatní neinv.transfery veř.rozp.územní úrovně</t>
  </si>
  <si>
    <t>5361</t>
  </si>
  <si>
    <t>Nákup kolků</t>
  </si>
  <si>
    <t>5499</t>
  </si>
  <si>
    <t>Ostatní neinvestiční transfery obyvatelstvu</t>
  </si>
  <si>
    <t>6223</t>
  </si>
  <si>
    <t>Mezinárodní spolupráce (jinde nezařazená)</t>
  </si>
  <si>
    <t>5141</t>
  </si>
  <si>
    <t>Úroky vlastní</t>
  </si>
  <si>
    <t>5149</t>
  </si>
  <si>
    <t>Ostatní úroky a ostatní finanční výdaje</t>
  </si>
  <si>
    <t>6320</t>
  </si>
  <si>
    <t>Pojištění funkčně nespecifikované</t>
  </si>
  <si>
    <t>5342</t>
  </si>
  <si>
    <t>Zákl. příděl FKSP a sociálnímu fondu obcí a krajů</t>
  </si>
  <si>
    <t>5345</t>
  </si>
  <si>
    <t>Převody vlastním rozpočtovým účtům</t>
  </si>
  <si>
    <t>6399</t>
  </si>
  <si>
    <t>Ostatní finanční operace</t>
  </si>
  <si>
    <t>5364</t>
  </si>
  <si>
    <t>Vratky transferů poskytnutých z veřejných rozpočtů</t>
  </si>
  <si>
    <t>5904</t>
  </si>
  <si>
    <t>Převody domněle neop.použ.dotací zpět poskytovat.</t>
  </si>
  <si>
    <t>6909</t>
  </si>
  <si>
    <t>Ostatní kapitálové výdaje j.n.</t>
  </si>
  <si>
    <t>ROZPOČTOVÉ VÝDAJE CELKEM</t>
  </si>
  <si>
    <t>8115</t>
  </si>
  <si>
    <t>8123</t>
  </si>
  <si>
    <t>8124</t>
  </si>
  <si>
    <t>8901</t>
  </si>
  <si>
    <t>Úpravený rozpočet 2020</t>
  </si>
  <si>
    <t>Stav k 31.12.2020 (skutečnost)</t>
  </si>
  <si>
    <t>ROZPOČET na ROK 2021</t>
  </si>
  <si>
    <t xml:space="preserve">PŘÍJMY </t>
  </si>
  <si>
    <t>Příjmy</t>
  </si>
  <si>
    <r>
      <t xml:space="preserve">běžné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</si>
  <si>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</si>
  <si>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</si>
  <si>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přijaté transfery</t>
    </r>
    <r>
      <rPr>
        <sz val="13"/>
        <rFont val="Times New Roman"/>
        <family val="1"/>
        <charset val="238"/>
      </rPr>
      <t xml:space="preserve">               dotace a příspěvky                neinvestiční </t>
    </r>
    <r>
      <rPr>
        <sz val="10"/>
        <rFont val="Times New Roman"/>
        <family val="1"/>
        <charset val="238"/>
      </rPr>
      <t>(položky 41xx)</t>
    </r>
  </si>
  <si>
    <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</si>
  <si>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</si>
  <si>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</si>
  <si>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</si>
  <si>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</si>
  <si>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t>Daň z příjmů fyzických osob placená plátci (předčíslí 2612, 4634).</t>
  </si>
  <si>
    <t>Daň z příjmů fyzických osob vybíraná srážkou (předčíslí 1660).</t>
  </si>
  <si>
    <t>Daň z příjmů právnických osob (předčíslí 641).</t>
  </si>
  <si>
    <r>
      <t xml:space="preserve">• </t>
    </r>
    <r>
      <rPr>
        <strike/>
        <sz val="7"/>
        <rFont val="Times New Roman"/>
        <family val="1"/>
        <charset val="238"/>
      </rPr>
      <t xml:space="preserve">  pol.</t>
    </r>
  </si>
  <si>
    <r>
      <t xml:space="preserve">Daň z příjmů právnických osob za obce </t>
    </r>
    <r>
      <rPr>
        <i/>
        <sz val="10"/>
        <rFont val="Symbol"/>
        <family val="1"/>
        <charset val="2"/>
      </rPr>
      <t>®</t>
    </r>
    <r>
      <rPr>
        <i/>
        <sz val="10"/>
        <rFont val="Times New Roman"/>
        <family val="1"/>
        <charset val="238"/>
      </rPr>
      <t xml:space="preserve"> bude rozpočtováno až na základě známé skutečnosti.</t>
    </r>
  </si>
  <si>
    <t>Daň z přidané hodnoty (předčíslí 1679).</t>
  </si>
  <si>
    <t>Daň z nemovitých věcí (předčíslí 633).</t>
  </si>
  <si>
    <t>Daně a poplatky z vybraných činností a služeb</t>
  </si>
  <si>
    <r>
      <t xml:space="preserve">Odvody za odnětí půdy ze zemědělského půdního fondu - obec přijímá 10% vybraných odvodů od plátců formou převodu od celního úřadu (předčíslí 676). Rok 2020 </t>
    </r>
    <r>
      <rPr>
        <sz val="10"/>
        <rFont val="Symbol"/>
        <family val="1"/>
        <charset val="2"/>
      </rPr>
      <t>®</t>
    </r>
    <r>
      <rPr>
        <sz val="10"/>
        <rFont val="Times New Roman"/>
        <family val="1"/>
        <charset val="238"/>
      </rPr>
      <t xml:space="preserve"> odvod za dočasné odnětí půdy ze ZPF-popl.Winerberger</t>
    </r>
    <r>
      <rPr>
        <sz val="8"/>
        <rFont val="Times New Roman"/>
        <family val="1"/>
        <charset val="238"/>
      </rPr>
      <t xml:space="preserve"> (cihlář prům.) </t>
    </r>
    <r>
      <rPr>
        <sz val="10"/>
        <rFont val="Times New Roman"/>
        <family val="1"/>
        <charset val="238"/>
      </rPr>
      <t>ve výši 168,- Kč.</t>
    </r>
  </si>
  <si>
    <t xml:space="preserve">Poplatek za provoz systému shromažď., sběru, přepr., třídění, využ. a odstaň.komunálních odpadů = místní poplatek za komunální odpad. </t>
  </si>
  <si>
    <t>Poplatek ze psů.</t>
  </si>
  <si>
    <t>Poplatek za užívání veřejného prostranství.</t>
  </si>
  <si>
    <t>Dobíhající platby zrušeného poplatku z ubytovací kapacity a rekreačního pobytu - pohledávky roku 2019.</t>
  </si>
  <si>
    <t>Daň z hazardních her (předčíslí 9814, 9822) - od 01.01.2017 nahrazuje obě zrušené položky 1351 a 1355 - daň z hazardních her podle nového zákona č. 187/2016, o dani z hazardních her.</t>
  </si>
  <si>
    <t>Zrušený odvod z loterií a podobných her kromě z VHP (předčíslí 3690) - dobíhající příjmy z účtu s předč. 3690.</t>
  </si>
  <si>
    <t>Zrušený odvod z výherních hracích přístrojů (předčíslí 3682) - dobíhající příjmy z účtu s předčíslím 3682.</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</si>
  <si>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</si>
  <si>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</si>
  <si>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</si>
  <si>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</si>
  <si>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</si>
  <si>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</si>
  <si>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</si>
  <si>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Příjmy spojené s činností v lesích, například příjmy spojené s těžbou dřeva → za vytěžené dříví, prodej dřeva - především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</si>
  <si>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dřeva.</t>
    </r>
  </si>
  <si>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</si>
  <si>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</si>
  <si>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</si>
  <si>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 xml:space="preserve">Poznámka  - pozor : prodej vstupenek na akce pořádané Městem Štíty jsou zařazeny na § 3319.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</si>
  <si>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</si>
  <si>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</si>
  <si>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</si>
  <si>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</si>
  <si>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</si>
  <si>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</si>
  <si>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</si>
  <si>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</si>
  <si>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</si>
  <si>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KD - příjmy za služby související s pronájmem - např. vodné, stočné, el.energie, topení.</t>
  </si>
  <si>
    <t>KD - příjmy z pronájmu movitých věcí - zapůjčení nádobí apod.</t>
  </si>
  <si>
    <t>KD - náhrady za rozbité nádobí a za poškozené vybavení v KD.</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</si>
  <si>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</si>
  <si>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</si>
  <si>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</si>
  <si>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</si>
  <si>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</si>
  <si>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</si>
  <si>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pronájmu pozemků.</t>
  </si>
  <si>
    <t>Příjmy z pronájmu ostatních nemovitostí a jejich částí - jiných než zařazených na § 3319, § 3539, § 3612,  § 3613, § 6171 - např. Řáholec, chata Pastviny.</t>
  </si>
  <si>
    <t>Příjmy z pronájmu movitých věcí MH - např. zapůjčení laviček, stolů, lešení, nářadí.</t>
  </si>
  <si>
    <t>Příjmy z prodeje pozemků.</t>
  </si>
  <si>
    <t>Odpadové hospodářství</t>
  </si>
  <si>
    <t xml:space="preserve">Sběr a svoz komunálních odpadů </t>
  </si>
  <si>
    <t>Příjmy z prodeje tašek na odpad a popelnic.</t>
  </si>
  <si>
    <t>Zajištění zpětného odběru elektrozařízení - ASEKOL a.s.</t>
  </si>
  <si>
    <t xml:space="preserve">Přijaté nekapitálové příspěvky a náhrady -  Elektrowin a.s. (zpětný odběr elektrozařízení) - příspěvek na provozní náklady sběrného místa.  </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</si>
  <si>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</si>
  <si>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</si>
  <si>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</si>
  <si>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</si>
  <si>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</si>
  <si>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Příjmy související s poskytování služeb - např. poplatky za kopírování, za fax, za hlášení místního rozhlasu, poplatek za veřejné WC.</t>
  </si>
  <si>
    <t xml:space="preserve">Režijní poplatky - při prodeji pozemků za vystavení smlouvy. </t>
  </si>
  <si>
    <t>Štítecký list - inzerce.</t>
  </si>
  <si>
    <t>Finanční operace</t>
  </si>
  <si>
    <t>Tvorba sociálního fondu - převod prostředků ze základního běžného účtu 231 na účet 236 = SF, ve výdajích je stejná částka rozpočtována na 6330-5342 (120.000,- Kč).</t>
  </si>
  <si>
    <t>Ostatní činnosti</t>
  </si>
  <si>
    <r>
      <t xml:space="preserve">• </t>
    </r>
    <r>
      <rPr>
        <strike/>
        <sz val="7"/>
        <rFont val="Times New Roman"/>
        <family val="1"/>
      </rPr>
      <t xml:space="preserve">  pol.</t>
    </r>
  </si>
  <si>
    <t>FINANCOVÁNÍ</t>
  </si>
  <si>
    <t>Změna stavu krátkodobých prostředků na bankovních účtech - zapojení vlastních finačních prostředků - ZBÚ.</t>
  </si>
  <si>
    <t>Zpracovala : Pavlína Minářová</t>
  </si>
  <si>
    <t>Poplatek z pobytu.</t>
  </si>
  <si>
    <t>Daň z příjmů fyzických osob placená poplatníky (předčíslí 1652).</t>
  </si>
  <si>
    <t>Příjmy úhrad za dobývání nerostů a poplatků za geologické práce - od 01.01.2017 nahrazuje (2119-2343) - OBVODNÍ BÁŇSKÝ ÚŘAD - úhrada z dobývacího prostoru za rok 2021.</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</si>
  <si>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2021 byly daňové příjmy (kromě p. 1122) zařazeny cca dle skutečnosti roku 2020. Navýšení (případně snížení) daňových příjmů bude řešeno rozpočtovou změnou.</t>
  </si>
  <si>
    <t>Neinvestiční přijaté transfery ze státního rozpočtu v rámci souhrnného dotačního vztahu / celkem 783.900,- Kč. Součástí příspěvku na výkon státní správy je příspěvek na opatrovnictví ve výši 152.500,- Kč. Poznámka : dotační titul vymezený zákonem o státním rozpočtu.</t>
  </si>
  <si>
    <t>Neinvestiční přijaté transfery od obcí - příspěvky na knihy do knihoven  - 17.500,- Kč (rok 2021).</t>
  </si>
  <si>
    <t>Ostatní přijaté dotace budou rozpočtovány rozpočtovým opatřením v průběhu roku 2021, poté co bude známa jejich výše - např. na základě rozpočtového opatření KrÚ Olomouc - v případě dotace z rozpočtu Olomouckého kraje, apod.</t>
  </si>
  <si>
    <t>Dobropis SVOL - Náklady vzniklé s provozováním systému společného obchodu s dřívím - LES (oprava množství m3 - rok 2020).</t>
  </si>
  <si>
    <r>
      <t xml:space="preserve">Sankční platby přijaté od jiných subjektů </t>
    </r>
    <r>
      <rPr>
        <i/>
        <sz val="10"/>
        <rFont val="Symbol"/>
        <family val="1"/>
        <charset val="2"/>
      </rPr>
      <t>®</t>
    </r>
    <r>
      <rPr>
        <i/>
        <sz val="10"/>
        <rFont val="Times New Roman"/>
        <family val="1"/>
        <charset val="238"/>
      </rPr>
      <t xml:space="preserve"> rok 2021 - nerozpočtováno. Poznámka: v roce 2020 - CÚ pro Olomoucký kraj - 1601 - podíl z pokuty. Pokuta ŽP - Heroltická s.r.o. - čistička odpadních vod.</t>
    </r>
  </si>
  <si>
    <t>Předškolní a základní vzdělávání</t>
  </si>
  <si>
    <r>
      <t xml:space="preserve">Přijaté pojistné náhrady </t>
    </r>
    <r>
      <rPr>
        <i/>
        <sz val="10"/>
        <rFont val="Symbol"/>
        <family val="1"/>
        <charset val="2"/>
      </rPr>
      <t>®</t>
    </r>
    <r>
      <rPr>
        <i/>
        <sz val="10"/>
        <rFont val="Times New Roman"/>
        <family val="1"/>
        <charset val="238"/>
      </rPr>
      <t xml:space="preserve"> rok 2021 - nerozpočtováno. Poznámka: v roce 2020 - Kooperativa pojišťovna, a.s. - poskytnutí pojistného plnění - poškození vodovodního řádu - zateklo do MŠ.</t>
    </r>
  </si>
  <si>
    <t>*Hlavní kulturní akce roku 2021: "Setkání na pomezí Čech a Moravy"; "Kocourkovská pouť"; "Vánoční koncert".</t>
  </si>
  <si>
    <r>
      <t xml:space="preserve">Přijaté neinvestiční dary </t>
    </r>
    <r>
      <rPr>
        <sz val="10"/>
        <rFont val="Symbol"/>
        <family val="1"/>
        <charset val="2"/>
      </rPr>
      <t>®</t>
    </r>
    <r>
      <rPr>
        <i/>
        <sz val="10"/>
        <rFont val="Times New Roman"/>
        <family val="1"/>
        <charset val="238"/>
      </rPr>
      <t xml:space="preserve"> rok 2021 - nerozpočtováno. Poznámka: v roce 2020 -  finanční dary na akci "Setkání na pomezí Čech a Moravy".</t>
    </r>
  </si>
  <si>
    <t>KD - příjmy z pronájmu. Poznámka: vč. příjmů z pronájmu společenské místnosti v Crhově.</t>
  </si>
  <si>
    <r>
      <t>Ostatní nedaňové příjmy jinde nezařazené</t>
    </r>
    <r>
      <rPr>
        <sz val="10"/>
        <rFont val="Symbol"/>
        <family val="1"/>
        <charset val="2"/>
      </rPr>
      <t>®</t>
    </r>
    <r>
      <rPr>
        <i/>
        <sz val="10"/>
        <rFont val="Times New Roman"/>
        <family val="1"/>
        <charset val="238"/>
      </rPr>
      <t xml:space="preserve"> rok 2020 - nerozpočtováno. Poznámka: v roce 2020 - kauce roku 2020, které nebyly k 31.12.2020 vráceny.</t>
    </r>
  </si>
  <si>
    <t xml:space="preserve">Pronajaté BYTY - příjmy za služby související s nájmem, vyúčtování služeb (předběžný odhad dle skutečnosti roku 2020, jelikož předpis 2021 BH se bude v průběhu roku měnit a v rámci bytového hospodářství vznikají každoročně nedoplatky, vyúčtování služeb BH bude provedeno až v průběhu r. 2021). </t>
  </si>
  <si>
    <t>Pronajaté BYTY - příjmy za nájem - (předběžný odhad dle skutečnosti roku 2020, jelikož předpis 2021 BH se bude v průběhu roku měnit a v rámci bytového hospodářství vznikají každoročně nedoplatky).</t>
  </si>
  <si>
    <t>Přijaté nekapitálové příspěvky a náhrady - příjmy z "Vyúčtování služeb za rok 2020 - BYTOVÉ DRUŽSTVO - vratky přeplatků" + případně vymožená plnění BH - náhrady nad rámec pohledávky - odhad.</t>
  </si>
  <si>
    <r>
      <t>Příjmy z prodeje ostatního hmotného dlouhodob.majetku</t>
    </r>
    <r>
      <rPr>
        <sz val="10"/>
        <rFont val="Symbol"/>
        <family val="1"/>
        <charset val="2"/>
      </rPr>
      <t>®</t>
    </r>
    <r>
      <rPr>
        <i/>
        <sz val="10"/>
        <rFont val="Times New Roman"/>
        <family val="1"/>
        <charset val="238"/>
      </rPr>
      <t xml:space="preserve"> rok 2020 - nerozpočtováno. Poznámka: v roce 2020 - BH - prodej krbových kamen.</t>
    </r>
  </si>
  <si>
    <t>Pronajaté nebytové prostory - příjmy za služby související s nájmem - vyúčtování služeb (do rozpočtu zahrnuto 100.000,- Kč = pouze předběžný, raději podhodnocený odhad - bude upraveno dle provedeného vyúčtování služeb NBH v průběhu roku 2021.</t>
  </si>
  <si>
    <t xml:space="preserve">Pronajaté nebytové prostory - příjmy za pronájem vybavení - kadeřnictví (předpis roku 2021 = fakturace 2021 = 1.859,- Kč - předpoklad). </t>
  </si>
  <si>
    <t>Příjmy z pronájmu movitých věcí - RWE GasNet, s.r.o. - nájem plynárenského zařízení za rok 2020 dle Smlouvy č. 9414002461/182321. Poznámka : DUZP 31.12.2020, tzn. výnos roku 2020, ale příjem až roku 2021.</t>
  </si>
  <si>
    <r>
      <t>Přijaté pojistné náhrady</t>
    </r>
    <r>
      <rPr>
        <sz val="10"/>
        <rFont val="Symbol"/>
        <family val="1"/>
        <charset val="2"/>
      </rPr>
      <t>®</t>
    </r>
    <r>
      <rPr>
        <i/>
        <sz val="10"/>
        <rFont val="Times New Roman"/>
        <family val="1"/>
        <charset val="238"/>
      </rPr>
      <t xml:space="preserve"> rok 2021 - nerozpočtováno. Poznámka: v roce 2020 - ČSOB Pojišťovna, a.s. - poskytnutí pojistného plnění - poškození motorového vozidla - Carawele - zrcátko.   </t>
    </r>
  </si>
  <si>
    <t>Příjmy za odpady - podnikatelský odpad 2021.</t>
  </si>
  <si>
    <t>Příjmy související s tříděním odpadů - platby od EKO-KOMU (cca 340.000,- Kč).</t>
  </si>
  <si>
    <t>Ochrana ovzduší</t>
  </si>
  <si>
    <r>
      <t>Sankční platby přijaté od jiných subjektů</t>
    </r>
    <r>
      <rPr>
        <sz val="10"/>
        <rFont val="Symbol"/>
        <family val="1"/>
        <charset val="2"/>
      </rPr>
      <t>®</t>
    </r>
    <r>
      <rPr>
        <i/>
        <sz val="10"/>
        <rFont val="Times New Roman"/>
        <family val="1"/>
        <charset val="238"/>
      </rPr>
      <t xml:space="preserve"> rok 2021 - nerozpočtováno. Poznámka: v roce 2020 - Sankční platby přijaté od jiných subjektů.</t>
    </r>
  </si>
  <si>
    <t>Ochrana obyvatelstva</t>
  </si>
  <si>
    <r>
      <t xml:space="preserve">Přijaté nekapitálové příspěvky a náhrady </t>
    </r>
    <r>
      <rPr>
        <sz val="10"/>
        <rFont val="Symbol"/>
        <family val="1"/>
        <charset val="2"/>
      </rPr>
      <t>®</t>
    </r>
    <r>
      <rPr>
        <i/>
        <sz val="10"/>
        <rFont val="Times New Roman"/>
        <family val="1"/>
        <charset val="238"/>
      </rPr>
      <t xml:space="preserve"> rok 2021 - nerozpočtováno. Poznámka: v roce 2020 - pracovník VPP - Obědy za 12/2019.</t>
    </r>
  </si>
  <si>
    <r>
      <t>Přijaté neinvestiční dary</t>
    </r>
    <r>
      <rPr>
        <sz val="10"/>
        <rFont val="Symbol"/>
        <family val="1"/>
        <charset val="2"/>
      </rPr>
      <t>®</t>
    </r>
    <r>
      <rPr>
        <i/>
        <sz val="10"/>
        <rFont val="Times New Roman"/>
        <family val="1"/>
        <charset val="238"/>
      </rPr>
      <t xml:space="preserve"> rok 2021 - nerozpočtováno. Poznámka: v roce 2020 - Finanční dary na nákup roušek a  na nákup nebo výrobu ochranných prostředků pro zabránění šíření koronaviru Covid 19.</t>
    </r>
  </si>
  <si>
    <t>Přijaté pojistné náhrady - zatím rozpočtována pouze pohledávka roku 2020 za vyžádáné náhrady nákladů za zásah JSDH u dopravních nehod v roce 2020 ve výši 61.600,- Kč. Případné přijaté náhrady nákladů za zásah JSDH u dopravních nehod v roce 2021 budou řešeny rozpočtovou změnou.</t>
  </si>
  <si>
    <t>Přijaté úroky - sociální fond (účet 236 = 100,- Kč)</t>
  </si>
  <si>
    <t>MĚSTO Štíty - převod prostředků z účtu ČNB příp. z účtu ČSOB na ZBÚ u České spořitelny, a.s., ve výdajích bude stejná částka rozpočtována na 6330-5345 (zatím 5.000.000,- Kč).</t>
  </si>
  <si>
    <t>Finanční vypořádání</t>
  </si>
  <si>
    <r>
      <t xml:space="preserve">Ostatní přijaté vratky transferů </t>
    </r>
    <r>
      <rPr>
        <i/>
        <sz val="10"/>
        <rFont val="Symbol"/>
        <family val="1"/>
        <charset val="2"/>
      </rPr>
      <t>®</t>
    </r>
    <r>
      <rPr>
        <i/>
        <sz val="10"/>
        <rFont val="Times New Roman"/>
        <family val="1"/>
        <charset val="238"/>
      </rPr>
      <t xml:space="preserve"> rok 2021 - nerozpočtováno. Poznámka: v roce 2020 - ZŠ a MŠ Štíty - vratka nevyčerpané části neinvestiční dotace - průtokový transfer.</t>
    </r>
  </si>
  <si>
    <r>
      <t xml:space="preserve">Ostatní nedaňové příjmy j.n. </t>
    </r>
    <r>
      <rPr>
        <i/>
        <sz val="10"/>
        <rFont val="Symbol"/>
        <family val="1"/>
        <charset val="2"/>
      </rPr>
      <t>®</t>
    </r>
    <r>
      <rPr>
        <i/>
        <sz val="10"/>
        <rFont val="Times New Roman"/>
        <family val="1"/>
        <charset val="238"/>
      </rPr>
      <t xml:space="preserve"> rok 2020 - nerozpočtováno. Poznámka: v roce 2020 - Vyúčtování služeb - 01/2020 - telefonní linky - kompenzace neopravněných zaplacených sankcí roku 2019.</t>
    </r>
  </si>
  <si>
    <r>
      <t xml:space="preserve">Ostatní nedaňové příjmy j.n. </t>
    </r>
    <r>
      <rPr>
        <i/>
        <sz val="10"/>
        <rFont val="Symbol"/>
        <family val="1"/>
        <charset val="2"/>
      </rPr>
      <t>®</t>
    </r>
    <r>
      <rPr>
        <i/>
        <sz val="10"/>
        <rFont val="Times New Roman"/>
        <family val="1"/>
        <charset val="238"/>
      </rPr>
      <t xml:space="preserve"> rok 2020 - nerozpočtováno. Poznámka: v roce 2020 - nevypořádaná  přijatá mylná platby. </t>
    </r>
  </si>
  <si>
    <t>VÝDAJE</t>
  </si>
  <si>
    <t>Výdaje</t>
  </si>
  <si>
    <r>
      <t xml:space="preserve">běžné </t>
    </r>
    <r>
      <rPr>
        <sz val="10"/>
        <rFont val="Times New Roman"/>
        <family val="1"/>
        <charset val="1"/>
      </rPr>
      <t xml:space="preserve">(položky 5xxx)        </t>
    </r>
    <r>
      <rPr>
        <sz val="13"/>
        <rFont val="Times New Roman"/>
        <family val="1"/>
        <charset val="1"/>
      </rPr>
      <t xml:space="preserve">             </t>
    </r>
  </si>
  <si>
    <r>
      <t xml:space="preserve">kapitálové </t>
    </r>
    <r>
      <rPr>
        <sz val="10"/>
        <rFont val="Times New Roman"/>
        <family val="1"/>
        <charset val="1"/>
      </rPr>
      <t>(položky  6xxx)</t>
    </r>
  </si>
  <si>
    <r>
      <t xml:space="preserve">Běžné výdaje = </t>
    </r>
    <r>
      <rPr>
        <sz val="10"/>
        <rFont val="Times New Roman"/>
        <family val="1"/>
        <charset val="1"/>
      </rPr>
      <t>zahrnují především personální výdaje (platy, odměny a související výdaje), materiální výdaje, výdaje za nákup služeb, výdaje na opravy, platby úroků, různé neinvestiční transfery, atd.  - viz podrobnější rozpis na jednotlivých § rozpočtové skladby. Jedná se o výdaje, které nezhodnocují dlouhodobý majetek (nezvyšují jeho hodnotu).</t>
    </r>
  </si>
  <si>
    <r>
      <t>Kapitálové výdaje</t>
    </r>
    <r>
      <rPr>
        <sz val="10"/>
        <rFont val="Times New Roman"/>
        <family val="1"/>
        <charset val="1"/>
      </rPr>
      <t xml:space="preserve"> = jedná se zejména o výdaje související s pořízením  a zhodnocením dlouhodobého majetku.</t>
    </r>
  </si>
  <si>
    <t>Pořízení dlouhodobého nehmotného majetku = pořizovací cena nad 60 tis. Kč a doba použitelnosti 1 rok.</t>
  </si>
  <si>
    <t xml:space="preserve">Například: </t>
  </si>
  <si>
    <t>•</t>
  </si>
  <si>
    <t>Nákup software, technické zhodnocení software nad 60 tis. Kč - (položka 6111).</t>
  </si>
  <si>
    <t>Pořízení a technické zhodnocení územního plánu (Tzh - né změny - viz výklad RS) - (položka 6119).</t>
  </si>
  <si>
    <t>Pořízení dlouhodobého hmotného majetku = pořizovací cena nad 40 tis. Kč a doba použitelnosti 1 rok.</t>
  </si>
  <si>
    <t>Pořízení projektové dokumentace zpracované pro účely návrhu na vydání územního rozhodnutí k žádosti o stavební povolení a skutečného povolení stavby - (položka 6121).</t>
  </si>
  <si>
    <t>Pořízení budov, hal a staveb - včetně jejich technického zhodnocení - (položka 6121). Poznámka : od 1.1.2014 na položku 6121 patří i výdaje vynakládané na pořízení staveb s pozemky, na nichž stojí, tzn. pořízení pozemku i stavby na p. 6121.</t>
  </si>
  <si>
    <t xml:space="preserve">Úhrada za zřízení věcného břemene, pokud věcné břemeno vzniká v souvislosti s pořizováním jiného dlouhodobého majetku po dobu jeho pořizování - (položka 6121). </t>
  </si>
  <si>
    <t>Pořízení strojů, přístrojů a zařízení - včetně např. dopravného a montáže - (položka 6122).</t>
  </si>
  <si>
    <t>Pořízení dopravních prostředků - včetně nákupu transportních zařízení - (položka 6123).</t>
  </si>
  <si>
    <t>Pořízení výpočetní techniky - včetně příslušenství datových sítí - tj. součástí hardware je i software, který je nedílnou součástí vybavení počítače - (položka 6125).</t>
  </si>
  <si>
    <t>Sadební materiál, materiál na opravu a údržbu lesních cest atd.</t>
  </si>
  <si>
    <t>Práce v lese - pěstební práce - výsadba stromků, ožínání, prořezávky, úklid klestu, oplocenky, kácení, stahování dřeva atd.</t>
  </si>
  <si>
    <t>Služby - např. přepravné materiálu a manipulace s materiálem určeným na opravu lesních cest a další služby vykonané v souvislosti s lesy, poplatek  - certifikace lesů systémem PEFC.</t>
  </si>
  <si>
    <t>Ing. Roman Bureš - mandátní smlouva - za výkon funkce odborného lesního hospodáře.</t>
  </si>
  <si>
    <r>
      <t xml:space="preserve">• </t>
    </r>
    <r>
      <rPr>
        <sz val="7"/>
        <rFont val="Times New Roman"/>
        <family val="1"/>
        <charset val="1"/>
      </rPr>
      <t xml:space="preserve">  pol.</t>
    </r>
  </si>
  <si>
    <t>Cestovní ruch = (TURISTICKÉ A INFORMAČNÍ CENTRUM Štíty a MEIS = EUROPE DIRECT)</t>
  </si>
  <si>
    <t>TIC - zboží nakoupené za účelem dalšího prodeje - např. turistické známky, mapy, magnety, pohlednice, keramika, turistické vizitky a sběratelské karty, atd. vč. výdajů na vyhotovení zboží.</t>
  </si>
  <si>
    <t>TIC - nákup spotřebního materiálu.</t>
  </si>
  <si>
    <t xml:space="preserve">TIC - nákup materiálu na reprezentaci - např. nákup propagačních materiálů vč. vyhotovení propag.materiálů  a tisk letáků. </t>
  </si>
  <si>
    <t>TIC - poštovné.</t>
  </si>
  <si>
    <t>TIC - telefon.</t>
  </si>
  <si>
    <t>TIC - služby školení a vzdělávání.</t>
  </si>
  <si>
    <t>TIC - různé služby - např. besedy, ubytování  pracovnice TIC a další služby.</t>
  </si>
  <si>
    <t>TIC - opravy a údržba - zejména techniky.</t>
  </si>
  <si>
    <t>TIC - cestovné.</t>
  </si>
  <si>
    <t>TIC - pohoštění.</t>
  </si>
  <si>
    <t>TIC - věcné dary - odměny do soutěží.</t>
  </si>
  <si>
    <t>Doprava</t>
  </si>
  <si>
    <t>Silnice = (KOMUNIKACE včetně jejich součástí - CHODNÍKY, AUTOBUSOVÉ ZASTÁVKY)</t>
  </si>
  <si>
    <t>Pohonné hmoty a maziva - např. vibrační deska použitá při opravách a údržbě komunikací.</t>
  </si>
  <si>
    <t>KOMUNIKACE - nájemné - např. pronájem pily - komunikace - chodníky.</t>
  </si>
  <si>
    <t>Dopravní obslužnost = (AUTOBUSOVÁ DOPRAVA)</t>
  </si>
  <si>
    <t>Mzdové výdaje - plat zaměstnance vodního hospodářství - včetně odměn.</t>
  </si>
  <si>
    <t>Mzdové výdaje - sociální pojištění - za zaměstnance vodního hospodářství.</t>
  </si>
  <si>
    <t>Mzdové výdaje - zdravotní pojištění - za zaměstnance vodního hospodářství.</t>
  </si>
  <si>
    <t>Elektrická energie - ČEZ - VS 4272886700 - čerpadlo u cihelny, vodojem Štíty.</t>
  </si>
  <si>
    <t>Pohonné hmoty a maziva.</t>
  </si>
  <si>
    <t>Nájemné - Lesy České republiky, s.p. - pronájem pozemku (studny).</t>
  </si>
  <si>
    <t>Konzultační, poradenské a právní služby - tři podmínky - nevzniká nehmotný majetek, výdaj není pro obec povinný, výstupy slouží k rozhodování - poradenská činnost v oblasti ŽP - pitná voda - Ing. Jaroslav Benk.</t>
  </si>
  <si>
    <t>Služby školení a vzdělávání - vodní hospodářství - PITNÁ VODA.</t>
  </si>
  <si>
    <t>Zpracování dat a služby souv. s inf. a kom.technologiemi - KOCMAN envimonitoring s.r.o. - služby serveru - monitoring - pitná voda.</t>
  </si>
  <si>
    <t>Opravy a udržování - např. potrubí, vodoměrů, vodojemu,vodovodních řádů.</t>
  </si>
  <si>
    <t>Poskytnuté neinvestiční příspěvky a náhrady (část) - soudní poplatky - žaloby (dluh - voda).</t>
  </si>
  <si>
    <t>Nespecifikované rezervy - rezerva na obnovu majetku - vodovody.</t>
  </si>
  <si>
    <t>INVESTICE - "Úpravna pitné vody" - vodojem Štíty.</t>
  </si>
  <si>
    <t>Odvádění a čištění odpadních vod a nakl.s kaly = (ČOV, kanalizace, septiky)</t>
  </si>
  <si>
    <t>Mzdové výdaje - plat zaměstnance (ČOV, kanalizace) - včetně odměn.</t>
  </si>
  <si>
    <t>Mzdové výdaje - sociální pojištění - za zaměstnance (ČOV, kanalizace).</t>
  </si>
  <si>
    <t>Mzdové výdaje - zdravotní pojištění - za zaměstnance (ČOV, kanalizace).</t>
  </si>
  <si>
    <t xml:space="preserve">Nákup materiálu - filtrační tkanina, flokulant, náhradní díly na čerpadla, materiál na opravy a údržbu kanalizace a ČOV apod. </t>
  </si>
  <si>
    <t>PHM - ČOV - centrála.</t>
  </si>
  <si>
    <t>Poradenská činnost v oblasti životního prostředí - ČOV - Ing. Jaroslav Benk.</t>
  </si>
  <si>
    <t>Služby školení a vzdělávání - vodní hospodářství - KANALIZACE a ČOV.</t>
  </si>
  <si>
    <t xml:space="preserve">Opravy a udržování - ČOV a kanalizace.  </t>
  </si>
  <si>
    <t>Nespecifikované rezervy - rezerva na obnovu majetku - kanalizace.</t>
  </si>
  <si>
    <t>Vzdělávání</t>
  </si>
  <si>
    <t>Základní školy = (ZŠ Štíty)</t>
  </si>
  <si>
    <t>ZŠ Štíty - materiál na opravy v ZŠ Štíty.</t>
  </si>
  <si>
    <t>Ostatní záležitosti základního vzdělávání = (Základní škola a Mateřská škola Štíty)</t>
  </si>
  <si>
    <t>Příspěvek na provoz ZŠ  a MŠ od zřizovatele = 2.940.000,- Kč / rok.</t>
  </si>
  <si>
    <t>Činnosti knihovnické = (KNIHOVNY)</t>
  </si>
  <si>
    <t>Mzdové výdaje - platy knihovnice + uklízečky v knihovně ve Štítech - včetně odměn.</t>
  </si>
  <si>
    <t>Mzdové výdaje - dohody mimo pracovní poměr - DPP - knihovna v Crhově vč. zástupu v knihovně Štíty.</t>
  </si>
  <si>
    <t>Mzdové výdaje - sociální pojištění - za zaměstnance knihovny Štíty - knihovnice + uklízečka.</t>
  </si>
  <si>
    <t>Mzdové výdaje - zdravotní pojištění - za zaměstnance knihovny Štíty - knihovnice + uklízečka.</t>
  </si>
  <si>
    <t>Nákup knižních fondů - nákup knih a časopisů - celkem = 70.000,- Kč, z toho knihy pro knihovnu ve Štítech = 42.000,- Kč, časopisy pro knihovnu ve Štítech = 10.000,- Kč, ostatní placený tisk pro knihovnu ve Štítech = 500,- Kč, knihy a časopisy pro střediskové knihovny = 17.500,- Kč.</t>
  </si>
  <si>
    <t>Nákup zejména spotřebního materiálu pro knihovny.</t>
  </si>
  <si>
    <t>Studená voda - knihovny.</t>
  </si>
  <si>
    <t>Plyn - knihovna.</t>
  </si>
  <si>
    <t>Elektrická energie - knihovny.</t>
  </si>
  <si>
    <t>Telefony - knihovna - mobil.</t>
  </si>
  <si>
    <t>Školení - knihovnice.</t>
  </si>
  <si>
    <t>Cestovné - knihovnice.</t>
  </si>
  <si>
    <t>Pohoštění - setkání knihovníků.</t>
  </si>
  <si>
    <t>Provozní záloha pro knihovnu Štíty = 500,- Kč - NEROZPOČTUJE SE NA KONCI ROKU VŽDY 0,- Kč.</t>
  </si>
  <si>
    <t>Věcné dary - knihovna - odměny za různé soutěže.</t>
  </si>
  <si>
    <t>Mzdové výdaje - odměny - dohody mimo pracovní poměr - správci KD, úklid KD, kronika, zvukař na kulturní akce, moderátorka kulturních akcí.</t>
  </si>
  <si>
    <t>Nákup materiálu - drobný materiál do kulturních domů, drobný materiál pro kronikáře, materiál na opravy a údržbu KD, materiál potřebný na zajištění kulturních akcí apod. vč. tisku letáků, plakátů.</t>
  </si>
  <si>
    <t>Studená voda - kulturní domy.</t>
  </si>
  <si>
    <t>Elektrická energie - kulturní domy.</t>
  </si>
  <si>
    <t>Pevná paliva - kulturní domy.</t>
  </si>
  <si>
    <t xml:space="preserve">Služby - např. revize komínů, hromosvodů v KD, praní ubrusů, vstupenky na kulturní vystoupení, ozvučení akcí, výlep plakátů, zdravotnícký dozor apod., ostatní služby související s KD a kulturními akcemi.  </t>
  </si>
  <si>
    <t>Pohoštění související s kulturními akcemi - náklady na reprezentaci.</t>
  </si>
  <si>
    <t>Věcné dary - drobné dary účinkujícím na kulturních akcích apod.</t>
  </si>
  <si>
    <t>Ochrana památek a péče o kulturní dědictví a národní a historické povědomí</t>
  </si>
  <si>
    <t>Nákup ostatních služeb - např. drobné služby provedené pracovníky MH - hodnoty místního významu, jeřábnické práce a přepravné, restaurátorský průzkum, ladění varhan apod.</t>
  </si>
  <si>
    <t>Ostatní záležitosti ochrany památek a péče o kulturní dědictví (KOSTEL, kaple)</t>
  </si>
  <si>
    <t>Činnost sboru pro občanské záležitosti</t>
  </si>
  <si>
    <t>Ostatní záležitosti kultury,církví a sděl.prostř. = (SPOZ)</t>
  </si>
  <si>
    <t>Mzdové výdaje - odměny SPOZ.</t>
  </si>
  <si>
    <t xml:space="preserve">Nákup materiálu - SPOZ - spotřební materiál - např. pamětní knihy, fixy, pozvánky na vítání občánků apod. </t>
  </si>
  <si>
    <t>Pohoštění - SPOZ - občerstvení např. při vítání nových občánků.</t>
  </si>
  <si>
    <t>Věcné dary - činnost SPOZ (sbor pro občanské záležitosti)  - vítání nových občánků, dary k životním výročím.</t>
  </si>
  <si>
    <t>Tělovýchova a zájmová činnost</t>
  </si>
  <si>
    <t>Mzdové výdaje - dohody mimo pracovní poměr - správa a údržba sportovního areálu + sokolovna.</t>
  </si>
  <si>
    <t>Materiál - nákup materiálu na zajištění sportovních akcí a závodů vč. tisku letáků a plakátů; materiál na péči o sportoviště -  např. písek, atd. a materiál na opravy.</t>
  </si>
  <si>
    <t>Studená voda - sokolovna.</t>
  </si>
  <si>
    <t>Plyn - hřiště.</t>
  </si>
  <si>
    <t>Elektrická energie - hřiště.</t>
  </si>
  <si>
    <t>Pevná paliva - sokolovna.</t>
  </si>
  <si>
    <t xml:space="preserve">Opravy a udržování - sportoviště. </t>
  </si>
  <si>
    <t>Pohoštění - sportovní akce.</t>
  </si>
  <si>
    <t>Věcné dary - TJ Sokol Štíty, sportovní akce.</t>
  </si>
  <si>
    <t>5xxx</t>
  </si>
  <si>
    <t>Mzdové výdaje - zdravotní středisko - plat zaměstnance za úklid - včetně odměn.</t>
  </si>
  <si>
    <t>Mzdové výdaje - sociální pojištění - za zaměstnance na zdravotním středisku.</t>
  </si>
  <si>
    <t>Mzdové výdaje - zdravotní pojištění - za zaměstnance na zdravotním středisku.</t>
  </si>
  <si>
    <t>Drobný hmotný dlouhodobý majetek - zdravotní středisko.</t>
  </si>
  <si>
    <t xml:space="preserve">Materiál - např. dezinfekční prostředky, čistící prostředky, materiál na opravy a údržbu zdrav.střediska atd. </t>
  </si>
  <si>
    <t>Studená voda - zdravotní středisko.</t>
  </si>
  <si>
    <t>Plyn - zdravotní středisko.</t>
  </si>
  <si>
    <t>Elektrická energie - zdravotní středisko.</t>
  </si>
  <si>
    <t>Nájemné - např. pronájem kontejneru, ….</t>
  </si>
  <si>
    <t>Služby - revize - komínů, výtahů, hromosvodů, úklidové práce - ALFA-BETA servis atd.</t>
  </si>
  <si>
    <t>Opravy a udržování - zdravotní středisko.</t>
  </si>
  <si>
    <t>Ostatní neinvestiční výdaje j.n. - vratky přeplatků z vyúčtování služeb (odhad) - ZDRAVOTNÍ STŘEDISKO.</t>
  </si>
  <si>
    <t>Mzdové výdaje - plat zaměstnance BH - včetně odměn.</t>
  </si>
  <si>
    <t>Mzdové výdaje - sociální pojištění - za zaměstnance BH.</t>
  </si>
  <si>
    <t>Mzdové výdaje - zdravotní pojištění - za zaměstnance BH.</t>
  </si>
  <si>
    <t>Nákup materiálu - zejména stavební materiál na opravy a údržbu bytů.</t>
  </si>
  <si>
    <t>Studená voda - byty.</t>
  </si>
  <si>
    <t>Plyn - byty.</t>
  </si>
  <si>
    <t>Elektrická energie - byty.</t>
  </si>
  <si>
    <t>Nájemné - Bytové družstvo - úhrady dle nájemních smluv - nájemné (23.358,- Kč x 12 měsíců = 280.296,- Kč), pronájem lešení apod.</t>
  </si>
  <si>
    <t>Příspěvek do fondu oprav - č.p. 235 (4 x 2.619,- Kč = 10.476,- Kč)</t>
  </si>
  <si>
    <t>Bytové družstvo - úhrady dle nájemních smluv - úhrady za služby spojené s nájmem (10.910,- Kč x 12 měsíců = 130.920,- Kč).</t>
  </si>
  <si>
    <t>Ostatní neinvestiční výdaje j.n. -  vyúčtování služeb BH - vratky přeplatků  BH (předpoklad).</t>
  </si>
  <si>
    <t>Studená voda - nebytové prostory.</t>
  </si>
  <si>
    <t>Plyn - pronajímané nebytové prostory.</t>
  </si>
  <si>
    <t>Elektrická energie - pronajímané nebytové prostory.</t>
  </si>
  <si>
    <t>Nájemné - např. pronájem lešení v souv. s opravami nebytových prostor apod.</t>
  </si>
  <si>
    <t>Ostatní neinvestiční výdaje j.n. -  vyúčtování služeb NBH - vratky přeplatků  NBH (předpoklad).</t>
  </si>
  <si>
    <t>Veřejné osvětlení = (VEŘEJNÉ OSVĚTLENÍ)</t>
  </si>
  <si>
    <t>Materiál na opravu osvětlení.</t>
  </si>
  <si>
    <t>Elektrická energie - veřejné osvětlení.</t>
  </si>
  <si>
    <t>Nájemné - např. zapůjčení plošiny pro práci na VO.</t>
  </si>
  <si>
    <t>Studená voda - hřbitovy.</t>
  </si>
  <si>
    <t>Nákup ostatních služeb - zejména práce pracovíku MH - např. sečení trávy, vývoz hřbitov.vleku, apod.</t>
  </si>
  <si>
    <t>INVESTICE - "Inženýrské sítě k RD" - část Pod Petrovem.</t>
  </si>
  <si>
    <t>Územní plánování = (ÚZEMNÍ PLÁN MĚSTA Štíty)</t>
  </si>
  <si>
    <t>Mzdové výdaje - platy zaměstnanců MH - včetně odměn.</t>
  </si>
  <si>
    <t>Mzdové výdaje - dohody mimo pracovní poměr.</t>
  </si>
  <si>
    <t>Mzdové výdaje - sociální pojištění - za zaměstnance MH.</t>
  </si>
  <si>
    <t>Mzdové výdaje - zdravotní pojištění - za zaměstnance MH.</t>
  </si>
  <si>
    <t>Ochranné pomůcky pro pracovníky MH -  např. pracovní rukavice, pracovní oděv a obuv.</t>
  </si>
  <si>
    <t>Studená voda - např. dílny, chata Pastviny.</t>
  </si>
  <si>
    <t>Plyn - MH dílny.</t>
  </si>
  <si>
    <t>Elektrická energie - např. dílny, sklad, garáže, budova školy - Crhov 100, chata Pastviny.</t>
  </si>
  <si>
    <t>Pohonné hmoty a maziva - stroje MH, auto MH.</t>
  </si>
  <si>
    <t>Služby telekomunikací a radiokomunikací - služební mobil pracovníka MH.</t>
  </si>
  <si>
    <t>Nájemné - např. Pozemkový fond, LINDE GAS, Würth, spol. s r.o. - ORSY systém (MH dílna).</t>
  </si>
  <si>
    <t>Školení  pracovníků MH.</t>
  </si>
  <si>
    <t>Cestovné pracovníků MH.</t>
  </si>
  <si>
    <t>MH - kolky - prodej majetku - NEROZPOČTUJE SE - NA KONCI ROKU by měla být 0,- Kč.</t>
  </si>
  <si>
    <t>Daň silniční.</t>
  </si>
  <si>
    <t>Daň z převodu nemovitostí .</t>
  </si>
  <si>
    <t>Platba daní a poplatků SR - nákup dálničních známek v tuzemsku - Volkswagen Caravelle.</t>
  </si>
  <si>
    <t>Ostatní daně a poplatky, kromě DPH - např.správní poplatky - katastr.</t>
  </si>
  <si>
    <t>Mzdové výdaje - náhrady mezd v době nemoci - náhrada DPN MH.</t>
  </si>
  <si>
    <t>Ochrana ovzduší a klimatu</t>
  </si>
  <si>
    <t>Ostatní činnosti k ochraně ovzduší = (OCHRANA OVZDUŠÍ a BOKIMOBIL)</t>
  </si>
  <si>
    <t>Nákup materiálu - BOKIMOBIL.</t>
  </si>
  <si>
    <t>Pohonné hmoty a maziva - BOKIMOBIL.</t>
  </si>
  <si>
    <t>Služby peněžních ústavů - pojištění majetku - BOKIMOBIL.</t>
  </si>
  <si>
    <t>Poradenská činnost v oblasti životního prostředí - OVZDUŠÍ - Ing. Jaroslav Benk.</t>
  </si>
  <si>
    <t>Školení - ochrana ovzduší.</t>
  </si>
  <si>
    <t>Opravy a údržba - BOKIMOBIL.</t>
  </si>
  <si>
    <t>Nakládání s odpady</t>
  </si>
  <si>
    <t>Sběr a svoz nebezpečných odpadů = (NEBEZPEČNÝ ODPAD)</t>
  </si>
  <si>
    <t>NEBEZPEČNÝ ODPAD - zejména EKOLA České Libchavy - návoz.</t>
  </si>
  <si>
    <t>Sběr a svoz komunálních odpadů = (KOMUNÁLNÍ ODPAD)</t>
  </si>
  <si>
    <t>Drobný hmotný dlouhodobý majetek - např. kontejnery na tříděný odpad.</t>
  </si>
  <si>
    <t>Nákup materiálu j.n. - materiál související s odpady - např. materiál na opravy, pytle na odpady apod.</t>
  </si>
  <si>
    <t>Nájemné - např. kontejnery na odpady, pronájem plochy např. v souvislosti s vážením odpadů apod.</t>
  </si>
  <si>
    <t>Poradenská činnost v oblasti životního prostředí - ODPADY - Ing. Jaroslav Benk.</t>
  </si>
  <si>
    <t xml:space="preserve">Školení - seminář : odpady. </t>
  </si>
  <si>
    <t>Služby - sběr a svoz komunálních odpadů, tj. veškerý odpad vznikající na území obce z domácností, dále vznikající např. při čištění veřejných komunikací a prostranství a při údržbě veřejné zeleně - zejména dodavatelské služby EKOLA České Libchavy, ZEAS Březná, práce pracovníků MH.</t>
  </si>
  <si>
    <t>Opravy - např. kontejnerů.</t>
  </si>
  <si>
    <t>Využívání a zneškodňování nebezpečných odpadů = (NEBEZPEČNÝ ODPAD)</t>
  </si>
  <si>
    <t>Ostatní nakládání s odpady = (SKLÁDKA)</t>
  </si>
  <si>
    <t>Nájem pozemku - zřízení sjezdu, nájezdu - skládka.</t>
  </si>
  <si>
    <t>Péče o vzhled obce a veřejnou zeleň, veřejně prospěšné práce</t>
  </si>
  <si>
    <t>Péče o vzhled obcí a veřejnou zeleň = (městské zelené plochy, VPP - veřejně prospěšné práce)</t>
  </si>
  <si>
    <t>Mzdové výdaje - platy zaměstnanců VPP - prostředky MĚSTA Štíty (cca 140.000,- Kč) bez dotace ÚP.</t>
  </si>
  <si>
    <t>Studená voda - fontány.</t>
  </si>
  <si>
    <t>PHM - např. veřejná zeleň Crhov.</t>
  </si>
  <si>
    <t>Mzdové výdaje - náhrady mezd v době nemoci - náhrada DPN zaměstnanec VPP.</t>
  </si>
  <si>
    <t>Ostatní činnosti související se službami pro obavatelstvo</t>
  </si>
  <si>
    <t>Rezerva na krizová opatření.</t>
  </si>
  <si>
    <t>Ostatní záležitosti ochrany obyvatelstva = (BOZP)</t>
  </si>
  <si>
    <t>BOZP - nákup materiálu - např. bezpečnostní značení apod.</t>
  </si>
  <si>
    <t>BOZP - školení.</t>
  </si>
  <si>
    <t>BOZP - různé služby - např. aktualizace osnov školení nebo Knihy úrazů apod.</t>
  </si>
  <si>
    <t>Požární ochrana - dobrovolná část = (JSDH Štíty, SDH Březná, SDH Heroltice, požární zbrojnice)</t>
  </si>
  <si>
    <t>Mzdové výdaje - refundace mezd - JSDH Štíty - za výjezd hasičů, odborná příprava.</t>
  </si>
  <si>
    <t>Mzdové výdaje - dohody - JSDH Štíty - odměny pro hasiče.</t>
  </si>
  <si>
    <t>Mzdové výdaje - refundace SP a ZP - JSDH Štíty - za výjezd hasičů, odborná příprava.</t>
  </si>
  <si>
    <t>Ocharanné pomůcky - pro JSDH Štíty.</t>
  </si>
  <si>
    <t>Předplatné časopisu 112 - odborný časopis požární ochrany.</t>
  </si>
  <si>
    <t>Drobný hmotný dlouhodobý majetek - věcné vybavení pro JSDH Štíty.</t>
  </si>
  <si>
    <t>Nákup materiálu - materiál na opravu a údržbu hasičské techniky, požárních zbrojnic. Další materiál nutný pro činnost hasičů - např. hadice, apod.</t>
  </si>
  <si>
    <t>Studená voda - hasiči Březná.</t>
  </si>
  <si>
    <t>Elektrická energie ČEZ - požární zbrojnice Štíty, Crhov, Březná.</t>
  </si>
  <si>
    <t>Pohonné hmoty a maziva - požární auta, technika.</t>
  </si>
  <si>
    <t>Služby peněžních ústavů - pojištění hasičů JSDH pro případ úrazu - roční pojistné pro všechny členy.</t>
  </si>
  <si>
    <t>Školení - členové JSDH Štíty.</t>
  </si>
  <si>
    <t>Zpracování dat a služby souv. s inf. a kom.technologiemi - Evidsoft s.r.o. - Program KPO 6 - AKTUALIZACE a hosting na 1 rok a FRP Services, s.r.o. - FIREPORT Komplet - provoz (14.520,- Kč).</t>
  </si>
  <si>
    <t>Opravy a udržování - zejména opravy hasičské techniky.</t>
  </si>
  <si>
    <t>Cestovné - členové JSDH Štíty.</t>
  </si>
  <si>
    <t>Pohoštění - občerstvení pro hasiče.</t>
  </si>
  <si>
    <t>Ostatní záležitosti požární ochrany = (PO nemající souvislost s HASIČI)</t>
  </si>
  <si>
    <t>Nákup materiálu - PO (není to pro hasiče) - materiál na opravu a údržbu hydrantů, výstražné tabulky apod.</t>
  </si>
  <si>
    <t>Opravy a udržování - např. opravy HP.</t>
  </si>
  <si>
    <t>Zastupitelstva obcí = (ZASTUPITELÉ a členové komisí a výborů)</t>
  </si>
  <si>
    <t>Mzdové výdaje - odměny členům výborů zastupitelstva a komisí rady - mimo odměn samotných zastupitelů.</t>
  </si>
  <si>
    <t>Mzdové výdaje - odměny členům zastupitelstva MĚSTA Štíty včetně odměn za členství v komisi rady a výborech zastupitelstva, pokud se vyplácí zastupiteli.</t>
  </si>
  <si>
    <t>Mzdové výdaje - sociální pojištění.</t>
  </si>
  <si>
    <t>Mzdové výdaje - zdravotní pojištění.</t>
  </si>
  <si>
    <t>Mzdové výdaje - plat zaměstnanců MěÚ Štíty - včetně odměn.</t>
  </si>
  <si>
    <t>Mzdové výdaje - dohody - např. překlady, úklid, pomocné administrativní práce, apod.</t>
  </si>
  <si>
    <t>Mzdové výdaje - sociální pojištění - za zaměstnance MěÚ Šíty.</t>
  </si>
  <si>
    <t>Mzdové výdaje - zdravotní pojištění - za zaměstnance MěÚ Štíty.</t>
  </si>
  <si>
    <t>Mzdové výdaje - povinné pojistné na úrazové pojištění - za zaměstnance MěÚ Štíty.</t>
  </si>
  <si>
    <t>Vybavení lekárničky - MěÚ Štíty.</t>
  </si>
  <si>
    <t>Odborné knihy a tisk, různé metodické materiály, věstníky, finanční zpravodaje apod.</t>
  </si>
  <si>
    <t>Nákup materiálu - VEDUTA - tisk Štíteckého listu.</t>
  </si>
  <si>
    <t>Studená voda - MěÚ Štíty.</t>
  </si>
  <si>
    <t>Plyn - MěÚ Štíty.</t>
  </si>
  <si>
    <t>Elektrická energie - MěÚ Štíty.</t>
  </si>
  <si>
    <t>Pohonné hmoty a maziva - auto Octavia.</t>
  </si>
  <si>
    <t>Služby pošt - zejména poštovné.</t>
  </si>
  <si>
    <t>Telefony - MěÚ Štíty, služební mobily.</t>
  </si>
  <si>
    <t>Právní služby - Mgr. Jan Urban, daňové poradenství - Ing. Dagmar Oravová.</t>
  </si>
  <si>
    <t>Školení a vzdělávání zaměstnanců MěÚ Štíty.</t>
  </si>
  <si>
    <t xml:space="preserve">Služby - rozhlasové a televizní poplatky, různé revize, STK - auta, útulek pro psy, pravidelné servisy - revize techniky (ne výpočetní, např. kopírky, tiskárny). </t>
  </si>
  <si>
    <t>Programové vybavení - SW - správa.</t>
  </si>
  <si>
    <t>Cestovné (tuzemské i zahraniční).</t>
  </si>
  <si>
    <t>Pohoštění - správa.</t>
  </si>
  <si>
    <t>Provozní záloha vlastní pokladně - NEROZPOČTUJE SE NA KONCI ROKU VŽDY 0,- Kč.</t>
  </si>
  <si>
    <t>Věcné dary.</t>
  </si>
  <si>
    <t>Platba daní a poplatků SR - nákup dálničních známek v tuzemsku - Octavia.</t>
  </si>
  <si>
    <t>Mzdové výdaje - náhrady mezd v době nemoci - náhrada DPN - správa.</t>
  </si>
  <si>
    <t>INVESTICE - Stroje, přístroje a zařízení  - např. výpočetní technika nad 40.tis. Kč.</t>
  </si>
  <si>
    <t>Mezinárodní spolupráce</t>
  </si>
  <si>
    <t>Mezinárodní spolupráce (jinde nezařazená) = (PARTNERSTVÍ Polsko, Itálie a Francie)</t>
  </si>
  <si>
    <t>*</t>
  </si>
  <si>
    <t>Úroky - úroky z úvěrů:</t>
  </si>
  <si>
    <t>Úvěr "BJ A" - dle splátkového kalendáře.</t>
  </si>
  <si>
    <t>Úvěr "BJ B" - dle splátkového kalendáře.</t>
  </si>
  <si>
    <t>Úvěr "Investiční akce" - dle splátkového kalendáře.</t>
  </si>
  <si>
    <t>Úvěr "Škoda Octavia III." - dle splátkového kalendáře.</t>
  </si>
  <si>
    <t>CELKEM</t>
  </si>
  <si>
    <t xml:space="preserve">Bankovní poplatky: </t>
  </si>
  <si>
    <t>Základní běžné účty Města Štíty (Česká spořitelna, a.s., ČNB, ČSOB)</t>
  </si>
  <si>
    <t>Sociální fond Města Štíty (účet 236)</t>
  </si>
  <si>
    <t>Převody prostředků do sociálního fondu.</t>
  </si>
  <si>
    <t>Převody vlastním rozpočtovým účtům - převody z účtu ČNB, příp. ČSOB na ZBÚ u České spořitelny, a.s.</t>
  </si>
  <si>
    <t xml:space="preserve">Daň z přidané hodnoty (DPH)  - na tuto položku patří daň, kterou MĚSTO Štíty odvede FÚ, ale i v případě vratky od FÚ se tato položka použije v záporné hodnotě. </t>
  </si>
  <si>
    <t>Ostatní neinvestiční výdaje j.n. - dočasně nezařazené neinvestiční výdaje - rezerva na neinvestiční výdaje.</t>
  </si>
  <si>
    <t>Ostatní kapitálové výdaje j.n. - dočasně nezařazené INVESTIČNÍ výdaje - rezerva na INVESTIČNÍ výdaje.</t>
  </si>
  <si>
    <t>Splátky úvěrů.</t>
  </si>
  <si>
    <t>INVESTICE - rekonstrukce Na Pilníku č.p. 246 (byty).</t>
  </si>
  <si>
    <t>Opravy a udržování nebytových prostor. V roce 2021 zejména opravy objektu - nám. Míru - basa.</t>
  </si>
  <si>
    <t>Opravy a udržování histor.hodnot - rok 2021 - oprava barokní sochy sv. Anežky.</t>
  </si>
  <si>
    <t>INVESTICE - "Sportovní a dětské hřiště Štíty, Okružní ulice".</t>
  </si>
  <si>
    <t>INVESTICE -  "Dostavba kanalizace" - kanalizační řád v lokalitě Klein-automotive Štíty.</t>
  </si>
  <si>
    <t>Opravy a udržování - veřejného osvětlení. Rok 2021 - zejména - VO  II. část ul. Na Pilníku.</t>
  </si>
  <si>
    <r>
      <t xml:space="preserve">• </t>
    </r>
    <r>
      <rPr>
        <sz val="7"/>
        <rFont val="Times New Roman"/>
        <family val="1"/>
      </rPr>
      <t xml:space="preserve">  pol.</t>
    </r>
  </si>
  <si>
    <t xml:space="preserve">INVESTICE - "přístřešek na hřišti v Crhově" </t>
  </si>
  <si>
    <t>Opravy a udržování - bytů. V roce 2021 - zejména oprava domu č.p. 223.</t>
  </si>
  <si>
    <t xml:space="preserve">Opravy a udržování - MěÚ Štíty (kancelář TIC). </t>
  </si>
  <si>
    <r>
      <t xml:space="preserve">• </t>
    </r>
    <r>
      <rPr>
        <sz val="7"/>
        <rFont val="Calibri Light"/>
        <family val="2"/>
        <charset val="238"/>
      </rPr>
      <t xml:space="preserve">  pol.</t>
    </r>
  </si>
  <si>
    <t>Opravy a udržování - hřbitovy. V roce 2021 zejména oprava hřbitovní zdi ve Štítech.</t>
  </si>
  <si>
    <t>Opravy a udržování kulturních domů. V roce 2021 - zejména opravy interiéru KD Heroltice.</t>
  </si>
  <si>
    <t xml:space="preserve">Oprava a údržba lesních cest - např. zemní práce, opravy komunikací - výtluky. </t>
  </si>
  <si>
    <t>Příjmy knihovny za poskytované služby - knihovní poplatky asi 9.000,- Kč.</t>
  </si>
  <si>
    <t>Příjmy knihovny za poskytované služby - za regionální činnost asi 51.000,- Kč.</t>
  </si>
  <si>
    <r>
      <t>Pronájem honiteb - honební poplatek - (Lesy ČR = 10.479,26 Kč = rok 2020 + inflace 3,2%, DUZP 30.11.)</t>
    </r>
    <r>
      <rPr>
        <sz val="10"/>
        <rFont val="Symbol"/>
        <family val="1"/>
        <charset val="2"/>
      </rPr>
      <t>;</t>
    </r>
    <r>
      <rPr>
        <sz val="10"/>
        <rFont val="Times New Roman"/>
        <family val="1"/>
        <charset val="238"/>
      </rPr>
      <t xml:space="preserve"> Honební společenstvo Štíty = 3.613,- Kč, DUZP 30.06.). Poznámka: Honební spol. Jedlí  uhradilo 217,- Kč v roce 2019 na období 2019-2022.</t>
    </r>
  </si>
  <si>
    <r>
      <t xml:space="preserve">Poplatek ze vstupného </t>
    </r>
    <r>
      <rPr>
        <sz val="10"/>
        <rFont val="Symbol"/>
        <family val="1"/>
        <charset val="2"/>
      </rPr>
      <t>®</t>
    </r>
    <r>
      <rPr>
        <i/>
        <sz val="10"/>
        <rFont val="Times New Roman"/>
        <family val="1"/>
        <charset val="238"/>
      </rPr>
      <t xml:space="preserve"> rok 2021 - nerozpočtováno. Poznámka: Město Štíty vyhláškou zrušilo.</t>
    </r>
  </si>
  <si>
    <t>Mzdové výdaje - dohody mimo pracovní poměr - DPP - dohody na práce v lese.</t>
  </si>
  <si>
    <r>
      <t xml:space="preserve">Nákup zboží (za účelem dalšího prodeje) </t>
    </r>
    <r>
      <rPr>
        <sz val="10"/>
        <rFont val="Symbol"/>
        <family val="1"/>
        <charset val="2"/>
      </rPr>
      <t>®</t>
    </r>
    <r>
      <rPr>
        <sz val="10"/>
        <rFont val="Times New Roman"/>
        <family val="1"/>
        <charset val="238"/>
      </rPr>
      <t xml:space="preserve"> LES - nákup dřeva  určeného k dalšímu prodeji.</t>
    </r>
  </si>
  <si>
    <t>Členský příspěvek na rok 2021 - SVOL, komora obecních lesů - LES.</t>
  </si>
  <si>
    <t>MEIS - mzdové výdaje - dohody mimo pracovní poměr.</t>
  </si>
  <si>
    <r>
      <t>Ostatní neinvestiční výdaje</t>
    </r>
    <r>
      <rPr>
        <i/>
        <sz val="10"/>
        <rFont val="Symbol"/>
        <family val="1"/>
        <charset val="2"/>
      </rPr>
      <t>®</t>
    </r>
    <r>
      <rPr>
        <i/>
        <sz val="10"/>
        <rFont val="Times New Roman"/>
        <family val="1"/>
        <charset val="1"/>
      </rPr>
      <t xml:space="preserve"> rok 2021 - nerozpočtováno. Poznámka: </t>
    </r>
    <r>
      <rPr>
        <i/>
        <sz val="10"/>
        <rFont val="Times New Roman"/>
        <family val="1"/>
        <charset val="238"/>
      </rPr>
      <t>v roce 2020 - Zábřežská kulturní s.r.o. - tržba za vstupné 12/2019.</t>
    </r>
  </si>
  <si>
    <r>
      <t xml:space="preserve">• </t>
    </r>
    <r>
      <rPr>
        <b/>
        <strike/>
        <sz val="7"/>
        <rFont val="Times New Roman"/>
        <family val="1"/>
      </rPr>
      <t xml:space="preserve">  pol.</t>
    </r>
  </si>
  <si>
    <t>Nákup materiálu - např. asfalt, štěrk, posypová sůl, dopravní značení, materiál na opravy a údržbu komunikací v roce 2021.</t>
  </si>
  <si>
    <t>Služby spojené se správou a údržbou silnic - včetně zimní údržby - např. čištění, odklízení sněhu, sypání, solení, dále např. revize mostů a lávek atd. a také služby související s opravou komunikací roku 2021.</t>
  </si>
  <si>
    <r>
      <t xml:space="preserve">Poskytnuté náhrady </t>
    </r>
    <r>
      <rPr>
        <i/>
        <sz val="10"/>
        <rFont val="Symbol"/>
        <family val="1"/>
        <charset val="2"/>
      </rPr>
      <t>®</t>
    </r>
    <r>
      <rPr>
        <i/>
        <sz val="10"/>
        <rFont val="Times New Roman"/>
        <family val="1"/>
        <charset val="238"/>
      </rPr>
      <t xml:space="preserve"> rok 2021 - nerozpočtováno. Poznámka: v roce 2020 - Opotřebení palet - komunikace.</t>
    </r>
  </si>
  <si>
    <r>
      <t xml:space="preserve">Nákup materiálu - např. chlornan, vodoměry, skruže, materiál na opr. a údržbu  vodojemu, vodovod. řádů </t>
    </r>
    <r>
      <rPr>
        <sz val="8"/>
        <rFont val="Times New Roman"/>
        <family val="1"/>
        <charset val="238"/>
      </rPr>
      <t>apod.</t>
    </r>
  </si>
  <si>
    <r>
      <t>Služby - např. laboratorní rozbor vody</t>
    </r>
    <r>
      <rPr>
        <sz val="10"/>
        <rFont val="Symbol"/>
        <family val="1"/>
        <charset val="2"/>
      </rPr>
      <t>;</t>
    </r>
    <r>
      <rPr>
        <sz val="10"/>
        <rFont val="Times New Roman"/>
        <family val="1"/>
        <charset val="1"/>
      </rPr>
      <t xml:space="preserve"> čištění studen;  vodní zdroje - geodetické zaměření, vyhotovení různých dokumentací a hlášení; další služby na základě mandátních smluv.</t>
    </r>
  </si>
  <si>
    <t>Ostatní neinvestiční výdaje j.n. - vyúčtování vodného - vratky přeplatků (= přeplatky 2020).</t>
  </si>
  <si>
    <t>Studená voda - ČOV, kanalizace.</t>
  </si>
  <si>
    <r>
      <t>Elektrická energie - ČEZ - VS 4272886700 - odběrné místo 0002232550 - Říční 9000 - ČOV</t>
    </r>
    <r>
      <rPr>
        <sz val="10"/>
        <rFont val="Symbol"/>
        <family val="1"/>
        <charset val="2"/>
      </rPr>
      <t>;</t>
    </r>
    <r>
      <rPr>
        <sz val="10"/>
        <rFont val="Times New Roman"/>
        <family val="1"/>
        <charset val="1"/>
      </rPr>
      <t xml:space="preserve"> přečerpávací stanice ČOV - VS 4702950700.</t>
    </r>
  </si>
  <si>
    <r>
      <t xml:space="preserve">Zpracování dat a služby souv. s inf. a kom.technologiemi - KOCMAN envimonitoring s.r.o. - </t>
    </r>
    <r>
      <rPr>
        <sz val="9"/>
        <rFont val="Times New Roman"/>
        <family val="1"/>
        <charset val="1"/>
      </rPr>
      <t>služby serveru - monitoring - ČOV.</t>
    </r>
  </si>
  <si>
    <r>
      <t xml:space="preserve">Úhrady sankcí jiným rozpočtům </t>
    </r>
    <r>
      <rPr>
        <sz val="10"/>
        <rFont val="Symbol"/>
        <family val="1"/>
        <charset val="2"/>
      </rPr>
      <t>®</t>
    </r>
    <r>
      <rPr>
        <i/>
        <sz val="10"/>
        <rFont val="Times New Roman"/>
        <family val="1"/>
        <charset val="238"/>
      </rPr>
      <t xml:space="preserve"> rok 2021 - nerozpočtováno. Poznámka: v roce 2020 - pokuta od Krajské hygienické stanice Olomouckého kraje.</t>
    </r>
  </si>
  <si>
    <t>Služby - např. rozbory kaly, revize ČOV, servisní prohlídka dmychadel,  čištění kanalizace, práce provedené fekálem, atd.</t>
  </si>
  <si>
    <t>Nájemné - např. techniky na opravy a údržbu kanalizace a ČOV.</t>
  </si>
  <si>
    <t>Mateřské školy = (MŠ Štíty)</t>
  </si>
  <si>
    <t>MŠ Štíty - např. materiál na opravy v MŠ Štíty.</t>
  </si>
  <si>
    <t>MŠ Štíty - např. práce pracovníků MH, ostatní služby pro MŠ Štíty.</t>
  </si>
  <si>
    <t>MŠ Štíty - opravy a údržování.</t>
  </si>
  <si>
    <t>ZŠ Štíty - např. práce pracovníků MH, ostatní služby pro ZŠ Štíty.</t>
  </si>
  <si>
    <t>ZŠ Štíty - opravy a udržování.</t>
  </si>
  <si>
    <r>
      <t>Drobný hmotný dlouhodobý majetek</t>
    </r>
    <r>
      <rPr>
        <i/>
        <sz val="10"/>
        <rFont val="Symbol"/>
        <family val="1"/>
        <charset val="2"/>
      </rPr>
      <t>®</t>
    </r>
    <r>
      <rPr>
        <i/>
        <sz val="10"/>
        <rFont val="Times New Roman"/>
        <family val="1"/>
        <charset val="238"/>
      </rPr>
      <t xml:space="preserve"> rok 2021 - nerozpočtováno. Poznámka: v roce 2020 - MAJETEK -  DDHM - vozík EKG-4/IV a jiný DDHM - vědro nerez s podstavcem 12l - ZŠ Štíty.</t>
    </r>
  </si>
  <si>
    <r>
      <t xml:space="preserve">Stroje, přístroje a zařízení </t>
    </r>
    <r>
      <rPr>
        <i/>
        <sz val="10"/>
        <rFont val="Symbol"/>
        <family val="1"/>
        <charset val="2"/>
      </rPr>
      <t>®</t>
    </r>
    <r>
      <rPr>
        <i/>
        <sz val="10"/>
        <rFont val="Times New Roman"/>
        <family val="1"/>
        <charset val="1"/>
      </rPr>
      <t xml:space="preserve"> rok 2021 - nerozpočtováno. Poznámka: v roce 2020  -  INVESTICE - MAJETEK - DHM - chladnička Smart A140/2ME.</t>
    </r>
  </si>
  <si>
    <r>
      <t xml:space="preserve">Neinvest.transfery zřízeným příspěvkovým organizacím </t>
    </r>
    <r>
      <rPr>
        <i/>
        <sz val="10"/>
        <rFont val="Symbol"/>
        <family val="1"/>
        <charset val="2"/>
      </rPr>
      <t>®</t>
    </r>
    <r>
      <rPr>
        <i/>
        <sz val="10"/>
        <rFont val="Times New Roman"/>
        <family val="1"/>
        <charset val="1"/>
      </rPr>
      <t xml:space="preserve"> rok 2021 - nerozpočtováno. Poznámka: v roce 2020  - Neinvestiční dotace - průtokový transfer pro ZŠ a MŠ Štíty - Operační program potavinové a materiální pomoci v Olomouckém kraji "Obědy do škol v Olomouckém kraji II" - ÚZ 120x13014.</t>
    </r>
  </si>
  <si>
    <t>Drobný hmotný dlouhodobý majetek - knihovny.</t>
  </si>
  <si>
    <t>Vybavení lekárničky - knihovna.</t>
  </si>
  <si>
    <t>Služby - regionální činnost knihovny - např. rozvoz knih;  služby MH - knihovna, ostatní služby - knihovny.</t>
  </si>
  <si>
    <t xml:space="preserve">Opravy týkající se knihoven - v roce 2021 - drobné opravy.  </t>
  </si>
  <si>
    <t>Mzdové výdaje - náhrady mezd v době nemoci - náhrada DPN knihovnice.</t>
  </si>
  <si>
    <t>Poštovné - činnost knihoven, např. odeslání odměn apod.</t>
  </si>
  <si>
    <r>
      <t xml:space="preserve">• </t>
    </r>
    <r>
      <rPr>
        <strike/>
        <sz val="7"/>
        <rFont val="Times New Roman"/>
        <family val="1"/>
        <charset val="1"/>
      </rPr>
      <t xml:space="preserve">  pol.</t>
    </r>
  </si>
  <si>
    <t>Členský příspěvek 2021 - SKIP - Svaz knihovníků a informačních pracovníků.</t>
  </si>
  <si>
    <r>
      <t>Odměny za užití duševního vlastnictví - OSA (případně jiný správce práv) - autorská odměna</t>
    </r>
    <r>
      <rPr>
        <sz val="10"/>
        <rFont val="Symbol"/>
        <family val="1"/>
        <charset val="2"/>
      </rPr>
      <t>;</t>
    </r>
    <r>
      <rPr>
        <sz val="10"/>
        <rFont val="Times New Roman"/>
        <family val="1"/>
        <charset val="1"/>
      </rPr>
      <t xml:space="preserve"> odměny umělcům a jejich zástupcům (uměleckým agenturám) za vystoupení - poznámka: vstupenky na představení však patří na p. 5169. </t>
    </r>
  </si>
  <si>
    <t>Služby pošt - např. roznáška propagačních materiálů na kulturní akce pořádané v roce 2021.</t>
  </si>
  <si>
    <t>Pronájem pódia, laviček, chemického WC, atrakcí pro děti apod. - kulturní akce pořádané v roce 2021.</t>
  </si>
  <si>
    <t>Ostatní nevinvestiční výdaje j.n. - vratky kaucí KD z roku 2020.</t>
  </si>
  <si>
    <r>
      <t>Pořízení,zachování a obnova hodnot nár hist.povědomí =</t>
    </r>
    <r>
      <rPr>
        <b/>
        <sz val="8"/>
        <rFont val="Times New Roman"/>
        <family val="1"/>
        <charset val="1"/>
      </rPr>
      <t xml:space="preserve"> (</t>
    </r>
    <r>
      <rPr>
        <b/>
        <sz val="7"/>
        <rFont val="Times New Roman"/>
        <family val="1"/>
        <charset val="1"/>
      </rPr>
      <t>památky místního významu, které nejsou vyhlášeny za kulturní památky)</t>
    </r>
  </si>
  <si>
    <t>Nákup materiálu - materiál na opravy.</t>
  </si>
  <si>
    <r>
      <t xml:space="preserve">Opravy a udržování </t>
    </r>
    <r>
      <rPr>
        <sz val="10"/>
        <rFont val="Symbol"/>
        <family val="1"/>
        <charset val="2"/>
      </rPr>
      <t>®</t>
    </r>
    <r>
      <rPr>
        <i/>
        <sz val="10"/>
        <rFont val="Times New Roman"/>
        <family val="1"/>
        <charset val="238"/>
      </rPr>
      <t xml:space="preserve"> rok 2021 - nerozpočtováno.</t>
    </r>
    <r>
      <rPr>
        <i/>
        <sz val="9"/>
        <rFont val="Times New Roman"/>
        <family val="1"/>
        <charset val="238"/>
      </rPr>
      <t>Poznámka: v roce 2020 - práce pracovníků MH - kostel.</t>
    </r>
  </si>
  <si>
    <r>
      <t>Ostatní tělovýchovná činnost = (TJ SOKOL ŠTÍTY, spolek</t>
    </r>
    <r>
      <rPr>
        <b/>
        <sz val="10"/>
        <rFont val="Symbol"/>
        <family val="1"/>
        <charset val="2"/>
      </rPr>
      <t>;</t>
    </r>
    <r>
      <rPr>
        <b/>
        <sz val="10"/>
        <rFont val="Times New Roman"/>
        <family val="1"/>
        <charset val="1"/>
      </rPr>
      <t xml:space="preserve"> Sportovní klub Štíty</t>
    </r>
    <r>
      <rPr>
        <b/>
        <sz val="10"/>
        <rFont val="Symbol"/>
        <family val="1"/>
        <charset val="2"/>
      </rPr>
      <t>;</t>
    </r>
    <r>
      <rPr>
        <b/>
        <sz val="10"/>
        <rFont val="Times New Roman"/>
        <family val="1"/>
        <charset val="1"/>
      </rPr>
      <t xml:space="preserve"> sportoviště)</t>
    </r>
  </si>
  <si>
    <t>Drobný hmotný dlouhodobý majetek - tělovýchova.</t>
  </si>
  <si>
    <r>
      <t>Služby - zajištění konání sportovních akcí a závodů</t>
    </r>
    <r>
      <rPr>
        <sz val="10"/>
        <rFont val="Symbol"/>
        <family val="1"/>
        <charset val="2"/>
      </rPr>
      <t>;</t>
    </r>
    <r>
      <rPr>
        <sz val="10"/>
        <rFont val="Times New Roman"/>
        <family val="1"/>
        <charset val="1"/>
      </rPr>
      <t xml:space="preserve"> služby - péče o sportoviště - např. - regenerace travní plochy, pískování apod. a služby související s opravami.</t>
    </r>
  </si>
  <si>
    <t>Využití volného času dětí a mládeže = (dětská hřiště, volnočasové aktivity dětí a mládeže)</t>
  </si>
  <si>
    <t>Drobný hmotný dlouhodobý majetek - např. samostatné herní prvky na dětská hřiště.</t>
  </si>
  <si>
    <t>Materiál - nákup materiálu - dětská hřiště.</t>
  </si>
  <si>
    <t>Služby - např. revize dětských hřiště apod.</t>
  </si>
  <si>
    <t>Opravy a udržování - dětská hřiště.</t>
  </si>
  <si>
    <r>
      <t xml:space="preserve">Programové vybavení </t>
    </r>
    <r>
      <rPr>
        <sz val="10"/>
        <rFont val="Symbol"/>
        <family val="1"/>
        <charset val="2"/>
      </rPr>
      <t>®</t>
    </r>
    <r>
      <rPr>
        <i/>
        <sz val="10"/>
        <rFont val="Times New Roman"/>
        <family val="1"/>
        <charset val="238"/>
      </rPr>
      <t xml:space="preserve"> rok 2021 - nerozpočtováno.</t>
    </r>
    <r>
      <rPr>
        <i/>
        <sz val="9"/>
        <rFont val="Times New Roman"/>
        <family val="1"/>
        <charset val="238"/>
      </rPr>
      <t>Poznámka: v roce 2020 - rozšíšení paměťi v počítači u panoramatického rentgenu v zubní ordinaci.</t>
    </r>
  </si>
  <si>
    <t>Mzdové výdaje - náhrady mezd v době nemoci - náhrada DPN uklizečka na zdravotním středisku.</t>
  </si>
  <si>
    <r>
      <t>Služby - např. revize - komínů, hromosvodů</t>
    </r>
    <r>
      <rPr>
        <sz val="10"/>
        <rFont val="Symbol"/>
        <family val="1"/>
        <charset val="2"/>
      </rPr>
      <t>;</t>
    </r>
    <r>
      <rPr>
        <sz val="10"/>
        <rFont val="Times New Roman"/>
        <family val="1"/>
        <charset val="1"/>
      </rPr>
      <t xml:space="preserve"> odměna SIPO</t>
    </r>
    <r>
      <rPr>
        <sz val="10"/>
        <rFont val="Symbol"/>
        <family val="1"/>
        <charset val="2"/>
      </rPr>
      <t>;</t>
    </r>
    <r>
      <rPr>
        <sz val="10"/>
        <rFont val="Times New Roman"/>
        <family val="1"/>
        <charset val="1"/>
      </rPr>
      <t xml:space="preserve"> úhrady za služby provedené v bytech - zejména práce provedené pracovníky MH atd.</t>
    </r>
  </si>
  <si>
    <r>
      <t>Služby - např. revize - komínů, hromosvodů</t>
    </r>
    <r>
      <rPr>
        <sz val="10"/>
        <rFont val="Symbol"/>
        <family val="1"/>
        <charset val="2"/>
      </rPr>
      <t>;</t>
    </r>
    <r>
      <rPr>
        <sz val="10"/>
        <rFont val="Times New Roman"/>
        <family val="1"/>
        <charset val="1"/>
      </rPr>
      <t xml:space="preserve">  úhrady za služby provedené v nebyt.prostorech - zejména práce provedené pracovníky MH.</t>
    </r>
  </si>
  <si>
    <t>Nákup materiálu - zejména stavební materiál na opravy a údržbu nebytových prostor. V roce 2021 zejména materiál na opravu objektu - nám.Míru - basa.</t>
  </si>
  <si>
    <t>Drobný hmotný dlouhodobý majetek - nebytové prostory.</t>
  </si>
  <si>
    <t xml:space="preserve">Výdaje na pohřby zesnulých, o které se nemá kdo postarat. </t>
  </si>
  <si>
    <t>Nákup materiálu - materiál na opravu a údržbu hřbitovů. V roce 2021 zejména materiál na opravu hřbitovní zdi ve Štíech.</t>
  </si>
  <si>
    <t>Služby - např. služby pracovníků MH, manipulace s plošinou apod. - VO.</t>
  </si>
  <si>
    <t>INVESTICE - "Uzemní plán Štíty".</t>
  </si>
  <si>
    <t>Vybavení lekárničky - MH.</t>
  </si>
  <si>
    <t>Drobný hmotný dlouhodobý majetek - např. různé nářadí.</t>
  </si>
  <si>
    <t>Nákup materiálu potřebného pro výkon pracovníků MH -  např. různé nařadí, spotřební materiál, materiál na opravy MH.</t>
  </si>
  <si>
    <r>
      <t>Služby - technické služby obce - MH - revize, různé práce</t>
    </r>
    <r>
      <rPr>
        <sz val="10"/>
        <rFont val="Symbol"/>
        <family val="1"/>
        <charset val="2"/>
      </rPr>
      <t>;</t>
    </r>
    <r>
      <rPr>
        <sz val="10"/>
        <rFont val="Times New Roman"/>
        <family val="1"/>
        <charset val="1"/>
      </rPr>
      <t xml:space="preserve"> vyhotovení geometrických plánů.</t>
    </r>
  </si>
  <si>
    <t>Pozemky -  nákup v roce 2021.</t>
  </si>
  <si>
    <r>
      <t xml:space="preserve">Pohonné hmoty a maziva </t>
    </r>
    <r>
      <rPr>
        <sz val="10"/>
        <rFont val="Symbol"/>
        <family val="1"/>
        <charset val="2"/>
      </rPr>
      <t>®</t>
    </r>
    <r>
      <rPr>
        <i/>
        <sz val="10"/>
        <rFont val="Times New Roman"/>
        <family val="1"/>
        <charset val="238"/>
      </rPr>
      <t xml:space="preserve"> rok 2021 - nerozpočtováno. Poznámka: v roce 2020 - NBH č.p. 336.</t>
    </r>
  </si>
  <si>
    <r>
      <t xml:space="preserve">Dopravní prostředky </t>
    </r>
    <r>
      <rPr>
        <sz val="10"/>
        <rFont val="Symbol"/>
        <family val="1"/>
        <charset val="2"/>
      </rPr>
      <t>®</t>
    </r>
    <r>
      <rPr>
        <i/>
        <sz val="10"/>
        <rFont val="Times New Roman"/>
        <family val="1"/>
        <charset val="238"/>
      </rPr>
      <t xml:space="preserve"> rok 2021 - nerozpočtováno. Poznámka: v roce 2020 - INVESTICE - "Pořízení vozidla s alternativním pohonem pro město Štíty".</t>
    </r>
  </si>
  <si>
    <r>
      <t xml:space="preserve">Nákup zboží (za účelem dalšího prodeje) </t>
    </r>
    <r>
      <rPr>
        <sz val="10"/>
        <rFont val="Symbol"/>
        <family val="1"/>
        <charset val="2"/>
      </rPr>
      <t>®</t>
    </r>
    <r>
      <rPr>
        <sz val="10"/>
        <rFont val="Times New Roman"/>
        <family val="1"/>
        <charset val="238"/>
      </rPr>
      <t xml:space="preserve"> popelnice 240l (10ks) - odpadové hospodářství.</t>
    </r>
  </si>
  <si>
    <t>Služby - např. ekologické využití pneu, likvidace pneu (nebezpečný odpad).</t>
  </si>
  <si>
    <r>
      <t xml:space="preserve">Mzdové výdaje - sociální pojištění - za zaměstnance VPP - prostředky MĚSTA Štíty </t>
    </r>
    <r>
      <rPr>
        <sz val="5"/>
        <rFont val="Times New Roman"/>
        <family val="1"/>
        <charset val="238"/>
      </rPr>
      <t xml:space="preserve">(cca 35.000,- Kč) </t>
    </r>
    <r>
      <rPr>
        <sz val="10"/>
        <rFont val="Times New Roman"/>
        <family val="1"/>
        <charset val="238"/>
      </rPr>
      <t>bez dotace ÚP.</t>
    </r>
  </si>
  <si>
    <r>
      <t xml:space="preserve">Mzdové výdaje - zdravotní pojištění - za zaměstnance VPP - prostředky MĚSTA Štíty </t>
    </r>
    <r>
      <rPr>
        <sz val="4"/>
        <rFont val="Times New Roman"/>
        <family val="1"/>
        <charset val="238"/>
      </rPr>
      <t>(cca 12.600,- Kč)</t>
    </r>
    <r>
      <rPr>
        <sz val="10"/>
        <rFont val="Times New Roman"/>
        <family val="1"/>
        <charset val="238"/>
      </rPr>
      <t xml:space="preserve"> bez dotace ÚP.</t>
    </r>
  </si>
  <si>
    <t>Drobný hmotný dlouhodobý majetek - veřejná zeleň.</t>
  </si>
  <si>
    <t xml:space="preserve">Nákup materiálu j.n. - zejména na údržbu veřejné zeleně, městských ploch a materiál pro pracovníky VPP. </t>
  </si>
  <si>
    <t xml:space="preserve">Opravy a udržování - např. opravy sekaček apod., údržba veřejného prostranství, parku apod. </t>
  </si>
  <si>
    <r>
      <t xml:space="preserve">Nákup ostatních služeb - např. sečení, úklid trávy, kácení stromů, prořezávky keřů, úklid veř.prostranství </t>
    </r>
    <r>
      <rPr>
        <sz val="8"/>
        <rFont val="Times New Roman"/>
        <family val="1"/>
        <charset val="238"/>
      </rPr>
      <t>apod.</t>
    </r>
  </si>
  <si>
    <r>
      <t xml:space="preserve">Budovy, haly a stavby </t>
    </r>
    <r>
      <rPr>
        <sz val="10"/>
        <rFont val="Symbol"/>
        <family val="1"/>
        <charset val="2"/>
      </rPr>
      <t>®</t>
    </r>
    <r>
      <rPr>
        <i/>
        <sz val="10"/>
        <rFont val="Times New Roman"/>
        <family val="1"/>
        <charset val="238"/>
      </rPr>
      <t xml:space="preserve"> rok 2021 - nerozpočtováno. Poznámka: v roce 2020 - MAJETEK - DHM - herní prvky na dětské hřiště U Parku ve Štítech.</t>
    </r>
  </si>
  <si>
    <r>
      <t>Stroje, přístroje a zařízení</t>
    </r>
    <r>
      <rPr>
        <sz val="10"/>
        <rFont val="Symbol"/>
        <family val="1"/>
        <charset val="2"/>
      </rPr>
      <t>®</t>
    </r>
    <r>
      <rPr>
        <i/>
        <sz val="10"/>
        <rFont val="Times New Roman"/>
        <family val="1"/>
        <charset val="238"/>
      </rPr>
      <t xml:space="preserve"> rok 2021 - nerozpočtováno. Poznámka: v roce 2020 - MAJETEK - DHM - žací stroj - veřejná zeleň.</t>
    </r>
  </si>
  <si>
    <t xml:space="preserve">Ostatní činnosti související se službami pro obyvatelstvo </t>
  </si>
  <si>
    <t>Neinvestiční transfery spolkům - Neinvestiční dotace na pořádání společenských, kulturních a sportovních akcí v roce 2021 (Crhovská chasa = 15.000,- Kč).</t>
  </si>
  <si>
    <t>Neinv.transfery církvím a naboženským společnostem - Charita Zábřeh - Finanční dar - sociální služby 2021.</t>
  </si>
  <si>
    <t>KRIZOVÁ OPATŘENÍ = (prostředky na řešení krizových situací - COVID 19)</t>
  </si>
  <si>
    <r>
      <t xml:space="preserve">Ochranné pomůcky </t>
    </r>
    <r>
      <rPr>
        <sz val="10"/>
        <rFont val="Symbol"/>
        <family val="1"/>
        <charset val="2"/>
      </rPr>
      <t>®</t>
    </r>
    <r>
      <rPr>
        <i/>
        <sz val="10"/>
        <rFont val="Times New Roman"/>
        <family val="1"/>
        <charset val="238"/>
      </rPr>
      <t xml:space="preserve"> rok 2021 - nerozpočtováno. Poznámka: v roce 2020 - ochranné prostředky pro zaměstance (od roku 2021 patří na pol. 5133).</t>
    </r>
  </si>
  <si>
    <t>Léky a zdravotnický materiál - dle aktualizace RS roku 2021 - nákup zdravotnických prostředků pro zaměstnance - např. roušky, respirátory, desinfekce apod. - COVID 19.</t>
  </si>
  <si>
    <t>Nákup materiálu j.n. - např. úklidová desinfekce apod. - COVID 19.</t>
  </si>
  <si>
    <t>Služby - např. práce pracovníků MH - BOKIMOBIL.</t>
  </si>
  <si>
    <t>Služby - např. práce pracovníků MH - COVID 19.</t>
  </si>
  <si>
    <t>Mzdové výdaje - dohody - COVID 19.</t>
  </si>
  <si>
    <t>Věcné dary - poskytnutí zdravotnického materiálu darem obyvateltvů, organizacím, …. - COVID 19.</t>
  </si>
  <si>
    <r>
      <t>Služby - různé revize hasičské techniky - např. technická prohlídka, emise apod.</t>
    </r>
    <r>
      <rPr>
        <sz val="10"/>
        <rFont val="Symbol"/>
        <family val="1"/>
        <charset val="2"/>
      </rPr>
      <t>;</t>
    </r>
    <r>
      <rPr>
        <sz val="10"/>
        <rFont val="Times New Roman"/>
        <family val="1"/>
        <charset val="1"/>
      </rPr>
      <t xml:space="preserve"> další služby - např. přezutí pneu, zdravotní prohlídka hasičů atd. </t>
    </r>
  </si>
  <si>
    <r>
      <t>Služby elektronických komunikací</t>
    </r>
    <r>
      <rPr>
        <sz val="10"/>
        <rFont val="Symbol"/>
        <family val="1"/>
        <charset val="2"/>
      </rPr>
      <t>®</t>
    </r>
    <r>
      <rPr>
        <i/>
        <sz val="10"/>
        <rFont val="Times New Roman"/>
        <family val="1"/>
        <charset val="238"/>
      </rPr>
      <t xml:space="preserve"> rok 2021 - nerozpočtováno. Poznámka: v roce 2020 - Služby mobilního operátora - JSDH Štíty.</t>
    </r>
  </si>
  <si>
    <r>
      <t xml:space="preserve">Programové vybavení </t>
    </r>
    <r>
      <rPr>
        <sz val="10"/>
        <rFont val="Symbol"/>
        <family val="1"/>
        <charset val="2"/>
      </rPr>
      <t>®</t>
    </r>
    <r>
      <rPr>
        <i/>
        <sz val="10"/>
        <rFont val="Times New Roman"/>
        <family val="1"/>
        <charset val="238"/>
      </rPr>
      <t xml:space="preserve"> rok 2021 - nerozpočtováno. Poznámka: v roce 2020 - Prodloužení licence na funkčnost a aktualizace na 3 roky - JSDH Štíty.</t>
    </r>
  </si>
  <si>
    <r>
      <t>Stroje, přístroje a zařízení</t>
    </r>
    <r>
      <rPr>
        <i/>
        <sz val="10"/>
        <rFont val="Symbol"/>
        <family val="1"/>
        <charset val="2"/>
      </rPr>
      <t>®</t>
    </r>
    <r>
      <rPr>
        <i/>
        <sz val="10"/>
        <rFont val="Times New Roman"/>
        <family val="1"/>
        <charset val="1"/>
      </rPr>
      <t xml:space="preserve"> rok 2021 - nerozpočtováno. Poznámka: </t>
    </r>
    <r>
      <rPr>
        <i/>
        <sz val="10"/>
        <rFont val="Times New Roman"/>
        <family val="1"/>
        <charset val="238"/>
      </rPr>
      <t>v roce 2020 - MAJETEK - DHM - KOMPRESOR SKS 28/270 - JSDH Štíty</t>
    </r>
  </si>
  <si>
    <t>Školení PO - odborná příprava a proškolení zaměstnanců.</t>
  </si>
  <si>
    <r>
      <t xml:space="preserve">Nákup ostatních služeb PO </t>
    </r>
    <r>
      <rPr>
        <sz val="10"/>
        <rFont val="Symbol"/>
        <family val="1"/>
        <charset val="2"/>
      </rPr>
      <t>®</t>
    </r>
    <r>
      <rPr>
        <sz val="10"/>
        <rFont val="Times New Roman"/>
        <family val="1"/>
        <charset val="1"/>
      </rPr>
      <t xml:space="preserve"> služby týkající se požární ochrany nemající souvislost s HASIČI - např. revize HP, kontrola hydrantů, vypracování nebo aktualizace požárních směrnic apod.</t>
    </r>
  </si>
  <si>
    <t>Volby do zastupitelstev územních samosprávných celků</t>
  </si>
  <si>
    <r>
      <t>Volby do  zastupitelstva Olomouckého kraje</t>
    </r>
    <r>
      <rPr>
        <sz val="10"/>
        <rFont val="Symbol"/>
        <family val="1"/>
        <charset val="2"/>
      </rPr>
      <t>®</t>
    </r>
    <r>
      <rPr>
        <i/>
        <sz val="10"/>
        <rFont val="Times New Roman"/>
        <family val="1"/>
        <charset val="1"/>
      </rPr>
      <t xml:space="preserve"> rok 2021 nerozpočtováno.</t>
    </r>
  </si>
  <si>
    <r>
      <t xml:space="preserve">Převody domněle neop.použ.dotací zpět poskytovateli </t>
    </r>
    <r>
      <rPr>
        <sz val="10"/>
        <rFont val="Symbol"/>
        <family val="1"/>
        <charset val="2"/>
      </rPr>
      <t>®</t>
    </r>
    <r>
      <rPr>
        <i/>
        <sz val="10"/>
        <rFont val="Times New Roman"/>
        <family val="1"/>
        <charset val="238"/>
      </rPr>
      <t xml:space="preserve"> rok 2021 - nerozpočtováno. Poznámka: v roce 2020 - Olomoucký kraj - Finanční vypořádání - nevyčerpaná část neinvestiční dotace roku 2018 - PRŮTOKOVÝ TRANSFER pro ZŠ a MŠ Štíty - Operační program Výzkum, vývoj a vzdělávání - projekty využívající zjednodušené vykazování nákladů - ÚZ 103x33063.</t>
    </r>
  </si>
  <si>
    <t>5366</t>
  </si>
  <si>
    <t>Finanční vypořádání - vratka nevyčerpané části neinvestiční dotace roku 2020 - "Volby do Volby do zastupitelstva kraje".</t>
  </si>
  <si>
    <t>Výdaje z finančního vypořádání mezi krajem o obcemi - vratka nevyčerpané části neinvestiční dotace roku 2020 - "S rodinou za kulturou", poskytovatel Olomoucký kraj.</t>
  </si>
  <si>
    <r>
      <t xml:space="preserve">Platby daní a poplatků krajům, obcím a st.fondům </t>
    </r>
    <r>
      <rPr>
        <sz val="10"/>
        <rFont val="Symbol"/>
        <family val="1"/>
        <charset val="2"/>
      </rPr>
      <t>®</t>
    </r>
    <r>
      <rPr>
        <i/>
        <sz val="10"/>
        <rFont val="Times New Roman"/>
        <family val="1"/>
        <charset val="238"/>
      </rPr>
      <t xml:space="preserve"> Daň z příjmů právnických osob za obce </t>
    </r>
    <r>
      <rPr>
        <i/>
        <sz val="10"/>
        <rFont val="Symbol"/>
        <family val="1"/>
        <charset val="2"/>
      </rPr>
      <t>®</t>
    </r>
    <r>
      <rPr>
        <i/>
        <sz val="10"/>
        <rFont val="Times New Roman"/>
        <family val="1"/>
        <charset val="238"/>
      </rPr>
      <t xml:space="preserve"> bude rozpočtováno až na základě známé skutečnosti (vazba na pol. 1122).</t>
    </r>
  </si>
  <si>
    <r>
      <t xml:space="preserve">Úhrady sankcí jiným rozpočtům </t>
    </r>
    <r>
      <rPr>
        <i/>
        <sz val="10"/>
        <rFont val="Symbol"/>
        <family val="1"/>
        <charset val="2"/>
      </rPr>
      <t>®</t>
    </r>
    <r>
      <rPr>
        <i/>
        <sz val="10"/>
        <rFont val="Times New Roman"/>
        <family val="1"/>
        <charset val="1"/>
      </rPr>
      <t xml:space="preserve"> rok 2021 - nerozpočtováno. Poznámka: </t>
    </r>
    <r>
      <rPr>
        <i/>
        <sz val="10"/>
        <rFont val="Times New Roman"/>
        <family val="1"/>
        <charset val="238"/>
      </rPr>
      <t>v roce 2020 - DPH za 08/2020 - dodatečné - úrok z prodlení.</t>
    </r>
  </si>
  <si>
    <t>Ostatní neinvestiční výdaje j.n. - dočasně nezařazené neinvestiční výdaje - PARTNERSTVÍ.</t>
  </si>
  <si>
    <t>Mzdové výdaje - refundace platu zastupitele MĚSTA Štíty za účast na jednáních města.</t>
  </si>
  <si>
    <t>Mzdové výdaje - refundace SP a ZP - účast zastupitele MĚSTA Štíty na jednáních města.</t>
  </si>
  <si>
    <r>
      <t xml:space="preserve">Zpracování dat a služby související s informačními a komunikačními technologiemi </t>
    </r>
    <r>
      <rPr>
        <sz val="8"/>
        <rFont val="Times New Roman"/>
        <family val="1"/>
        <charset val="238"/>
      </rPr>
      <t xml:space="preserve">- položka se od roku 2014 používá na platby za technické, zákaznické podpory, servisy pravidelných aktualizací (údržby funkčnosti programů) a ostatní služby související s počítačovými programy nebo IT systémy - pravidelné servisy a služby firem týkající se výpočetní techniky včetně programového vybavení na MěÚ Štíty -  zajišťují  firmy jako např. A L I S  spol. s r.o., ASI Mohelnice, GORDIC, RNDr. Vojtěch Hanzelka (KEO), Český úřad zeměměřický a katastrální (dálkový přístup - CZECH POINT), Ing. Jan Rýznar, (doména stity.cz), WEBHOUSE (provoz vismo Registr oznámení), QCM, s.r.o. (správa portálu www.stity.cz), Radek Tejkl (úpravy webu), atd. </t>
    </r>
  </si>
  <si>
    <t>Ostatní neinv.transfery nezisk.a podob.organizacím - Sdružení místních samospráv České republiky, z. s. - členský příspěvek na rok 2021.</t>
  </si>
  <si>
    <r>
      <t xml:space="preserve">Nákup kolků </t>
    </r>
    <r>
      <rPr>
        <sz val="10"/>
        <rFont val="Symbol"/>
        <family val="1"/>
        <charset val="2"/>
      </rPr>
      <t>®</t>
    </r>
    <r>
      <rPr>
        <sz val="10"/>
        <rFont val="Times New Roman"/>
        <family val="1"/>
        <charset val="1"/>
      </rPr>
      <t xml:space="preserve"> kolky - správní poplatky.</t>
    </r>
  </si>
  <si>
    <t>INVESTICE - vybavení interieru KD Heroltice.</t>
  </si>
  <si>
    <t>Drobný hmotný dlouhodobý majetek - kultura. Rok 2021 - zejména vybavení interieru KD Heroltice.</t>
  </si>
  <si>
    <t>Výdaje na zajištění dopravní (autobusové) obslužnosti - Olomoucký kraj rok 2021 (2 021 x 150 = 303.150,- Kč + navýšení o meziroční inflaci 3,2%, tj. celkem 312.850,80 Kč).</t>
  </si>
  <si>
    <t>Příspěvek na dopravní obslužnost na rok 2021 ze strany Pardubického kraje = 5.000,- Kč.</t>
  </si>
  <si>
    <t>TIC - Drobný hmotný dlouhodobý majetek. Rok 2021 - zejména vybavení nového TIC Štíty.</t>
  </si>
  <si>
    <t>ZDRAVOTNÍ STŘEDISKO - příjmy za služby související s nájmem - zálohy, paušály (předpis roku 2021 =  116.500,- Kč předpoklad).</t>
  </si>
  <si>
    <t>ZDRAVOTNÍ STŘEDISKO - příjmy za služby související s nájmem - vyúčtování služeb (8.500, Kč - odhad).</t>
  </si>
  <si>
    <r>
      <t xml:space="preserve">ZDRAVOTNÍ STŘEDISKO - příjmy za pronájem nebytových prostor (předpis roku 2021 = 85.000,- Kč </t>
    </r>
    <r>
      <rPr>
        <sz val="5"/>
        <rFont val="Times New Roman"/>
        <family val="1"/>
        <charset val="238"/>
      </rPr>
      <t>předpoklad</t>
    </r>
    <r>
      <rPr>
        <sz val="10"/>
        <rFont val="Times New Roman"/>
        <family val="1"/>
        <charset val="238"/>
      </rPr>
      <t>).</t>
    </r>
  </si>
  <si>
    <r>
      <t xml:space="preserve">ZDRAVOTNÍ STŘEDISKO - příjmy za pronájem vybavení doktorům (předpis roku 2021 = 90.000,- Kč </t>
    </r>
    <r>
      <rPr>
        <sz val="7"/>
        <rFont val="Times New Roman"/>
        <family val="1"/>
        <charset val="238"/>
      </rPr>
      <t>předpoklad</t>
    </r>
    <r>
      <rPr>
        <sz val="10"/>
        <rFont val="Times New Roman"/>
        <family val="1"/>
        <charset val="238"/>
      </rPr>
      <t>).</t>
    </r>
  </si>
  <si>
    <r>
      <t xml:space="preserve">Ostatní příjmy z vlastní činnosti </t>
    </r>
    <r>
      <rPr>
        <sz val="10"/>
        <rFont val="Symbol"/>
        <family val="1"/>
        <charset val="2"/>
      </rPr>
      <t>®</t>
    </r>
    <r>
      <rPr>
        <sz val="10"/>
        <rFont val="Times New Roman"/>
        <family val="1"/>
        <charset val="238"/>
      </rPr>
      <t xml:space="preserve"> rok 2021 - ČEZ Distribuce, a. s.,  - náhrada za zřízení věcného břemene dle smlovy (7.381,- Kč) + AKTIVACE - práce provedené pracovníky MH pro Město Štíty.</t>
    </r>
  </si>
  <si>
    <t>TIC Štíty - za služby - kopírování, skenování a tisk.</t>
  </si>
  <si>
    <t>Pronajaté nebytové prostory - příjmy za pronájem nebytových prostor (předpis roku 2021 + fakturace 2021 = 362.650,- Kč + cca 70.000,- Kč, tj. 432.650,- Kč - předpoklad).</t>
  </si>
  <si>
    <t>Pronajaté nebytové prostory - příjmy za služby související s nájmem - zálohy, paušály (předpis roku 2021  + fakturace 2021 = 66.600,- Kč + 5.400,- Kč, tj. 72.000,- Kč - předpoklad).</t>
  </si>
  <si>
    <t>Příjmy z pronájmu hrobových míst - hřbitov Štíty - předpis roku 2021 (odhad).</t>
  </si>
  <si>
    <t>Oprava komunikací včetně jejich součástí. Rok 2021 - zejména oprava chodníku Na Pilníku.</t>
  </si>
  <si>
    <t xml:space="preserve">*Hlavní kulturní akce roku 2021:  dle pandemické siturace. Rodina za kulturou 2021 = Setkání na pomezí Čech a Moravy, Kocourkovská pouť; Mikulášská nadílka a Vánoční koncert. </t>
  </si>
  <si>
    <t>Nájemné pozemků za účelem umístění  4 kontejnerů na textil, párovanou nositelnou obuv a funkční hračky na pozemku Města Štíty - platba od DIMATEX CS, spol. s r.o. (4 x 500,- Kč + DPH, tj. 2.420,- Kč).</t>
  </si>
  <si>
    <r>
      <t xml:space="preserve">Poplatek za odebrané množství podzemní vody ze zdroje odběru </t>
    </r>
    <r>
      <rPr>
        <sz val="9"/>
        <rFont val="Times New Roman"/>
        <family val="1"/>
        <charset val="238"/>
      </rPr>
      <t>Prameniště Heroltice - Buková Hora; Prameniště</t>
    </r>
    <r>
      <rPr>
        <sz val="10"/>
        <rFont val="Times New Roman"/>
        <family val="1"/>
        <charset val="238"/>
      </rPr>
      <t xml:space="preserve"> Heroltice - Nad Autokempem; Studna - vrt ST 2.  Poplatek roku 2021 = 244.648,- Kč</t>
    </r>
  </si>
  <si>
    <t>TJ SOKOL Štíty, spolek - dotace na činnost 420.000,- Kč.</t>
  </si>
  <si>
    <t xml:space="preserve">Opravy a udržování - zejména strojů MH, MH dílny. </t>
  </si>
  <si>
    <r>
      <t xml:space="preserve">Nákup ostatních služeb </t>
    </r>
    <r>
      <rPr>
        <i/>
        <sz val="10"/>
        <rFont val="Symbol"/>
        <family val="1"/>
        <charset val="2"/>
      </rPr>
      <t>®</t>
    </r>
    <r>
      <rPr>
        <i/>
        <sz val="10"/>
        <rFont val="Times New Roman"/>
        <family val="1"/>
        <charset val="238"/>
      </rPr>
      <t xml:space="preserve"> rok 2021 - nerozpočtováno. Poznámka: v roce 2020 - Dodatečný management - </t>
    </r>
    <r>
      <rPr>
        <i/>
        <sz val="9"/>
        <rFont val="Times New Roman"/>
        <family val="1"/>
        <charset val="238"/>
      </rPr>
      <t>"Dovybavení odpadového hospodářství města Štíty" - zpracování monitorovací zprávy v době udržitelnosti.</t>
    </r>
  </si>
  <si>
    <r>
      <t xml:space="preserve">Budovy, haly a stavby </t>
    </r>
    <r>
      <rPr>
        <i/>
        <sz val="10"/>
        <rFont val="Symbol"/>
        <family val="1"/>
        <charset val="2"/>
      </rPr>
      <t>®</t>
    </r>
    <r>
      <rPr>
        <i/>
        <sz val="10"/>
        <rFont val="Times New Roman"/>
        <family val="1"/>
        <charset val="238"/>
      </rPr>
      <t xml:space="preserve"> rok 2021 - nerozpočtováno. Poznámka: v roce 2020 - INVESTICE - "SPORTOVNÍ HALA" - pozastaveno..</t>
    </r>
  </si>
  <si>
    <r>
      <t xml:space="preserve">Neinvestiční transfery obcím </t>
    </r>
    <r>
      <rPr>
        <sz val="10"/>
        <rFont val="Symbol"/>
        <family val="1"/>
        <charset val="2"/>
      </rPr>
      <t>®</t>
    </r>
    <r>
      <rPr>
        <sz val="10"/>
        <rFont val="Times New Roman"/>
        <family val="1"/>
        <charset val="1"/>
      </rPr>
      <t xml:space="preserve"> Město Zábřeh - za řešení přestupků.</t>
    </r>
  </si>
  <si>
    <t>Rok 2021:  PARTNERSTVÍ s městy Belvedere Ostrense (Itálie), Saint Pal En Chalencon (Francie), Niemodlin (Polsko). Z důvodu COVID 19 - nejsou plánovány zahraniční cesty. Listopad 2021 -  KARPIK - Svátek kapra - Niemodlin - dle pandemické situace.</t>
  </si>
  <si>
    <t>Pojištění majetku obce - průmyslových rizik, pojištění vozidel, …</t>
  </si>
  <si>
    <t>Drobný hmotný dlouhodobý majetek - např. výpočetní technika, apod.</t>
  </si>
  <si>
    <t>Přijaté nekapitálové příspěvky a náhrady - obědy za 12/2020 - knihovnice.</t>
  </si>
  <si>
    <t xml:space="preserve">(org. 6022 Horní Studénky = 3.000,- Kč; org. 6028 Jakubovice = 2.000,- Kč; org. 6030 Jedlí = 5.000,- Kč; </t>
  </si>
  <si>
    <t>org. 6056 Písařov = 5.000,- Kč; org. 6077 Zborov = 2.500,- Kč).</t>
  </si>
  <si>
    <t>Přijaté nekapitálové příspěvky a náhrady - náhrada za umístění televizního převaděče za rok 2021 ve výši 500,- Kč (České Radiokomunikace a.s.) + úhrada za umístění zařízení za rok 2021  ve výši cca 22.000,- Kč (Vodafone Czech Republic, a.s.) + obědy za 12/2020 pracovníci MH ve výši 3.156,- Kč.</t>
  </si>
  <si>
    <t>Přijaté nekapitálové příspěvky a náhrady - obědy za 12/2020 - zaměstanci - správa.</t>
  </si>
  <si>
    <r>
      <t>CÚ pro Olomoucký kraj - 1601 - podíl z pokuty. Pokuta ŽP - TEXTRON CONSULTING s.r.o. - ochrana lesa. V roce 2018 až 2020 nebyly na účet Města zaslány žádné splátky. Dle poskytnuté informace od zodpovědného pracovníka z Oblastní inspektorátu Olomouc (Česká insfekce ŽP) bylo rozhodnutí o uložené pokutě u odvolacího řízení a dle poslední informace firma TEXTRON COLSULTING, s.r.o. řízení prohrála, tzn. že k 1.1.2021 je pohledávka beze změny ve výši 170.000,- Kč. Do rozpočtu zatím zahrnuta</t>
    </r>
    <r>
      <rPr>
        <sz val="7"/>
        <rFont val="Times New Roman"/>
        <family val="1"/>
        <charset val="238"/>
      </rPr>
      <t xml:space="preserve"> pouze</t>
    </r>
    <r>
      <rPr>
        <sz val="10"/>
        <rFont val="Times New Roman"/>
        <family val="1"/>
        <charset val="238"/>
      </rPr>
      <t xml:space="preserve"> částka 500,- Kč. </t>
    </r>
  </si>
  <si>
    <r>
      <t>Přijmy z pronájmu ost. nem. věcí a jejich částí</t>
    </r>
    <r>
      <rPr>
        <i/>
        <sz val="10"/>
        <rFont val="Symbol"/>
        <family val="1"/>
        <charset val="2"/>
      </rPr>
      <t>®</t>
    </r>
    <r>
      <rPr>
        <i/>
        <sz val="10"/>
        <rFont val="Times New Roman"/>
        <family val="1"/>
        <charset val="238"/>
      </rPr>
      <t xml:space="preserve"> rok 2021 - nerozpočtováno. Poznámka: v roce 2020 - Radnice: nájem nebytových prostor.</t>
    </r>
  </si>
  <si>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</si>
  <si>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</si>
  <si>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</si>
  <si>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</si>
  <si>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</si>
  <si>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</si>
  <si>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</si>
  <si>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</si>
  <si>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</si>
  <si>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</si>
  <si>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</si>
  <si>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</si>
  <si>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</si>
  <si>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</si>
  <si>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</si>
  <si>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</si>
  <si>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</si>
  <si>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</si>
  <si>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</si>
  <si>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</si>
  <si>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</si>
  <si>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r>
      <t>·</t>
    </r>
    <r>
      <rPr>
        <sz val="7"/>
        <color indexed="18"/>
        <rFont val="Times New Roman"/>
        <family val="1"/>
        <charset val="238"/>
      </rPr>
      <t xml:space="preserve">         </t>
    </r>
    <r>
      <rPr>
        <b/>
        <sz val="10"/>
        <color indexed="18"/>
        <rFont val="Arial"/>
        <family val="2"/>
        <charset val="238"/>
      </rPr>
      <t xml:space="preserve">Rozpočet schválený - ZMě Štíty dne 24.03.2021: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</si>
  <si>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24.03.2021: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</si>
  <si>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24.03.2021: </t>
    </r>
  </si>
  <si>
    <t>Rozpočet  schválený 2021</t>
  </si>
  <si>
    <r>
      <t xml:space="preserve">Neinvestiční transfery církvím a nábož.společnostem </t>
    </r>
    <r>
      <rPr>
        <i/>
        <sz val="10"/>
        <rFont val="Symbol"/>
        <family val="1"/>
        <charset val="2"/>
      </rPr>
      <t>®</t>
    </r>
    <r>
      <rPr>
        <i/>
        <sz val="10"/>
        <rFont val="Times New Roman"/>
        <family val="1"/>
      </rPr>
      <t xml:space="preserve"> rok 2021 - nerozpočtováno. Poznámka: v roce 2020 - Dar na úhradu el.energie v kostele ve Štítech.</t>
    </r>
  </si>
  <si>
    <t>Dlouhodobé přijaté půjčené prostředky (+)</t>
  </si>
  <si>
    <t>Operace z peněžních účtů organizace nemající charakter příjmů a výdajů vládního sektoru (+)</t>
  </si>
  <si>
    <t>FINANCOVÁNÍ CELKEM</t>
  </si>
  <si>
    <t>PŘÍJMY vč. FINANCOVÁNÍ CELKEM</t>
  </si>
  <si>
    <r>
      <t xml:space="preserve">Změna stavu krátkodobých prostředků na bankovních účtech (+) Zapojení vlastních finančních prostředků ze ZBÚ Města Štíty (část). </t>
    </r>
    <r>
      <rPr>
        <i/>
        <sz val="8"/>
        <color indexed="8"/>
        <rFont val="Arial"/>
        <family val="2"/>
        <charset val="238"/>
      </rPr>
      <t>Poznámka: (-) = úspora</t>
    </r>
  </si>
  <si>
    <t>VÝDAJE vč. FINANCOVÁNÍ CELKEM</t>
  </si>
  <si>
    <t>Uhrazené splátky dlouhod. přijatých půjček (-)</t>
  </si>
  <si>
    <t>PŘÍJMY 2021 celkem (+)</t>
  </si>
  <si>
    <t>VÝDAJE 2021 celkem (-)</t>
  </si>
  <si>
    <t xml:space="preserve">Odvětvové třídění RS dle paragrafu </t>
  </si>
  <si>
    <t>Bytové hospodářství = (BYTY)</t>
  </si>
  <si>
    <t>Nebytové hospodářství = (NEBYTOVÉ PROSTORY)</t>
  </si>
  <si>
    <t>Bytové hospodářství = (BYTY MĚSTA Štíty)</t>
  </si>
  <si>
    <t>Nebytové hospodářství = (NEBYTOVÉ PROSTORY MĚSTA Štíty)</t>
  </si>
  <si>
    <r>
      <t xml:space="preserve">Ostatní neinv.transfery veř.rozp.územní úrovně </t>
    </r>
    <r>
      <rPr>
        <sz val="10"/>
        <rFont val="Symbol"/>
        <family val="1"/>
        <charset val="2"/>
      </rPr>
      <t>®</t>
    </r>
    <r>
      <rPr>
        <sz val="10"/>
        <rFont val="Times New Roman"/>
        <family val="1"/>
        <charset val="1"/>
      </rPr>
      <t xml:space="preserve"> Mikroregion Zábřežsko - členský příspěvek za rok 2021 ve výši 20,- Kč/obyvatele. Dle tel. komunikace (40.200,- Kč). </t>
    </r>
  </si>
  <si>
    <t>Neinvestiční transfery obecně prospěšným společnostem - Členský příspěvek v MAS Horní Pomoraví, o.p.s. za rok 2021 ve výši 1,- Kč/obyvatele cca ve výši 1.976,- Kč + pevná částka 20.000,- Kč.</t>
  </si>
  <si>
    <r>
      <rPr>
        <b/>
        <sz val="9"/>
        <color theme="1"/>
        <rFont val="Arial"/>
        <family val="2"/>
        <charset val="238"/>
      </rPr>
      <t>VÝDAJE - ZÁVAZNÝ UKAZATEL - odvětvové třídění RS</t>
    </r>
    <r>
      <rPr>
        <sz val="9"/>
        <color theme="1"/>
        <rFont val="Arial"/>
        <family val="2"/>
        <charset val="238"/>
      </rPr>
      <t xml:space="preserve"> - nesmí být překročen objem jednotlivých paragrafů RS.</t>
    </r>
  </si>
  <si>
    <t>Přijaté úroky - základní běžný účet (účet 231 = 2.900,- Kč)</t>
  </si>
  <si>
    <t>Zaplacené sankce</t>
  </si>
  <si>
    <t>TIC - zaplacené sankce - finanční vypořádání za předčasné ukončení Smlouvy (doúčtování zb.ceny - telefon).</t>
  </si>
  <si>
    <r>
      <t>TIC - členské příspěvky - SDRUŽENÍ CESTOVNÍHO RUCHU - SCR Jeseníky = 10.868,- Kč (5,50 Kč / 1 ob.</t>
    </r>
    <r>
      <rPr>
        <sz val="10"/>
        <rFont val="Symbol"/>
        <family val="1"/>
        <charset val="2"/>
      </rPr>
      <t>;</t>
    </r>
    <r>
      <rPr>
        <sz val="10"/>
        <rFont val="Times New Roman"/>
        <family val="1"/>
        <charset val="1"/>
      </rPr>
      <t xml:space="preserve"> k 1.1.2021 </t>
    </r>
    <r>
      <rPr>
        <sz val="10"/>
        <rFont val="Times New Roman"/>
        <family val="1"/>
        <charset val="238"/>
      </rPr>
      <t xml:space="preserve">dle naší evidence </t>
    </r>
    <r>
      <rPr>
        <sz val="10"/>
        <rFont val="Times New Roman"/>
        <family val="1"/>
        <charset val="1"/>
      </rPr>
      <t>= 1976 obyvatel)</t>
    </r>
    <r>
      <rPr>
        <sz val="10"/>
        <rFont val="Symbol"/>
        <family val="1"/>
        <charset val="2"/>
      </rPr>
      <t>;</t>
    </r>
    <r>
      <rPr>
        <sz val="10"/>
        <rFont val="Times New Roman"/>
        <family val="1"/>
        <charset val="1"/>
      </rPr>
      <t xml:space="preserve"> </t>
    </r>
    <r>
      <rPr>
        <sz val="10"/>
        <rFont val="Times New Roman"/>
        <family val="1"/>
        <charset val="238"/>
      </rPr>
      <t xml:space="preserve">Asociace turistických informačních center - A.T.I.C. = 4.500,- Kč. </t>
    </r>
  </si>
  <si>
    <r>
      <t xml:space="preserve">Zaplacené sankce - finanční vypořádání za předčasné ukončení Smlouvy (doúčtování zb.ceny - telefon - </t>
    </r>
    <r>
      <rPr>
        <sz val="4"/>
        <rFont val="Times New Roman"/>
        <family val="1"/>
        <charset val="238"/>
      </rPr>
      <t>knihovna</t>
    </r>
    <r>
      <rPr>
        <sz val="10"/>
        <rFont val="Times New Roman"/>
        <family val="1"/>
      </rPr>
      <t>).</t>
    </r>
  </si>
  <si>
    <t>Služby - obědy (1-3/2021) - knihovnice.</t>
  </si>
  <si>
    <t>Stravenkový paušál - od 4/2021 - knihovnice.</t>
  </si>
  <si>
    <t>5191</t>
  </si>
  <si>
    <t>Stravenkový paušál - od 4/2021 - uklizečka na ZDRAVOTNÍM STŘEDISKU.</t>
  </si>
  <si>
    <t>Služby - obědy (1-3/2021) - uklizečka na ZDRAVOTNÍM STŘEDISKU.</t>
  </si>
  <si>
    <t>Zaplacené sankce - poplatek za upomínku - el.energie - ZDRAVOTNÍ STŘEDISKO.</t>
  </si>
  <si>
    <t>Zaplacené sankce - poplatek za upomínku - el.energie - BH.</t>
  </si>
  <si>
    <r>
      <t>Zaplacené sankce - finanční vypořádání za předčasné ukončení Smlouvy (doúčtování zb.ceny - telefon - MH</t>
    </r>
    <r>
      <rPr>
        <sz val="10"/>
        <rFont val="Times New Roman"/>
        <family val="1"/>
      </rPr>
      <t>).</t>
    </r>
  </si>
  <si>
    <t>Stravenkový paušál - od 4/2021 - zaměstnanci MH.</t>
  </si>
  <si>
    <t>Služby - obědy pracovníků MH (1-3/2021), lékařské prohlídky.</t>
  </si>
  <si>
    <t>Stravenkový paušál - od 4/2021 - zaměstnanci VPP.</t>
  </si>
  <si>
    <t>Služby - např. lékařské prohlídky pracovníků VPP.</t>
  </si>
  <si>
    <t>Neinvestiční transfery spolkům - Neinvestiční dotace na pořádání přednášek, kulturních akcí, ... v roce 2021 (Klub seniorů Štíty, z.s. = 15.000,- Kč).</t>
  </si>
  <si>
    <t>Neinvestiční transfery spolkům - Neinvestiční dotace na obravu obvodového pláště hasičské zbrojnice a hydroizolace základů (SH ČMS - Sbor dobrovolných hasičů Crhov = 15.000,- Kč).</t>
  </si>
  <si>
    <t>INVESTICE - "Nová hasičárna ve Štítech".</t>
  </si>
  <si>
    <t>Stravenkový paušál - od 4/2021 - zaměstnanci MěÚ Štíty.</t>
  </si>
  <si>
    <t>Výdaje hrazené ze sociálního fondu zaměstnancům (z účtu 236 = 120.000,- Kč).</t>
  </si>
  <si>
    <t>Služby - obědy zaměstnanců MěÚ Štíty (1-3/2021).</t>
  </si>
  <si>
    <r>
      <t xml:space="preserve">Zaplacené sankce - finanční vypořádání za předčasné ukončení Smlouvy (doúčtování zb.ceny - </t>
    </r>
    <r>
      <rPr>
        <sz val="7"/>
        <rFont val="Times New Roman"/>
        <family val="1"/>
        <charset val="238"/>
      </rPr>
      <t>telefony - správa</t>
    </r>
    <r>
      <rPr>
        <sz val="10"/>
        <rFont val="Times New Roman"/>
        <family val="1"/>
      </rPr>
      <t>).</t>
    </r>
  </si>
  <si>
    <t>INVESTICE - rok 2021 - silniční zametač MZS 160 Z a sada lešení.</t>
  </si>
  <si>
    <t>Ochranné pomůcky pro pracovníky VPP -  např. pracovní rukavice, …</t>
  </si>
  <si>
    <r>
      <t xml:space="preserve">Služby peněžních ústavů </t>
    </r>
    <r>
      <rPr>
        <sz val="10"/>
        <rFont val="Symbol"/>
        <family val="1"/>
        <charset val="2"/>
      </rPr>
      <t>®</t>
    </r>
    <r>
      <rPr>
        <i/>
        <sz val="10"/>
        <rFont val="Times New Roman"/>
        <family val="1"/>
        <charset val="238"/>
      </rPr>
      <t xml:space="preserve"> rok 2021 - nerozpočtováno. Poznámka: v roce 2020 - Pojištění elektromobilu.</t>
    </r>
  </si>
  <si>
    <t>Ostatní úroky a ostatní finanční výdaje - Úvěr Škoda Octavia III. - zaokrouhlovací rozdíl - dle splátk.kalendáře.</t>
  </si>
  <si>
    <t>NÁVRH</t>
  </si>
  <si>
    <t>SCHVÁLENO</t>
  </si>
  <si>
    <r>
      <t xml:space="preserve">Služby telekomunikací a radiokomunikací - dobíjení kreditu - </t>
    </r>
    <r>
      <rPr>
        <sz val="8"/>
        <rFont val="Times New Roman"/>
        <family val="1"/>
        <charset val="238"/>
      </rPr>
      <t>HLÁSIČ PORUCH - PŘEČERPÁVACÍ STANICE ODPADNÍCH VOD.</t>
    </r>
  </si>
  <si>
    <t>Drobný hmotný dlouhodobý majetek - pitná voda - rok 2021 - záchytné vany a podstavec pro přeč.chemikálií.</t>
  </si>
  <si>
    <t>Nákup materiálu - např. kancelář.potřeby, čistící prostředky, tonery, materiál na opravy, ost.mat. - MěÚ Štíty.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</si>
</sst>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35" x14ac:knownFonts="1">
    <font>
      <sz val="11"/>
      <color theme="1"/>
      <name val="Calibri"/>
      <family val="2"/>
      <scheme val="minor"/>
    </font>
    <font>
      <sz val="11"/>
      <color theme="1"/>
      <name val="Calibri"/>
      <family val="2"/>
      <charset val="238"/>
      <scheme val="minor"/>
    </font>
    <font>
      <sz val="11"/>
      <color indexed="8"/>
      <name val="Calibri"/>
      <family val="2"/>
      <charset val="1"/>
    </font>
    <font>
      <b/>
      <i/>
      <sz val="6"/>
      <color rgb="FF000000"/>
      <name val="Arial"/>
      <family val="2"/>
      <charset val="238"/>
    </font>
    <font>
      <b/>
      <i/>
      <sz val="7.5"/>
      <name val="Arial"/>
      <family val="2"/>
      <charset val="238"/>
    </font>
    <font>
      <b/>
      <sz val="7.5"/>
      <name val="Arial"/>
      <family val="2"/>
      <charset val="238"/>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b/>
      <strike/>
      <sz val="10"/>
      <name val="Times New Roman"/>
      <family val="1"/>
    </font>
    <font>
      <strike/>
      <sz val="10"/>
      <name val="Times New Roman"/>
      <family val="1"/>
    </font>
    <font>
      <strike/>
      <sz val="7"/>
      <name val="Times New Roman"/>
      <family val="1"/>
    </font>
    <font>
      <sz val="10"/>
      <color rgb="FFFF0000"/>
      <name val="Times New Roman"/>
      <family val="1"/>
    </font>
    <font>
      <b/>
      <sz val="10"/>
      <color rgb="FFFF0000"/>
      <name val="Times New Roman"/>
      <family val="1"/>
    </font>
    <font>
      <sz val="8.5"/>
      <color rgb="FFFF0000"/>
      <name val="Arial"/>
      <family val="2"/>
      <charset val="238"/>
    </font>
    <font>
      <sz val="9"/>
      <name val="Times New Roman"/>
      <family val="1"/>
      <charset val="238"/>
    </font>
    <font>
      <sz val="11"/>
      <name val="Calibri"/>
      <family val="2"/>
      <scheme val="minor"/>
    </font>
    <font>
      <sz val="11"/>
      <color rgb="FFFF0000"/>
      <name val="Calibri"/>
      <family val="2"/>
      <charset val="1"/>
    </font>
    <font>
      <sz val="10"/>
      <name val="Times New Roman"/>
      <family val="1"/>
      <charset val="1"/>
    </font>
    <font>
      <sz val="13"/>
      <name val="Times New Roman"/>
      <family val="1"/>
      <charset val="1"/>
    </font>
    <font>
      <b/>
      <u/>
      <sz val="10"/>
      <name val="Times New Roman"/>
      <family val="1"/>
      <charset val="238"/>
    </font>
    <font>
      <b/>
      <sz val="5"/>
      <name val="Times New Roman"/>
      <family val="1"/>
      <charset val="238"/>
    </font>
    <font>
      <b/>
      <sz val="8"/>
      <name val="Times New Roman"/>
      <family val="1"/>
      <charset val="238"/>
    </font>
    <font>
      <b/>
      <u/>
      <sz val="8"/>
      <name val="Times New Roman"/>
      <family val="1"/>
      <charset val="238"/>
    </font>
    <font>
      <b/>
      <sz val="8"/>
      <name val="Calibri"/>
      <family val="2"/>
      <charset val="238"/>
    </font>
    <font>
      <sz val="8"/>
      <name val="Times New Roman CE"/>
      <family val="1"/>
      <charset val="238"/>
    </font>
    <font>
      <b/>
      <sz val="8"/>
      <color rgb="FFFF0000"/>
      <name val="Times New Roman"/>
      <family val="1"/>
      <charset val="238"/>
    </font>
    <font>
      <b/>
      <sz val="8"/>
      <color rgb="FFFF0000"/>
      <name val="Calibri"/>
      <family val="2"/>
      <charset val="238"/>
    </font>
    <font>
      <sz val="8"/>
      <color rgb="FFFF0000"/>
      <name val="Times New Roman CE"/>
      <family val="1"/>
      <charset val="238"/>
    </font>
    <font>
      <sz val="7"/>
      <name val="Times New Roman"/>
      <family val="1"/>
      <charset val="1"/>
    </font>
    <font>
      <b/>
      <i/>
      <sz val="10"/>
      <color rgb="FFFF0000"/>
      <name val="Times New Roman"/>
      <family val="1"/>
      <charset val="238"/>
    </font>
    <font>
      <strike/>
      <sz val="7"/>
      <color rgb="FFFF0000"/>
      <name val="Cambria"/>
      <family val="1"/>
      <charset val="238"/>
    </font>
    <font>
      <b/>
      <strike/>
      <sz val="10"/>
      <color rgb="FFFF0000"/>
      <name val="Cambria"/>
      <family val="1"/>
      <charset val="238"/>
    </font>
    <font>
      <b/>
      <sz val="10"/>
      <name val="Times New Roman"/>
      <family val="1"/>
    </font>
    <font>
      <sz val="10"/>
      <name val="Times New Roman"/>
      <family val="1"/>
    </font>
    <font>
      <sz val="7"/>
      <name val="Times New Roman"/>
      <family val="1"/>
    </font>
    <font>
      <sz val="10"/>
      <name val="Calibri Light"/>
      <family val="2"/>
      <charset val="238"/>
    </font>
    <font>
      <sz val="7"/>
      <name val="Calibri Light"/>
      <family val="2"/>
      <charset val="238"/>
    </font>
    <font>
      <b/>
      <sz val="11"/>
      <color theme="1"/>
      <name val="Calibri"/>
      <family val="2"/>
      <scheme val="minor"/>
    </font>
    <font>
      <b/>
      <sz val="8.9499999999999993"/>
      <name val="Arial"/>
      <family val="2"/>
      <charset val="238"/>
    </font>
    <font>
      <b/>
      <sz val="12"/>
      <name val="Times New Roman"/>
      <family val="1"/>
    </font>
    <font>
      <b/>
      <sz val="11"/>
      <name val="Calibri"/>
      <family val="2"/>
      <scheme val="minor"/>
    </font>
    <font>
      <i/>
      <sz val="10"/>
      <name val="Times New Roman"/>
      <family val="1"/>
      <charset val="1"/>
    </font>
    <font>
      <b/>
      <strike/>
      <sz val="7"/>
      <name val="Times New Roman"/>
      <family val="1"/>
    </font>
    <font>
      <sz val="9"/>
      <name val="Times New Roman"/>
      <family val="1"/>
      <charset val="1"/>
    </font>
    <font>
      <strike/>
      <sz val="7"/>
      <name val="Times New Roman"/>
      <family val="1"/>
      <charset val="1"/>
    </font>
    <font>
      <b/>
      <sz val="8"/>
      <name val="Times New Roman"/>
      <family val="1"/>
      <charset val="1"/>
    </font>
    <font>
      <b/>
      <sz val="7"/>
      <name val="Times New Roman"/>
      <family val="1"/>
      <charset val="1"/>
    </font>
    <font>
      <i/>
      <sz val="9"/>
      <name val="Times New Roman"/>
      <family val="1"/>
      <charset val="238"/>
    </font>
    <font>
      <b/>
      <sz val="10"/>
      <name val="Symbol"/>
      <family val="1"/>
      <charset val="2"/>
    </font>
    <font>
      <b/>
      <sz val="10"/>
      <name val="Times New Roman"/>
      <family val="1"/>
      <charset val="1"/>
    </font>
    <font>
      <sz val="5"/>
      <name val="Times New Roman"/>
      <family val="1"/>
      <charset val="238"/>
    </font>
    <font>
      <sz val="4"/>
      <name val="Times New Roman"/>
      <family val="1"/>
      <charset val="238"/>
    </font>
    <font>
      <b/>
      <sz val="14"/>
      <name val="Times New Roman"/>
      <family val="1"/>
    </font>
    <font>
      <b/>
      <sz val="10"/>
      <name val="Cambria"/>
      <family val="1"/>
      <charset val="238"/>
    </font>
    <font>
      <sz val="8"/>
      <name val="Times New Roman"/>
      <family val="1"/>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i/>
      <sz val="10"/>
      <name val="Times New Roman"/>
      <family val="1"/>
    </font>
    <font>
      <sz val="10"/>
      <color rgb="FF000000"/>
      <name val="Arial"/>
      <family val="2"/>
      <charset val="238"/>
    </font>
    <font>
      <b/>
      <sz val="14"/>
      <color rgb="FF000000"/>
      <name val="Arial"/>
      <family val="2"/>
      <charset val="238"/>
    </font>
    <font>
      <sz val="8"/>
      <color rgb="FF000000"/>
      <name val="Arial"/>
      <family val="2"/>
      <charset val="238"/>
    </font>
    <font>
      <b/>
      <sz val="8"/>
      <color rgb="FF000000"/>
      <name val="Arial"/>
      <family val="2"/>
      <charset val="238"/>
    </font>
    <font>
      <i/>
      <sz val="8"/>
      <color indexed="8"/>
      <name val="Arial"/>
      <family val="2"/>
      <charset val="238"/>
    </font>
    <font>
      <sz val="9"/>
      <color rgb="FF000000"/>
      <name val="Arial"/>
      <family val="2"/>
      <charset val="238"/>
    </font>
    <font>
      <sz val="5"/>
      <color rgb="FF000000"/>
      <name val="Arial"/>
      <family val="2"/>
      <charset val="238"/>
    </font>
    <font>
      <b/>
      <sz val="9"/>
      <name val="Arial"/>
      <family val="2"/>
      <charset val="238"/>
    </font>
    <font>
      <b/>
      <i/>
      <sz val="7"/>
      <name val="Arial"/>
      <family val="2"/>
      <charset val="238"/>
    </font>
    <font>
      <b/>
      <sz val="7"/>
      <name val="Arial"/>
      <family val="2"/>
      <charset val="238"/>
    </font>
    <font>
      <sz val="7"/>
      <color rgb="FF000000"/>
      <name val="Arial"/>
      <family val="2"/>
      <charset val="238"/>
    </font>
    <font>
      <b/>
      <sz val="7"/>
      <color rgb="FF000000"/>
      <name val="Arial"/>
      <family val="2"/>
      <charset val="238"/>
    </font>
    <font>
      <b/>
      <u/>
      <sz val="12.5"/>
      <color rgb="FF000080"/>
      <name val="Arial"/>
      <family val="2"/>
      <charset val="238"/>
    </font>
    <font>
      <b/>
      <u/>
      <sz val="7"/>
      <name val="Arial"/>
      <family val="2"/>
      <charset val="238"/>
    </font>
    <font>
      <b/>
      <u/>
      <sz val="12.5"/>
      <name val="Arial"/>
      <family val="2"/>
      <charset val="238"/>
    </font>
    <font>
      <b/>
      <i/>
      <sz val="6"/>
      <name val="Arial"/>
      <family val="2"/>
      <charset val="238"/>
    </font>
    <font>
      <sz val="8.9499999999999993"/>
      <name val="Arial"/>
      <family val="2"/>
      <charset val="238"/>
    </font>
    <font>
      <sz val="7"/>
      <name val="Arial"/>
      <family val="2"/>
      <charset val="238"/>
    </font>
    <font>
      <b/>
      <sz val="10.65"/>
      <color rgb="FF000080"/>
      <name val="Arial"/>
      <family val="2"/>
      <charset val="238"/>
    </font>
    <font>
      <b/>
      <sz val="10.65"/>
      <color indexed="18"/>
      <name val="Arial"/>
      <family val="2"/>
      <charset val="238"/>
    </font>
    <font>
      <b/>
      <u/>
      <sz val="9"/>
      <name val="Arial"/>
      <family val="2"/>
      <charset val="238"/>
    </font>
    <font>
      <sz val="9"/>
      <name val="Arial"/>
      <family val="2"/>
      <charset val="238"/>
    </font>
    <font>
      <sz val="9"/>
      <color rgb="FFFF0000"/>
      <name val="Arial"/>
      <family val="2"/>
      <charset val="238"/>
    </font>
    <font>
      <b/>
      <u/>
      <sz val="12.5"/>
      <color rgb="FFFF0000"/>
      <name val="Arial"/>
      <family val="2"/>
      <charset val="238"/>
    </font>
    <font>
      <sz val="9"/>
      <color theme="1"/>
      <name val="Arial"/>
      <family val="2"/>
      <charset val="238"/>
    </font>
    <font>
      <b/>
      <sz val="9"/>
      <color theme="1"/>
      <name val="Arial"/>
      <family val="2"/>
      <charset val="238"/>
    </font>
    <font>
      <b/>
      <sz val="11"/>
      <color theme="1"/>
      <name val="Calibri"/>
      <family val="2"/>
      <charset val="238"/>
      <scheme val="minor"/>
    </font>
  </fonts>
  <fills count="14">
    <fill>
      <patternFill patternType="none"/>
    </fill>
    <fill>
      <patternFill patternType="gray125"/>
    </fill>
    <fill>
      <patternFill patternType="solid">
        <fgColor rgb="FFE3E3E3"/>
      </patternFill>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theme="0" tint="-4.9989318521683403E-2"/>
        <bgColor indexed="26"/>
      </patternFill>
    </fill>
    <fill>
      <patternFill patternType="solid">
        <fgColor theme="9" tint="0.79998168889431442"/>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theme="0" tint="-4.9989318521683403E-2"/>
        <bgColor indexed="9"/>
      </patternFill>
    </fill>
  </fills>
  <borders count="92">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thick">
        <color rgb="FF000000"/>
      </left>
      <right/>
      <top style="thick">
        <color rgb="FF000000"/>
      </top>
      <bottom style="thick">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medium">
        <color rgb="FF000000"/>
      </left>
      <right style="hair">
        <color rgb="FF000000"/>
      </right>
      <top/>
      <bottom/>
      <diagonal/>
    </border>
    <border>
      <left style="hair">
        <color rgb="FF000000"/>
      </left>
      <right style="hair">
        <color rgb="FF000000"/>
      </right>
      <top/>
      <bottom/>
      <diagonal/>
    </border>
    <border>
      <left style="hair">
        <color rgb="FF000000"/>
      </left>
      <right style="medium">
        <color rgb="FF000000"/>
      </right>
      <top/>
      <bottom/>
      <diagonal/>
    </border>
    <border>
      <left style="medium">
        <color indexed="64"/>
      </left>
      <right style="hair">
        <color rgb="FF000000"/>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thick">
        <color indexed="64"/>
      </left>
      <right style="hair">
        <color rgb="FF000000"/>
      </right>
      <top style="thick">
        <color indexed="64"/>
      </top>
      <bottom style="thick">
        <color indexed="64"/>
      </bottom>
      <diagonal/>
    </border>
    <border>
      <left style="hair">
        <color rgb="FF000000"/>
      </left>
      <right style="hair">
        <color rgb="FF000000"/>
      </right>
      <top style="thick">
        <color indexed="64"/>
      </top>
      <bottom style="thick">
        <color indexed="64"/>
      </bottom>
      <diagonal/>
    </border>
    <border>
      <left style="hair">
        <color rgb="FF000000"/>
      </left>
      <right style="thick">
        <color indexed="64"/>
      </right>
      <top style="thick">
        <color indexed="64"/>
      </top>
      <bottom style="thick">
        <color indexed="64"/>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thick">
        <color indexed="64"/>
      </bottom>
      <diagonal/>
    </border>
    <border>
      <left style="hair">
        <color rgb="FF000000"/>
      </left>
      <right style="hair">
        <color rgb="FF000000"/>
      </right>
      <top style="hair">
        <color rgb="FF000000"/>
      </top>
      <bottom style="thick">
        <color indexed="64"/>
      </bottom>
      <diagonal/>
    </border>
    <border>
      <left style="hair">
        <color rgb="FF000000"/>
      </left>
      <right style="medium">
        <color rgb="FF000000"/>
      </right>
      <top style="hair">
        <color rgb="FF000000"/>
      </top>
      <bottom style="thick">
        <color indexed="64"/>
      </bottom>
      <diagonal/>
    </border>
    <border>
      <left/>
      <right style="hair">
        <color rgb="FF000000"/>
      </right>
      <top style="hair">
        <color rgb="FF000000"/>
      </top>
      <bottom style="hair">
        <color rgb="FF000000"/>
      </bottom>
      <diagonal/>
    </border>
    <border>
      <left style="hair">
        <color rgb="FF000000"/>
      </left>
      <right/>
      <top style="medium">
        <color rgb="FF000000"/>
      </top>
      <bottom style="medium">
        <color rgb="FF000000"/>
      </bottom>
      <diagonal/>
    </border>
    <border>
      <left/>
      <right style="hair">
        <color rgb="FF000000"/>
      </right>
      <top style="medium">
        <color rgb="FF000000"/>
      </top>
      <bottom style="medium">
        <color rgb="FF000000"/>
      </bottom>
      <diagonal/>
    </border>
    <border>
      <left style="medium">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rgb="FF000000"/>
      </right>
      <top style="hair">
        <color rgb="FF000000"/>
      </top>
      <bottom style="medium">
        <color indexed="64"/>
      </bottom>
      <diagonal/>
    </border>
    <border>
      <left/>
      <right/>
      <top style="thick">
        <color indexed="64"/>
      </top>
      <bottom/>
      <diagonal/>
    </border>
  </borders>
  <cellStyleXfs count="6">
    <xf numFmtId="0" fontId="0" fillId="0" borderId="0"/>
    <xf numFmtId="0" fontId="2" fillId="0" borderId="0"/>
    <xf numFmtId="0" fontId="30" fillId="0" borderId="0"/>
    <xf numFmtId="0" fontId="108" fillId="0" borderId="0"/>
    <xf numFmtId="0" fontId="1" fillId="0" borderId="0"/>
    <xf numFmtId="0" fontId="134" fillId="0" borderId="0"/>
  </cellStyleXfs>
  <cellXfs count="458">
    <xf numFmtId="0" fontId="0" fillId="0" borderId="0" xfId="0"/>
    <xf numFmtId="0" fontId="2" fillId="0" borderId="0" xfId="1"/>
    <xf numFmtId="2" fontId="0" fillId="0" borderId="0" xfId="0" applyNumberFormat="1" applyAlignment="1">
      <alignment vertical="center"/>
    </xf>
    <xf numFmtId="0" fontId="9" fillId="4" borderId="0" xfId="1" applyFont="1" applyFill="1" applyAlignment="1">
      <alignment horizontal="center" vertical="top"/>
    </xf>
    <xf numFmtId="0" fontId="17" fillId="4" borderId="0" xfId="1" applyFont="1" applyFill="1" applyAlignment="1">
      <alignment horizontal="right" vertical="top" wrapText="1"/>
    </xf>
    <xf numFmtId="0" fontId="19" fillId="4" borderId="0" xfId="1" applyFont="1" applyFill="1" applyAlignment="1">
      <alignment horizontal="center" vertical="top" wrapText="1"/>
    </xf>
    <xf numFmtId="0" fontId="19" fillId="4" borderId="0" xfId="2" applyFont="1" applyFill="1" applyAlignment="1">
      <alignment horizontal="center" vertical="top"/>
    </xf>
    <xf numFmtId="49" fontId="19" fillId="4" borderId="0" xfId="2" applyNumberFormat="1" applyFont="1" applyFill="1" applyAlignment="1">
      <alignment vertical="top" wrapText="1"/>
    </xf>
    <xf numFmtId="0" fontId="22" fillId="4" borderId="0" xfId="2" applyFont="1" applyFill="1" applyAlignment="1">
      <alignment horizontal="center" vertical="top"/>
    </xf>
    <xf numFmtId="49" fontId="32" fillId="4" borderId="0" xfId="2" applyNumberFormat="1" applyFont="1" applyFill="1" applyAlignment="1">
      <alignment horizontal="right" vertical="top" wrapText="1"/>
    </xf>
    <xf numFmtId="49" fontId="31" fillId="4" borderId="0" xfId="2" applyNumberFormat="1" applyFont="1" applyFill="1" applyAlignment="1">
      <alignment horizontal="center" vertical="top" wrapText="1"/>
    </xf>
    <xf numFmtId="0" fontId="15" fillId="4" borderId="0" xfId="2" applyFont="1" applyFill="1" applyAlignment="1">
      <alignment horizontal="left" vertical="top" wrapText="1"/>
    </xf>
    <xf numFmtId="0" fontId="0" fillId="0" borderId="0" xfId="0" applyAlignment="1">
      <alignment vertical="justify"/>
    </xf>
    <xf numFmtId="2" fontId="0" fillId="0" borderId="0" xfId="0" applyNumberFormat="1" applyAlignment="1">
      <alignment vertical="justify"/>
    </xf>
    <xf numFmtId="0" fontId="6" fillId="4" borderId="0" xfId="2" applyFont="1" applyFill="1" applyAlignment="1">
      <alignment vertical="top"/>
    </xf>
    <xf numFmtId="0" fontId="7" fillId="4" borderId="0" xfId="2" applyFont="1" applyFill="1" applyAlignment="1">
      <alignment vertical="top"/>
    </xf>
    <xf numFmtId="0" fontId="7" fillId="4" borderId="0" xfId="2" applyFont="1" applyFill="1" applyAlignment="1">
      <alignment horizontal="left" vertical="top"/>
    </xf>
    <xf numFmtId="0" fontId="11" fillId="4" borderId="0" xfId="2" applyFont="1" applyFill="1" applyAlignment="1">
      <alignment horizontal="center" vertical="top"/>
    </xf>
    <xf numFmtId="0" fontId="11" fillId="4" borderId="0" xfId="2" applyFont="1" applyFill="1" applyAlignment="1">
      <alignment horizontal="left" vertical="top"/>
    </xf>
    <xf numFmtId="0" fontId="12" fillId="4" borderId="0" xfId="2" applyFont="1" applyFill="1" applyAlignment="1">
      <alignment vertical="top" wrapText="1"/>
    </xf>
    <xf numFmtId="0" fontId="12" fillId="4" borderId="0" xfId="2" applyFont="1" applyFill="1" applyAlignment="1">
      <alignment vertical="top"/>
    </xf>
    <xf numFmtId="0" fontId="8" fillId="4" borderId="0" xfId="2" applyFont="1" applyFill="1" applyAlignment="1">
      <alignment horizontal="center" vertical="top"/>
    </xf>
    <xf numFmtId="0" fontId="8" fillId="4" borderId="0" xfId="2" applyFont="1" applyFill="1" applyAlignment="1">
      <alignment horizontal="justify" vertical="top" wrapText="1"/>
    </xf>
    <xf numFmtId="0" fontId="42" fillId="4" borderId="0" xfId="2" applyFont="1" applyFill="1" applyAlignment="1">
      <alignment horizontal="center" vertical="top"/>
    </xf>
    <xf numFmtId="0" fontId="43" fillId="4" borderId="0" xfId="2" applyFont="1" applyFill="1" applyAlignment="1">
      <alignment horizontal="left" wrapText="1"/>
    </xf>
    <xf numFmtId="0" fontId="44" fillId="4" borderId="0" xfId="2" applyFont="1" applyFill="1" applyAlignment="1">
      <alignment vertical="top"/>
    </xf>
    <xf numFmtId="0" fontId="45" fillId="4" borderId="0" xfId="2" applyFont="1" applyFill="1" applyAlignment="1">
      <alignment horizontal="center" vertical="top"/>
    </xf>
    <xf numFmtId="0" fontId="46" fillId="4" borderId="0" xfId="2" applyFont="1" applyFill="1" applyAlignment="1">
      <alignment horizontal="center" vertical="top"/>
    </xf>
    <xf numFmtId="0" fontId="24" fillId="4" borderId="0" xfId="2" applyFont="1" applyFill="1" applyAlignment="1">
      <alignment horizontal="left" vertical="top" wrapText="1"/>
    </xf>
    <xf numFmtId="0" fontId="24" fillId="4" borderId="0" xfId="2" applyFont="1" applyFill="1" applyAlignment="1">
      <alignment horizontal="center" vertical="top"/>
    </xf>
    <xf numFmtId="0" fontId="9" fillId="4" borderId="0" xfId="2" applyFont="1" applyFill="1" applyAlignment="1">
      <alignment horizontal="center" vertical="top"/>
    </xf>
    <xf numFmtId="0" fontId="48" fillId="4" borderId="0" xfId="2" applyFont="1" applyFill="1" applyAlignment="1">
      <alignment horizontal="center" vertical="top"/>
    </xf>
    <xf numFmtId="0" fontId="48" fillId="4" borderId="0" xfId="2" applyFont="1" applyFill="1" applyAlignment="1">
      <alignment vertical="top"/>
    </xf>
    <xf numFmtId="0" fontId="49" fillId="4" borderId="0" xfId="2" applyFont="1" applyFill="1" applyAlignment="1">
      <alignment horizontal="center" vertical="top"/>
    </xf>
    <xf numFmtId="0" fontId="50" fillId="4" borderId="0" xfId="2" applyFont="1" applyFill="1" applyAlignment="1">
      <alignment horizontal="left" vertical="top" wrapText="1"/>
    </xf>
    <xf numFmtId="0" fontId="8" fillId="4" borderId="0" xfId="2" applyFont="1" applyFill="1" applyAlignment="1">
      <alignment horizontal="left" vertical="top" wrapText="1"/>
    </xf>
    <xf numFmtId="0" fontId="8" fillId="4" borderId="0" xfId="2" applyFont="1" applyFill="1" applyAlignment="1">
      <alignment horizontal="right" vertical="top" wrapText="1"/>
    </xf>
    <xf numFmtId="0" fontId="9" fillId="4" borderId="0" xfId="2" applyFont="1" applyFill="1" applyAlignment="1">
      <alignment horizontal="center" vertical="top" wrapText="1"/>
    </xf>
    <xf numFmtId="0" fontId="15" fillId="4" borderId="0" xfId="2" applyFont="1" applyFill="1" applyAlignment="1">
      <alignment horizontal="right" vertical="top" wrapText="1"/>
    </xf>
    <xf numFmtId="0" fontId="22" fillId="4" borderId="0" xfId="2" applyFont="1" applyFill="1" applyAlignment="1">
      <alignment horizontal="center" vertical="top" wrapText="1"/>
    </xf>
    <xf numFmtId="0" fontId="35" fillId="4" borderId="0" xfId="2" applyFont="1" applyFill="1" applyAlignment="1">
      <alignment horizontal="center" vertical="top"/>
    </xf>
    <xf numFmtId="49" fontId="22" fillId="4" borderId="0" xfId="2" applyNumberFormat="1" applyFont="1" applyFill="1" applyAlignment="1">
      <alignment horizontal="center" vertical="top" wrapText="1"/>
    </xf>
    <xf numFmtId="0" fontId="15" fillId="4" borderId="0" xfId="2" applyFont="1" applyFill="1" applyAlignment="1">
      <alignment vertical="top" wrapText="1"/>
    </xf>
    <xf numFmtId="0" fontId="34" fillId="4" borderId="0" xfId="2" applyFont="1" applyFill="1" applyAlignment="1">
      <alignment horizontal="right" vertical="top" wrapText="1"/>
    </xf>
    <xf numFmtId="0" fontId="35" fillId="4" borderId="0" xfId="2" applyFont="1" applyFill="1" applyAlignment="1">
      <alignment horizontal="center" vertical="top" wrapText="1"/>
    </xf>
    <xf numFmtId="0" fontId="34" fillId="4" borderId="0" xfId="2" applyFont="1" applyFill="1" applyAlignment="1">
      <alignment vertical="top" wrapText="1"/>
    </xf>
    <xf numFmtId="0" fontId="27" fillId="4" borderId="0" xfId="2" applyFont="1" applyFill="1" applyAlignment="1">
      <alignment horizontal="left" vertical="top" wrapText="1"/>
    </xf>
    <xf numFmtId="0" fontId="25" fillId="4" borderId="0" xfId="2" applyFont="1" applyFill="1" applyAlignment="1">
      <alignment horizontal="right" vertical="top" wrapText="1"/>
    </xf>
    <xf numFmtId="0" fontId="26" fillId="4" borderId="0" xfId="2" applyFont="1" applyFill="1" applyAlignment="1">
      <alignment horizontal="center" vertical="top" wrapText="1"/>
    </xf>
    <xf numFmtId="49" fontId="26" fillId="4" borderId="0" xfId="2" applyNumberFormat="1" applyFont="1" applyFill="1" applyAlignment="1">
      <alignment horizontal="center" vertical="top" wrapText="1"/>
    </xf>
    <xf numFmtId="0" fontId="39" fillId="0" borderId="0" xfId="1" applyFont="1"/>
    <xf numFmtId="49" fontId="22" fillId="4" borderId="0" xfId="2" applyNumberFormat="1" applyFont="1" applyFill="1" applyAlignment="1">
      <alignment vertical="top" wrapText="1"/>
    </xf>
    <xf numFmtId="0" fontId="22" fillId="4" borderId="0" xfId="2" applyFont="1" applyFill="1" applyAlignment="1">
      <alignment vertical="top" wrapText="1"/>
    </xf>
    <xf numFmtId="49" fontId="15" fillId="4" borderId="0" xfId="2" applyNumberFormat="1" applyFont="1" applyFill="1" applyAlignment="1">
      <alignment horizontal="left" vertical="top" wrapText="1"/>
    </xf>
    <xf numFmtId="0" fontId="22" fillId="4" borderId="0" xfId="2" applyFont="1" applyFill="1" applyAlignment="1">
      <alignment vertical="top"/>
    </xf>
    <xf numFmtId="49" fontId="34" fillId="4" borderId="0" xfId="2" applyNumberFormat="1" applyFont="1" applyFill="1" applyAlignment="1">
      <alignment vertical="top" wrapText="1"/>
    </xf>
    <xf numFmtId="49" fontId="27" fillId="4" borderId="0" xfId="2" applyNumberFormat="1" applyFont="1" applyFill="1" applyAlignment="1">
      <alignment horizontal="left" vertical="top" wrapText="1"/>
    </xf>
    <xf numFmtId="0" fontId="22" fillId="5" borderId="0" xfId="2" applyFont="1" applyFill="1" applyAlignment="1">
      <alignment horizontal="center" vertical="top"/>
    </xf>
    <xf numFmtId="0" fontId="52" fillId="4" borderId="0" xfId="2" applyFont="1" applyFill="1" applyAlignment="1">
      <alignment horizontal="center" vertical="top"/>
    </xf>
    <xf numFmtId="0" fontId="14" fillId="4" borderId="0" xfId="2" applyFont="1" applyFill="1" applyAlignment="1">
      <alignment vertical="top"/>
    </xf>
    <xf numFmtId="0" fontId="15" fillId="4" borderId="0" xfId="2" applyFont="1" applyFill="1" applyAlignment="1">
      <alignment horizontal="center" vertical="top"/>
    </xf>
    <xf numFmtId="0" fontId="15" fillId="4" borderId="0" xfId="2" applyFont="1" applyFill="1" applyAlignment="1">
      <alignment horizontal="justify" vertical="top" wrapText="1"/>
    </xf>
    <xf numFmtId="0" fontId="15" fillId="4" borderId="0" xfId="2" applyFont="1" applyFill="1" applyAlignment="1">
      <alignment horizontal="left" vertical="top"/>
    </xf>
    <xf numFmtId="0" fontId="53" fillId="4" borderId="0" xfId="2" applyFont="1" applyFill="1" applyAlignment="1">
      <alignment horizontal="right" vertical="top" wrapText="1"/>
    </xf>
    <xf numFmtId="0" fontId="54" fillId="4" borderId="0" xfId="2" applyFont="1" applyFill="1" applyAlignment="1">
      <alignment horizontal="center" vertical="top" wrapText="1"/>
    </xf>
    <xf numFmtId="0" fontId="22" fillId="5" borderId="0" xfId="2" applyFont="1" applyFill="1" applyAlignment="1">
      <alignment vertical="top"/>
    </xf>
    <xf numFmtId="0" fontId="44" fillId="4" borderId="0" xfId="2" applyFont="1" applyFill="1" applyAlignment="1">
      <alignment horizontal="center" vertical="top" wrapText="1"/>
    </xf>
    <xf numFmtId="0" fontId="45" fillId="4" borderId="0" xfId="2" applyFont="1" applyFill="1" applyAlignment="1">
      <alignment horizontal="center" vertical="top" wrapText="1"/>
    </xf>
    <xf numFmtId="0" fontId="46" fillId="4" borderId="0" xfId="2" applyFont="1" applyFill="1" applyAlignment="1">
      <alignment horizontal="center" vertical="top" wrapText="1"/>
    </xf>
    <xf numFmtId="2" fontId="0" fillId="0" borderId="0" xfId="0" applyNumberFormat="1" applyAlignment="1">
      <alignment vertical="center" wrapText="1"/>
    </xf>
    <xf numFmtId="0" fontId="44" fillId="4" borderId="0" xfId="2" applyFont="1" applyFill="1" applyAlignment="1">
      <alignment vertical="top" wrapText="1"/>
    </xf>
    <xf numFmtId="49" fontId="15" fillId="4" borderId="0" xfId="2" applyNumberFormat="1" applyFont="1" applyFill="1" applyAlignment="1">
      <alignment horizontal="right" vertical="top" wrapText="1"/>
    </xf>
    <xf numFmtId="0" fontId="38" fillId="0" borderId="0" xfId="0" applyFont="1"/>
    <xf numFmtId="2" fontId="38" fillId="0" borderId="0" xfId="0" applyNumberFormat="1" applyFont="1" applyAlignment="1">
      <alignment vertical="center"/>
    </xf>
    <xf numFmtId="0" fontId="8" fillId="4" borderId="0" xfId="2" applyFont="1" applyFill="1" applyAlignment="1">
      <alignment vertical="top" wrapText="1"/>
    </xf>
    <xf numFmtId="0" fontId="55" fillId="4" borderId="0" xfId="2" applyFont="1" applyFill="1" applyAlignment="1">
      <alignment horizontal="center" vertical="top"/>
    </xf>
    <xf numFmtId="0" fontId="56" fillId="4" borderId="0" xfId="2" applyFont="1" applyFill="1" applyAlignment="1">
      <alignment horizontal="right" vertical="top" wrapText="1"/>
    </xf>
    <xf numFmtId="0" fontId="55" fillId="4" borderId="0" xfId="2" applyFont="1" applyFill="1" applyAlignment="1">
      <alignment horizontal="center" vertical="top" wrapText="1"/>
    </xf>
    <xf numFmtId="0" fontId="56" fillId="4" borderId="0" xfId="2" applyFont="1" applyFill="1" applyAlignment="1">
      <alignment horizontal="left" vertical="top" wrapText="1"/>
    </xf>
    <xf numFmtId="49" fontId="8" fillId="4" borderId="0" xfId="2" applyNumberFormat="1" applyFont="1" applyFill="1" applyAlignment="1">
      <alignment horizontal="left" vertical="top" wrapText="1"/>
    </xf>
    <xf numFmtId="0" fontId="58" fillId="4" borderId="0" xfId="2" applyFont="1" applyFill="1" applyAlignment="1">
      <alignment horizontal="right" vertical="top" wrapText="1"/>
    </xf>
    <xf numFmtId="0" fontId="60" fillId="0" borderId="0" xfId="0" applyFont="1"/>
    <xf numFmtId="2" fontId="3" fillId="3" borderId="42" xfId="0" applyNumberFormat="1" applyFont="1" applyFill="1" applyBorder="1" applyAlignment="1">
      <alignment horizontal="left" vertical="center" wrapText="1"/>
    </xf>
    <xf numFmtId="2" fontId="4" fillId="3" borderId="43" xfId="0" applyNumberFormat="1" applyFont="1" applyFill="1" applyBorder="1" applyAlignment="1">
      <alignment horizontal="left" vertical="center" wrapText="1"/>
    </xf>
    <xf numFmtId="164" fontId="4" fillId="3" borderId="43" xfId="0" applyNumberFormat="1" applyFont="1" applyFill="1" applyBorder="1" applyAlignment="1">
      <alignment horizontal="right" vertical="center" wrapText="1"/>
    </xf>
    <xf numFmtId="164" fontId="5" fillId="3" borderId="44" xfId="0" applyNumberFormat="1" applyFont="1" applyFill="1" applyBorder="1" applyAlignment="1">
      <alignment horizontal="right" vertical="center" wrapText="1"/>
    </xf>
    <xf numFmtId="2" fontId="61" fillId="7" borderId="42" xfId="0" applyNumberFormat="1" applyFont="1" applyFill="1" applyBorder="1" applyAlignment="1">
      <alignment horizontal="left" vertical="center"/>
    </xf>
    <xf numFmtId="2" fontId="61" fillId="7" borderId="43" xfId="0" applyNumberFormat="1" applyFont="1" applyFill="1" applyBorder="1" applyAlignment="1">
      <alignment horizontal="left" vertical="center"/>
    </xf>
    <xf numFmtId="49" fontId="61" fillId="7" borderId="42" xfId="0" applyNumberFormat="1" applyFont="1" applyFill="1" applyBorder="1" applyAlignment="1">
      <alignment horizontal="left" vertical="center"/>
    </xf>
    <xf numFmtId="2" fontId="3" fillId="3" borderId="51" xfId="0" applyNumberFormat="1" applyFont="1" applyFill="1" applyBorder="1" applyAlignment="1">
      <alignment horizontal="left" vertical="center" wrapText="1"/>
    </xf>
    <xf numFmtId="164" fontId="5" fillId="3" borderId="53" xfId="0" applyNumberFormat="1" applyFont="1" applyFill="1" applyBorder="1" applyAlignment="1">
      <alignment horizontal="right" vertical="center" wrapText="1"/>
    </xf>
    <xf numFmtId="2" fontId="61" fillId="7" borderId="48" xfId="0" applyNumberFormat="1" applyFont="1" applyFill="1" applyBorder="1" applyAlignment="1">
      <alignment horizontal="left" vertical="center"/>
    </xf>
    <xf numFmtId="2" fontId="61" fillId="7" borderId="49" xfId="0" applyNumberFormat="1" applyFont="1" applyFill="1" applyBorder="1" applyAlignment="1">
      <alignment horizontal="left" vertical="center"/>
    </xf>
    <xf numFmtId="0" fontId="62" fillId="4" borderId="0" xfId="2" applyFont="1" applyFill="1" applyAlignment="1">
      <alignment vertical="top"/>
    </xf>
    <xf numFmtId="0" fontId="55" fillId="4" borderId="0" xfId="2" applyFont="1" applyFill="1" applyAlignment="1">
      <alignment horizontal="justify" vertical="top" wrapText="1"/>
    </xf>
    <xf numFmtId="2" fontId="63" fillId="0" borderId="0" xfId="0" applyNumberFormat="1" applyFont="1" applyAlignment="1">
      <alignment vertical="center"/>
    </xf>
    <xf numFmtId="49" fontId="55" fillId="4" borderId="0" xfId="2" applyNumberFormat="1" applyFont="1" applyFill="1" applyAlignment="1">
      <alignment vertical="top" wrapText="1"/>
    </xf>
    <xf numFmtId="49" fontId="9" fillId="4" borderId="0" xfId="2" applyNumberFormat="1" applyFont="1" applyFill="1" applyAlignment="1">
      <alignment vertical="top" wrapText="1"/>
    </xf>
    <xf numFmtId="0" fontId="31" fillId="4" borderId="0" xfId="2" applyFont="1" applyFill="1" applyAlignment="1">
      <alignment horizontal="right" vertical="top" wrapText="1"/>
    </xf>
    <xf numFmtId="0" fontId="31" fillId="4" borderId="0" xfId="2" applyFont="1" applyFill="1" applyAlignment="1">
      <alignment horizontal="center" vertical="top" wrapText="1"/>
    </xf>
    <xf numFmtId="0" fontId="9" fillId="4" borderId="0" xfId="2" applyFont="1" applyFill="1" applyAlignment="1">
      <alignment horizontal="justify" vertical="top" wrapText="1"/>
    </xf>
    <xf numFmtId="0" fontId="17" fillId="4" borderId="0" xfId="2" applyFont="1" applyFill="1" applyAlignment="1">
      <alignment horizontal="right" vertical="top" wrapText="1"/>
    </xf>
    <xf numFmtId="0" fontId="19" fillId="4" borderId="0" xfId="2" applyFont="1" applyFill="1" applyAlignment="1">
      <alignment horizontal="center" vertical="top" wrapText="1"/>
    </xf>
    <xf numFmtId="0" fontId="56" fillId="4" borderId="0" xfId="2" applyFont="1" applyFill="1" applyAlignment="1">
      <alignment horizontal="center" vertical="top"/>
    </xf>
    <xf numFmtId="0" fontId="56" fillId="4" borderId="0" xfId="2" applyFont="1" applyFill="1" applyAlignment="1">
      <alignment horizontal="justify" vertical="top" wrapText="1"/>
    </xf>
    <xf numFmtId="0" fontId="9" fillId="4" borderId="0" xfId="2" applyFont="1" applyFill="1" applyAlignment="1">
      <alignment horizontal="left" vertical="top"/>
    </xf>
    <xf numFmtId="0" fontId="32" fillId="4" borderId="0" xfId="2" applyFont="1" applyFill="1" applyAlignment="1">
      <alignment horizontal="right" vertical="top" wrapText="1"/>
    </xf>
    <xf numFmtId="0" fontId="12" fillId="4" borderId="0" xfId="2" applyFont="1" applyFill="1" applyAlignment="1">
      <alignment horizontal="center" vertical="top"/>
    </xf>
    <xf numFmtId="49" fontId="9" fillId="4" borderId="0" xfId="2" applyNumberFormat="1" applyFont="1" applyFill="1" applyAlignment="1">
      <alignment horizontal="center" vertical="top" wrapText="1"/>
    </xf>
    <xf numFmtId="0" fontId="56" fillId="4" borderId="0" xfId="2" applyFont="1" applyFill="1" applyAlignment="1">
      <alignment vertical="top" wrapText="1"/>
    </xf>
    <xf numFmtId="0" fontId="8" fillId="4" borderId="0" xfId="2" applyFont="1" applyFill="1" applyAlignment="1">
      <alignment horizontal="left" vertical="top"/>
    </xf>
    <xf numFmtId="0" fontId="38" fillId="5" borderId="0" xfId="0" applyFont="1" applyFill="1"/>
    <xf numFmtId="49" fontId="55" fillId="4" borderId="0" xfId="2" applyNumberFormat="1" applyFont="1" applyFill="1" applyAlignment="1">
      <alignment horizontal="center" vertical="top" wrapText="1"/>
    </xf>
    <xf numFmtId="0" fontId="9" fillId="4" borderId="0" xfId="2" applyFont="1" applyFill="1" applyAlignment="1">
      <alignment vertical="top"/>
    </xf>
    <xf numFmtId="0" fontId="56" fillId="4" borderId="0" xfId="2" applyFont="1" applyFill="1" applyAlignment="1">
      <alignment horizontal="left" vertical="top"/>
    </xf>
    <xf numFmtId="164" fontId="24" fillId="4" borderId="12" xfId="2" applyNumberFormat="1" applyFont="1" applyFill="1" applyBorder="1" applyAlignment="1">
      <alignment horizontal="left" vertical="center"/>
    </xf>
    <xf numFmtId="0" fontId="75" fillId="4" borderId="0" xfId="2" applyFont="1" applyFill="1" applyAlignment="1">
      <alignment vertical="top"/>
    </xf>
    <xf numFmtId="0" fontId="55" fillId="4" borderId="0" xfId="2" applyFont="1" applyFill="1" applyBorder="1" applyAlignment="1">
      <alignment horizontal="center" vertical="center"/>
    </xf>
    <xf numFmtId="0" fontId="56" fillId="4" borderId="0" xfId="2" applyFont="1" applyFill="1" applyBorder="1" applyAlignment="1">
      <alignment horizontal="right" vertical="center" wrapText="1"/>
    </xf>
    <xf numFmtId="0" fontId="56" fillId="4" borderId="0" xfId="2" applyFont="1" applyFill="1" applyBorder="1" applyAlignment="1">
      <alignment horizontal="left" vertical="center"/>
    </xf>
    <xf numFmtId="164" fontId="24" fillId="4" borderId="31" xfId="2" applyNumberFormat="1" applyFont="1" applyFill="1" applyBorder="1" applyAlignment="1">
      <alignment horizontal="left" vertical="center"/>
    </xf>
    <xf numFmtId="164" fontId="24" fillId="4" borderId="8" xfId="2" applyNumberFormat="1" applyFont="1" applyFill="1" applyBorder="1" applyAlignment="1">
      <alignment horizontal="left" vertical="center"/>
    </xf>
    <xf numFmtId="164" fontId="44" fillId="6" borderId="31" xfId="2" applyNumberFormat="1" applyFont="1" applyFill="1" applyBorder="1" applyAlignment="1">
      <alignment horizontal="left" vertical="center"/>
    </xf>
    <xf numFmtId="49" fontId="56" fillId="4" borderId="0" xfId="2" applyNumberFormat="1" applyFont="1" applyFill="1" applyAlignment="1">
      <alignment horizontal="right" vertical="top" wrapText="1"/>
    </xf>
    <xf numFmtId="49" fontId="8" fillId="4" borderId="0" xfId="2" applyNumberFormat="1" applyFont="1" applyFill="1" applyAlignment="1">
      <alignment horizontal="right" vertical="top" wrapText="1"/>
    </xf>
    <xf numFmtId="0" fontId="20" fillId="4" borderId="0" xfId="1" applyFont="1" applyFill="1" applyAlignment="1">
      <alignment vertical="top" wrapText="1"/>
    </xf>
    <xf numFmtId="0" fontId="76" fillId="4" borderId="0" xfId="2" applyFont="1" applyFill="1" applyAlignment="1">
      <alignment horizontal="center" vertical="top"/>
    </xf>
    <xf numFmtId="4" fontId="0" fillId="0" borderId="0" xfId="0" applyNumberFormat="1"/>
    <xf numFmtId="2" fontId="38" fillId="5" borderId="0" xfId="0" applyNumberFormat="1" applyFont="1" applyFill="1" applyAlignment="1">
      <alignment vertical="center"/>
    </xf>
    <xf numFmtId="164" fontId="24" fillId="4" borderId="13" xfId="2" applyNumberFormat="1" applyFont="1" applyFill="1" applyBorder="1" applyAlignment="1">
      <alignment horizontal="left" vertical="center"/>
    </xf>
    <xf numFmtId="164" fontId="24" fillId="4" borderId="24" xfId="2" applyNumberFormat="1" applyFont="1" applyFill="1" applyBorder="1" applyAlignment="1">
      <alignment horizontal="left" vertical="center"/>
    </xf>
    <xf numFmtId="164" fontId="44" fillId="6" borderId="20" xfId="2" applyNumberFormat="1" applyFont="1" applyFill="1" applyBorder="1" applyAlignment="1">
      <alignment horizontal="left" vertical="center"/>
    </xf>
    <xf numFmtId="164" fontId="77" fillId="4" borderId="17" xfId="2" applyNumberFormat="1" applyFont="1" applyFill="1" applyBorder="1" applyAlignment="1">
      <alignment horizontal="left" vertical="center"/>
    </xf>
    <xf numFmtId="0" fontId="8" fillId="4" borderId="0" xfId="1" applyFont="1" applyFill="1" applyBorder="1" applyAlignment="1">
      <alignment vertical="top"/>
    </xf>
    <xf numFmtId="0" fontId="11" fillId="4" borderId="0" xfId="1" applyFont="1" applyFill="1" applyBorder="1" applyAlignment="1">
      <alignment vertical="top"/>
    </xf>
    <xf numFmtId="0" fontId="10" fillId="4" borderId="0" xfId="1" applyFont="1" applyFill="1" applyBorder="1" applyAlignment="1">
      <alignment vertical="top"/>
    </xf>
    <xf numFmtId="0" fontId="13" fillId="4" borderId="0" xfId="1" applyFont="1" applyFill="1" applyBorder="1" applyAlignment="1">
      <alignment vertical="top"/>
    </xf>
    <xf numFmtId="0" fontId="15" fillId="4" borderId="0" xfId="1" applyFont="1" applyFill="1" applyBorder="1" applyAlignment="1">
      <alignment vertical="top"/>
    </xf>
    <xf numFmtId="0" fontId="15" fillId="4" borderId="0" xfId="1" applyFont="1" applyFill="1" applyBorder="1" applyAlignment="1">
      <alignment vertical="top" wrapText="1"/>
    </xf>
    <xf numFmtId="0" fontId="15" fillId="4" borderId="0" xfId="1" applyFont="1" applyFill="1" applyBorder="1" applyAlignment="1">
      <alignment horizontal="left" vertical="top" wrapText="1"/>
    </xf>
    <xf numFmtId="0" fontId="8" fillId="4" borderId="0" xfId="1" applyFont="1" applyFill="1" applyBorder="1" applyAlignment="1">
      <alignment vertical="top" wrapText="1"/>
    </xf>
    <xf numFmtId="0" fontId="27" fillId="4" borderId="0" xfId="1" applyFont="1" applyFill="1" applyBorder="1" applyAlignment="1">
      <alignment horizontal="left" vertical="top" wrapText="1"/>
    </xf>
    <xf numFmtId="0" fontId="29" fillId="4" borderId="0" xfId="1" applyFont="1" applyFill="1" applyBorder="1" applyAlignment="1">
      <alignment horizontal="justify" vertical="top" wrapText="1"/>
    </xf>
    <xf numFmtId="0" fontId="17" fillId="4" borderId="0" xfId="1" applyFont="1" applyFill="1" applyBorder="1" applyAlignment="1">
      <alignment vertical="top"/>
    </xf>
    <xf numFmtId="0" fontId="22" fillId="4" borderId="0" xfId="1" applyFont="1" applyFill="1" applyBorder="1" applyAlignment="1">
      <alignment vertical="top" wrapText="1"/>
    </xf>
    <xf numFmtId="0" fontId="15" fillId="4" borderId="0" xfId="1" applyFont="1" applyFill="1" applyBorder="1" applyAlignment="1">
      <alignment horizontal="justify" vertical="top" wrapText="1"/>
    </xf>
    <xf numFmtId="0" fontId="8" fillId="4" borderId="0" xfId="1" applyFont="1" applyFill="1" applyBorder="1" applyAlignment="1">
      <alignment horizontal="left" vertical="top" wrapText="1"/>
    </xf>
    <xf numFmtId="49" fontId="15" fillId="4" borderId="0" xfId="1" applyNumberFormat="1" applyFont="1" applyFill="1" applyBorder="1" applyAlignment="1">
      <alignment horizontal="left" vertical="top" wrapText="1"/>
    </xf>
    <xf numFmtId="0" fontId="29" fillId="4" borderId="0" xfId="1" applyFont="1" applyFill="1" applyBorder="1" applyAlignment="1">
      <alignment horizontal="justify" vertical="top"/>
    </xf>
    <xf numFmtId="0" fontId="12" fillId="4" borderId="0" xfId="1" applyFont="1" applyFill="1" applyBorder="1" applyAlignment="1">
      <alignment vertical="top"/>
    </xf>
    <xf numFmtId="0" fontId="19" fillId="4" borderId="0" xfId="1" applyFont="1" applyFill="1" applyBorder="1" applyAlignment="1">
      <alignment vertical="top" wrapText="1"/>
    </xf>
    <xf numFmtId="0" fontId="15" fillId="4" borderId="0" xfId="2" applyFont="1" applyFill="1" applyBorder="1" applyAlignment="1">
      <alignment horizontal="left" vertical="top" wrapText="1"/>
    </xf>
    <xf numFmtId="0" fontId="15" fillId="4" borderId="0" xfId="1" applyFont="1" applyFill="1" applyBorder="1" applyAlignment="1">
      <alignment horizontal="left" vertical="top"/>
    </xf>
    <xf numFmtId="0" fontId="36" fillId="4" borderId="0" xfId="1" applyFont="1" applyFill="1" applyBorder="1" applyAlignment="1">
      <alignment horizontal="left" vertical="top" wrapText="1"/>
    </xf>
    <xf numFmtId="165" fontId="8" fillId="5" borderId="0" xfId="1" applyNumberFormat="1" applyFont="1" applyFill="1" applyBorder="1" applyAlignment="1">
      <alignment horizontal="left" vertical="center"/>
    </xf>
    <xf numFmtId="0" fontId="15" fillId="5" borderId="0" xfId="1" applyFont="1" applyFill="1" applyBorder="1" applyAlignment="1">
      <alignment vertical="top"/>
    </xf>
    <xf numFmtId="2" fontId="78" fillId="0" borderId="0" xfId="0" applyNumberFormat="1" applyFont="1" applyAlignment="1">
      <alignment vertical="center"/>
    </xf>
    <xf numFmtId="0" fontId="0" fillId="0" borderId="0" xfId="0" applyFill="1" applyAlignment="1" applyProtection="1">
      <alignment vertical="center"/>
    </xf>
    <xf numFmtId="165" fontId="79" fillId="0" borderId="0" xfId="0" applyNumberFormat="1" applyFont="1" applyFill="1" applyAlignment="1" applyProtection="1">
      <alignment vertical="center"/>
    </xf>
    <xf numFmtId="0" fontId="80" fillId="0" borderId="0" xfId="0" applyFont="1" applyFill="1" applyAlignment="1" applyProtection="1">
      <alignment vertical="center"/>
    </xf>
    <xf numFmtId="0" fontId="81" fillId="0" borderId="0" xfId="0" applyFont="1" applyFill="1" applyAlignment="1" applyProtection="1">
      <alignment vertical="center"/>
    </xf>
    <xf numFmtId="165" fontId="82" fillId="0" borderId="0" xfId="0" applyNumberFormat="1" applyFont="1" applyFill="1" applyAlignment="1" applyProtection="1">
      <alignment vertical="center"/>
    </xf>
    <xf numFmtId="0" fontId="83" fillId="0" borderId="0" xfId="0" applyFont="1" applyFill="1" applyAlignment="1" applyProtection="1">
      <alignment horizontal="justify" vertical="center"/>
    </xf>
    <xf numFmtId="0" fontId="87" fillId="0" borderId="0" xfId="0" applyFont="1" applyFill="1" applyAlignment="1" applyProtection="1">
      <alignment vertical="center"/>
    </xf>
    <xf numFmtId="165" fontId="79" fillId="8" borderId="57" xfId="0" applyNumberFormat="1" applyFont="1" applyFill="1" applyBorder="1" applyAlignment="1" applyProtection="1">
      <alignment vertical="center"/>
    </xf>
    <xf numFmtId="0" fontId="87" fillId="0" borderId="0" xfId="0" applyFont="1" applyFill="1" applyAlignment="1" applyProtection="1">
      <alignment horizontal="justify" vertical="center"/>
    </xf>
    <xf numFmtId="165" fontId="79" fillId="8" borderId="0" xfId="0" applyNumberFormat="1" applyFont="1" applyFill="1" applyAlignment="1" applyProtection="1">
      <alignment vertical="center"/>
    </xf>
    <xf numFmtId="165" fontId="79" fillId="8" borderId="0" xfId="0" applyNumberFormat="1" applyFont="1" applyFill="1" applyProtection="1"/>
    <xf numFmtId="3" fontId="93" fillId="9" borderId="58" xfId="0" applyNumberFormat="1" applyFont="1" applyFill="1" applyBorder="1" applyAlignment="1" applyProtection="1">
      <alignment horizontal="center" vertical="center" wrapText="1"/>
    </xf>
    <xf numFmtId="3" fontId="93" fillId="8" borderId="59" xfId="0" applyNumberFormat="1" applyFont="1" applyFill="1" applyBorder="1" applyAlignment="1" applyProtection="1">
      <alignment horizontal="center" vertical="center" wrapText="1"/>
    </xf>
    <xf numFmtId="3" fontId="94" fillId="8" borderId="0" xfId="0" applyNumberFormat="1" applyFont="1" applyFill="1" applyAlignment="1" applyProtection="1">
      <alignment horizontal="center" vertical="center" wrapText="1"/>
    </xf>
    <xf numFmtId="165" fontId="96" fillId="8" borderId="60" xfId="0" applyNumberFormat="1" applyFont="1" applyFill="1" applyBorder="1" applyAlignment="1" applyProtection="1">
      <alignment vertical="center" wrapText="1"/>
    </xf>
    <xf numFmtId="165" fontId="96" fillId="8" borderId="59" xfId="0" applyNumberFormat="1" applyFont="1" applyFill="1" applyBorder="1" applyAlignment="1" applyProtection="1">
      <alignment vertical="center" wrapText="1"/>
    </xf>
    <xf numFmtId="165" fontId="24" fillId="8" borderId="0" xfId="0" applyNumberFormat="1" applyFont="1" applyFill="1" applyAlignment="1" applyProtection="1">
      <alignment vertical="center" wrapText="1"/>
    </xf>
    <xf numFmtId="165" fontId="96" fillId="8" borderId="61" xfId="0" applyNumberFormat="1" applyFont="1" applyFill="1" applyBorder="1" applyAlignment="1" applyProtection="1">
      <alignment vertical="center" wrapText="1"/>
    </xf>
    <xf numFmtId="165" fontId="90" fillId="9" borderId="58" xfId="0" applyNumberFormat="1" applyFont="1" applyFill="1" applyBorder="1" applyAlignment="1" applyProtection="1">
      <alignment vertical="center" wrapText="1"/>
    </xf>
    <xf numFmtId="165" fontId="90" fillId="8" borderId="59" xfId="0" applyNumberFormat="1" applyFont="1" applyFill="1" applyBorder="1" applyAlignment="1" applyProtection="1">
      <alignment vertical="center" wrapText="1"/>
    </xf>
    <xf numFmtId="165" fontId="44" fillId="8" borderId="0" xfId="0" applyNumberFormat="1" applyFont="1" applyFill="1" applyAlignment="1" applyProtection="1">
      <alignment vertical="center" wrapText="1"/>
    </xf>
    <xf numFmtId="0" fontId="97" fillId="0" borderId="57" xfId="0" applyFont="1" applyFill="1" applyBorder="1" applyAlignment="1" applyProtection="1">
      <alignment horizontal="center" vertical="center"/>
    </xf>
    <xf numFmtId="0" fontId="97" fillId="8" borderId="59" xfId="0" applyFont="1" applyFill="1" applyBorder="1" applyAlignment="1" applyProtection="1">
      <alignment horizontal="center" vertical="center"/>
    </xf>
    <xf numFmtId="0" fontId="98" fillId="8" borderId="0" xfId="0" applyFont="1" applyFill="1" applyAlignment="1" applyProtection="1">
      <alignment horizontal="center" vertical="center"/>
    </xf>
    <xf numFmtId="0" fontId="96" fillId="0" borderId="32" xfId="0" applyFont="1" applyFill="1" applyBorder="1" applyAlignment="1" applyProtection="1">
      <alignment vertical="center"/>
    </xf>
    <xf numFmtId="0" fontId="96" fillId="0" borderId="62" xfId="0" applyFont="1" applyFill="1" applyBorder="1" applyAlignment="1" applyProtection="1">
      <alignment vertical="center" wrapText="1"/>
    </xf>
    <xf numFmtId="165" fontId="96" fillId="8" borderId="63" xfId="0" applyNumberFormat="1" applyFont="1" applyFill="1" applyBorder="1" applyAlignment="1" applyProtection="1">
      <alignment horizontal="right" vertical="center" wrapText="1"/>
    </xf>
    <xf numFmtId="165" fontId="96" fillId="8" borderId="59" xfId="0" applyNumberFormat="1" applyFont="1" applyFill="1" applyBorder="1" applyAlignment="1" applyProtection="1">
      <alignment horizontal="right" vertical="center" wrapText="1"/>
    </xf>
    <xf numFmtId="165" fontId="24" fillId="8" borderId="0" xfId="0" applyNumberFormat="1" applyFont="1" applyFill="1" applyAlignment="1" applyProtection="1">
      <alignment horizontal="right" vertical="center" wrapText="1"/>
    </xf>
    <xf numFmtId="165" fontId="96" fillId="8" borderId="63" xfId="0" applyNumberFormat="1" applyFont="1" applyFill="1" applyBorder="1" applyAlignment="1" applyProtection="1">
      <alignment vertical="center" wrapText="1"/>
    </xf>
    <xf numFmtId="0" fontId="96" fillId="0" borderId="45" xfId="0" applyFont="1" applyFill="1" applyBorder="1" applyAlignment="1" applyProtection="1">
      <alignment vertical="center"/>
    </xf>
    <xf numFmtId="0" fontId="96" fillId="0" borderId="64" xfId="0" applyFont="1" applyFill="1" applyBorder="1" applyAlignment="1" applyProtection="1">
      <alignment vertical="center" wrapText="1"/>
    </xf>
    <xf numFmtId="165" fontId="96" fillId="0" borderId="59" xfId="0" applyNumberFormat="1" applyFont="1" applyFill="1" applyBorder="1" applyAlignment="1" applyProtection="1">
      <alignment horizontal="right" vertical="center" wrapText="1"/>
    </xf>
    <xf numFmtId="0" fontId="96" fillId="0" borderId="0" xfId="0" applyFont="1" applyFill="1" applyAlignment="1" applyProtection="1">
      <alignment vertical="center"/>
    </xf>
    <xf numFmtId="166" fontId="96" fillId="0" borderId="0" xfId="0" applyNumberFormat="1" applyFont="1" applyFill="1" applyAlignment="1" applyProtection="1">
      <alignment vertical="center"/>
    </xf>
    <xf numFmtId="166" fontId="24" fillId="0" borderId="0" xfId="0" applyNumberFormat="1" applyFont="1" applyFill="1" applyAlignment="1" applyProtection="1">
      <alignment vertical="center"/>
    </xf>
    <xf numFmtId="165" fontId="96" fillId="8" borderId="65" xfId="0" applyNumberFormat="1" applyFont="1" applyFill="1" applyBorder="1" applyAlignment="1" applyProtection="1">
      <alignment vertical="center" wrapText="1"/>
    </xf>
    <xf numFmtId="165" fontId="96" fillId="8" borderId="66" xfId="0" applyNumberFormat="1" applyFont="1" applyFill="1" applyBorder="1" applyAlignment="1" applyProtection="1">
      <alignment vertical="center" wrapText="1"/>
    </xf>
    <xf numFmtId="165" fontId="90" fillId="9" borderId="58" xfId="0" applyNumberFormat="1" applyFont="1" applyFill="1" applyBorder="1" applyAlignment="1" applyProtection="1">
      <alignment vertical="center"/>
    </xf>
    <xf numFmtId="165" fontId="8" fillId="0" borderId="0" xfId="0" applyNumberFormat="1" applyFont="1" applyFill="1" applyAlignment="1" applyProtection="1">
      <alignment vertical="center"/>
    </xf>
    <xf numFmtId="0" fontId="107" fillId="4" borderId="0" xfId="2" applyFont="1" applyFill="1" applyAlignment="1">
      <alignment horizontal="left" vertical="top" wrapText="1"/>
    </xf>
    <xf numFmtId="49" fontId="110" fillId="9" borderId="67" xfId="3" applyNumberFormat="1" applyFont="1" applyFill="1" applyBorder="1" applyAlignment="1">
      <alignment horizontal="left" vertical="center" wrapText="1"/>
    </xf>
    <xf numFmtId="49" fontId="111" fillId="9" borderId="68" xfId="3" applyNumberFormat="1" applyFont="1" applyFill="1" applyBorder="1" applyAlignment="1">
      <alignment vertical="center" wrapText="1"/>
    </xf>
    <xf numFmtId="49" fontId="110" fillId="9" borderId="69" xfId="3" applyNumberFormat="1" applyFont="1" applyFill="1" applyBorder="1" applyAlignment="1">
      <alignment vertical="center" wrapText="1"/>
    </xf>
    <xf numFmtId="164" fontId="106" fillId="9" borderId="70" xfId="3" applyNumberFormat="1" applyFont="1" applyFill="1" applyBorder="1" applyAlignment="1">
      <alignment vertical="center"/>
    </xf>
    <xf numFmtId="49" fontId="110" fillId="10" borderId="71" xfId="3" applyNumberFormat="1" applyFont="1" applyFill="1" applyBorder="1" applyAlignment="1">
      <alignment horizontal="left" vertical="center" wrapText="1"/>
    </xf>
    <xf numFmtId="49" fontId="111" fillId="10" borderId="36" xfId="3" applyNumberFormat="1" applyFont="1" applyFill="1" applyBorder="1" applyAlignment="1">
      <alignment vertical="center" wrapText="1"/>
    </xf>
    <xf numFmtId="49" fontId="110" fillId="10" borderId="72" xfId="3" applyNumberFormat="1" applyFont="1" applyFill="1" applyBorder="1" applyAlignment="1">
      <alignment vertical="center" wrapText="1"/>
    </xf>
    <xf numFmtId="164" fontId="106" fillId="10" borderId="73" xfId="3" applyNumberFormat="1" applyFont="1" applyFill="1" applyBorder="1" applyAlignment="1">
      <alignment vertical="center"/>
    </xf>
    <xf numFmtId="49" fontId="110" fillId="10" borderId="74" xfId="3" applyNumberFormat="1" applyFont="1" applyFill="1" applyBorder="1" applyAlignment="1">
      <alignment horizontal="left" vertical="center" wrapText="1"/>
    </xf>
    <xf numFmtId="49" fontId="111" fillId="10" borderId="75" xfId="3" applyNumberFormat="1" applyFont="1" applyFill="1" applyBorder="1" applyAlignment="1">
      <alignment vertical="center" wrapText="1"/>
    </xf>
    <xf numFmtId="49" fontId="114" fillId="10" borderId="76" xfId="3" applyNumberFormat="1" applyFont="1" applyFill="1" applyBorder="1" applyAlignment="1">
      <alignment vertical="center" wrapText="1"/>
    </xf>
    <xf numFmtId="164" fontId="106" fillId="10" borderId="77" xfId="3" applyNumberFormat="1" applyFont="1" applyFill="1" applyBorder="1" applyAlignment="1">
      <alignment vertical="center"/>
    </xf>
    <xf numFmtId="0" fontId="110" fillId="0" borderId="0" xfId="3" applyFont="1"/>
    <xf numFmtId="164" fontId="116" fillId="3" borderId="52" xfId="0" applyNumberFormat="1" applyFont="1" applyFill="1" applyBorder="1" applyAlignment="1">
      <alignment horizontal="right" vertical="center" wrapText="1"/>
    </xf>
    <xf numFmtId="164" fontId="117" fillId="7" borderId="43" xfId="0" applyNumberFormat="1" applyFont="1" applyFill="1" applyBorder="1" applyAlignment="1">
      <alignment horizontal="right" vertical="center"/>
    </xf>
    <xf numFmtId="164" fontId="117" fillId="7" borderId="49" xfId="0" applyNumberFormat="1" applyFont="1" applyFill="1" applyBorder="1" applyAlignment="1">
      <alignment horizontal="right" vertical="center"/>
    </xf>
    <xf numFmtId="164" fontId="116" fillId="3" borderId="43" xfId="0" applyNumberFormat="1" applyFont="1" applyFill="1" applyBorder="1" applyAlignment="1">
      <alignment horizontal="right" vertical="center" wrapText="1"/>
    </xf>
    <xf numFmtId="164" fontId="118" fillId="9" borderId="68" xfId="3" applyNumberFormat="1" applyFont="1" applyFill="1" applyBorder="1" applyAlignment="1">
      <alignment vertical="center" wrapText="1"/>
    </xf>
    <xf numFmtId="0" fontId="119" fillId="0" borderId="0" xfId="3" applyFont="1" applyAlignment="1">
      <alignment vertical="center" wrapText="1"/>
    </xf>
    <xf numFmtId="165" fontId="118" fillId="0" borderId="0" xfId="3" applyNumberFormat="1" applyFont="1"/>
    <xf numFmtId="164" fontId="118" fillId="10" borderId="36" xfId="3" applyNumberFormat="1" applyFont="1" applyFill="1" applyBorder="1" applyAlignment="1">
      <alignment vertical="center" wrapText="1"/>
    </xf>
    <xf numFmtId="164" fontId="118" fillId="10" borderId="75" xfId="3" applyNumberFormat="1" applyFont="1" applyFill="1" applyBorder="1" applyAlignment="1">
      <alignment vertical="center" wrapText="1"/>
    </xf>
    <xf numFmtId="2" fontId="120" fillId="0" borderId="0" xfId="0" applyNumberFormat="1" applyFont="1" applyAlignment="1">
      <alignment horizontal="left" vertical="center"/>
    </xf>
    <xf numFmtId="164" fontId="121" fillId="0" borderId="0" xfId="0" applyNumberFormat="1" applyFont="1" applyAlignment="1">
      <alignment horizontal="left" vertical="center"/>
    </xf>
    <xf numFmtId="2" fontId="124" fillId="0" borderId="35" xfId="0" applyNumberFormat="1" applyFont="1" applyBorder="1" applyAlignment="1">
      <alignment horizontal="left" vertical="center"/>
    </xf>
    <xf numFmtId="2" fontId="61" fillId="0" borderId="36" xfId="0" applyNumberFormat="1" applyFont="1" applyBorder="1" applyAlignment="1">
      <alignment horizontal="left" vertical="center"/>
    </xf>
    <xf numFmtId="2" fontId="124" fillId="0" borderId="36" xfId="0" applyNumberFormat="1" applyFont="1" applyBorder="1" applyAlignment="1">
      <alignment horizontal="left" vertical="center"/>
    </xf>
    <xf numFmtId="164" fontId="125" fillId="0" borderId="36" xfId="0" applyNumberFormat="1" applyFont="1" applyBorder="1" applyAlignment="1">
      <alignment horizontal="right" vertical="center"/>
    </xf>
    <xf numFmtId="2" fontId="124" fillId="0" borderId="32" xfId="0" applyNumberFormat="1" applyFont="1" applyBorder="1" applyAlignment="1">
      <alignment horizontal="left" vertical="center"/>
    </xf>
    <xf numFmtId="2" fontId="61" fillId="0" borderId="33" xfId="0" applyNumberFormat="1" applyFont="1" applyBorder="1" applyAlignment="1">
      <alignment horizontal="left" vertical="center"/>
    </xf>
    <xf numFmtId="2" fontId="124" fillId="0" borderId="33" xfId="0" applyNumberFormat="1" applyFont="1" applyBorder="1" applyAlignment="1">
      <alignment horizontal="left" vertical="center"/>
    </xf>
    <xf numFmtId="164" fontId="125" fillId="0" borderId="33" xfId="0" applyNumberFormat="1" applyFont="1" applyBorder="1" applyAlignment="1">
      <alignment horizontal="right" vertical="center"/>
    </xf>
    <xf numFmtId="2" fontId="124" fillId="0" borderId="39" xfId="0" applyNumberFormat="1" applyFont="1" applyBorder="1" applyAlignment="1">
      <alignment horizontal="left" vertical="center"/>
    </xf>
    <xf numFmtId="2" fontId="61" fillId="0" borderId="40" xfId="0" applyNumberFormat="1" applyFont="1" applyBorder="1" applyAlignment="1">
      <alignment horizontal="left" vertical="center"/>
    </xf>
    <xf numFmtId="2" fontId="124" fillId="0" borderId="40" xfId="0" applyNumberFormat="1" applyFont="1" applyBorder="1" applyAlignment="1">
      <alignment horizontal="left" vertical="center"/>
    </xf>
    <xf numFmtId="164" fontId="125" fillId="0" borderId="40" xfId="0" applyNumberFormat="1" applyFont="1" applyBorder="1" applyAlignment="1">
      <alignment horizontal="right" vertical="center"/>
    </xf>
    <xf numFmtId="2" fontId="124" fillId="5" borderId="33" xfId="0" applyNumberFormat="1" applyFont="1" applyFill="1" applyBorder="1" applyAlignment="1">
      <alignment horizontal="left" vertical="center"/>
    </xf>
    <xf numFmtId="164" fontId="125" fillId="5" borderId="33" xfId="0" applyNumberFormat="1" applyFont="1" applyFill="1" applyBorder="1" applyAlignment="1">
      <alignment horizontal="right" vertical="center"/>
    </xf>
    <xf numFmtId="2" fontId="124" fillId="0" borderId="45" xfId="0" applyNumberFormat="1" applyFont="1" applyBorder="1" applyAlignment="1">
      <alignment horizontal="left" vertical="center"/>
    </xf>
    <xf numFmtId="2" fontId="61" fillId="0" borderId="46" xfId="0" applyNumberFormat="1" applyFont="1" applyBorder="1" applyAlignment="1">
      <alignment horizontal="left" vertical="center"/>
    </xf>
    <xf numFmtId="2" fontId="124" fillId="0" borderId="46" xfId="0" applyNumberFormat="1" applyFont="1" applyBorder="1" applyAlignment="1">
      <alignment horizontal="left" vertical="center"/>
    </xf>
    <xf numFmtId="164" fontId="125" fillId="0" borderId="46" xfId="0" applyNumberFormat="1" applyFont="1" applyBorder="1" applyAlignment="1">
      <alignment horizontal="right" vertical="center"/>
    </xf>
    <xf numFmtId="2" fontId="126" fillId="2" borderId="54" xfId="0" applyNumberFormat="1" applyFont="1" applyFill="1" applyBorder="1" applyAlignment="1">
      <alignment horizontal="left" vertical="center"/>
    </xf>
    <xf numFmtId="2" fontId="126" fillId="2" borderId="55" xfId="0" applyNumberFormat="1" applyFont="1" applyFill="1" applyBorder="1" applyAlignment="1">
      <alignment horizontal="left" vertical="center"/>
    </xf>
    <xf numFmtId="164" fontId="117" fillId="2" borderId="55" xfId="0" applyNumberFormat="1" applyFont="1" applyFill="1" applyBorder="1" applyAlignment="1">
      <alignment horizontal="right" vertical="center"/>
    </xf>
    <xf numFmtId="164" fontId="125" fillId="0" borderId="0" xfId="0" applyNumberFormat="1" applyFont="1" applyAlignment="1">
      <alignment vertical="center"/>
    </xf>
    <xf numFmtId="2" fontId="123" fillId="3" borderId="43" xfId="0" applyNumberFormat="1" applyFont="1" applyFill="1" applyBorder="1" applyAlignment="1">
      <alignment horizontal="left" vertical="center" wrapText="1"/>
    </xf>
    <xf numFmtId="49" fontId="110" fillId="0" borderId="0" xfId="3" applyNumberFormat="1" applyFont="1" applyAlignment="1">
      <alignment vertical="top" wrapText="1"/>
    </xf>
    <xf numFmtId="4" fontId="118" fillId="0" borderId="0" xfId="3" applyNumberFormat="1" applyFont="1" applyAlignment="1">
      <alignment horizontal="right" vertical="top" wrapText="1"/>
    </xf>
    <xf numFmtId="165" fontId="118" fillId="0" borderId="0" xfId="3" applyNumberFormat="1" applyFont="1" applyAlignment="1">
      <alignment vertical="center"/>
    </xf>
    <xf numFmtId="164" fontId="128" fillId="0" borderId="0" xfId="0" applyNumberFormat="1" applyFont="1" applyAlignment="1">
      <alignment horizontal="left" vertical="center"/>
    </xf>
    <xf numFmtId="164" fontId="129" fillId="0" borderId="37" xfId="0" applyNumberFormat="1" applyFont="1" applyBorder="1" applyAlignment="1">
      <alignment vertical="center"/>
    </xf>
    <xf numFmtId="164" fontId="115" fillId="7" borderId="44" xfId="0" applyNumberFormat="1" applyFont="1" applyFill="1" applyBorder="1" applyAlignment="1">
      <alignment horizontal="right" vertical="center"/>
    </xf>
    <xf numFmtId="164" fontId="129" fillId="0" borderId="41" xfId="0" applyNumberFormat="1" applyFont="1" applyBorder="1" applyAlignment="1">
      <alignment vertical="center"/>
    </xf>
    <xf numFmtId="164" fontId="129" fillId="0" borderId="34" xfId="0" applyNumberFormat="1" applyFont="1" applyBorder="1" applyAlignment="1">
      <alignment vertical="center"/>
    </xf>
    <xf numFmtId="164" fontId="129" fillId="0" borderId="47" xfId="0" applyNumberFormat="1" applyFont="1" applyBorder="1" applyAlignment="1">
      <alignment vertical="center"/>
    </xf>
    <xf numFmtId="164" fontId="115" fillId="7" borderId="50" xfId="0" applyNumberFormat="1" applyFont="1" applyFill="1" applyBorder="1" applyAlignment="1">
      <alignment horizontal="right" vertical="center"/>
    </xf>
    <xf numFmtId="164" fontId="115" fillId="2" borderId="56" xfId="0" applyNumberFormat="1" applyFont="1" applyFill="1" applyBorder="1" applyAlignment="1">
      <alignment horizontal="right" vertical="center"/>
    </xf>
    <xf numFmtId="164" fontId="130" fillId="0" borderId="0" xfId="0" applyNumberFormat="1" applyFont="1" applyAlignment="1">
      <alignment vertical="center"/>
    </xf>
    <xf numFmtId="164" fontId="129" fillId="0" borderId="0" xfId="0" applyNumberFormat="1" applyFont="1" applyAlignment="1">
      <alignment vertical="center"/>
    </xf>
    <xf numFmtId="4" fontId="113" fillId="0" borderId="0" xfId="3" applyNumberFormat="1" applyFont="1" applyAlignment="1">
      <alignment vertical="top"/>
    </xf>
    <xf numFmtId="165" fontId="113" fillId="0" borderId="0" xfId="3" applyNumberFormat="1" applyFont="1" applyAlignment="1">
      <alignment horizontal="right"/>
    </xf>
    <xf numFmtId="2" fontId="131" fillId="0" borderId="0" xfId="0" applyNumberFormat="1" applyFont="1" applyAlignment="1">
      <alignment horizontal="left" vertical="center"/>
    </xf>
    <xf numFmtId="2" fontId="122" fillId="0" borderId="0" xfId="0" applyNumberFormat="1" applyFont="1" applyAlignment="1">
      <alignment horizontal="left" vertical="center"/>
    </xf>
    <xf numFmtId="164" fontId="125" fillId="0" borderId="0" xfId="1" applyNumberFormat="1" applyFont="1" applyAlignment="1">
      <alignment vertical="center"/>
    </xf>
    <xf numFmtId="49" fontId="61" fillId="0" borderId="36" xfId="0" applyNumberFormat="1" applyFont="1" applyBorder="1" applyAlignment="1">
      <alignment horizontal="left" vertical="center"/>
    </xf>
    <xf numFmtId="0" fontId="124" fillId="0" borderId="36" xfId="0" applyFont="1" applyBorder="1" applyAlignment="1">
      <alignment horizontal="left" vertical="center"/>
    </xf>
    <xf numFmtId="49" fontId="124" fillId="0" borderId="45" xfId="0" applyNumberFormat="1" applyFont="1" applyBorder="1" applyAlignment="1">
      <alignment horizontal="left" vertical="center"/>
    </xf>
    <xf numFmtId="49" fontId="61" fillId="0" borderId="46" xfId="0" applyNumberFormat="1" applyFont="1" applyBorder="1" applyAlignment="1">
      <alignment horizontal="left" vertical="center"/>
    </xf>
    <xf numFmtId="2" fontId="126" fillId="2" borderId="38" xfId="0" applyNumberFormat="1" applyFont="1" applyFill="1" applyBorder="1" applyAlignment="1">
      <alignment horizontal="left" vertical="center"/>
    </xf>
    <xf numFmtId="2" fontId="126" fillId="2" borderId="2" xfId="0" applyNumberFormat="1" applyFont="1" applyFill="1" applyBorder="1" applyAlignment="1">
      <alignment horizontal="left" vertical="center"/>
    </xf>
    <xf numFmtId="2" fontId="126" fillId="2" borderId="3" xfId="0" applyNumberFormat="1" applyFont="1" applyFill="1" applyBorder="1" applyAlignment="1">
      <alignment horizontal="left" vertical="center"/>
    </xf>
    <xf numFmtId="164" fontId="117" fillId="2" borderId="3" xfId="0" applyNumberFormat="1" applyFont="1" applyFill="1" applyBorder="1" applyAlignment="1">
      <alignment horizontal="right" vertical="center"/>
    </xf>
    <xf numFmtId="164" fontId="130" fillId="0" borderId="0" xfId="1" applyNumberFormat="1" applyFont="1" applyAlignment="1">
      <alignment vertical="center"/>
    </xf>
    <xf numFmtId="164" fontId="115" fillId="2" borderId="4" xfId="0" applyNumberFormat="1" applyFont="1" applyFill="1" applyBorder="1" applyAlignment="1">
      <alignment horizontal="right" vertical="center"/>
    </xf>
    <xf numFmtId="164" fontId="117" fillId="3" borderId="44" xfId="0" applyNumberFormat="1" applyFont="1" applyFill="1" applyBorder="1" applyAlignment="1">
      <alignment horizontal="right" vertical="center" wrapText="1"/>
    </xf>
    <xf numFmtId="2" fontId="61" fillId="5" borderId="79" xfId="0" applyNumberFormat="1" applyFont="1" applyFill="1" applyBorder="1" applyAlignment="1">
      <alignment horizontal="left" vertical="center"/>
    </xf>
    <xf numFmtId="164" fontId="115" fillId="5" borderId="81" xfId="0" applyNumberFormat="1" applyFont="1" applyFill="1" applyBorder="1" applyAlignment="1">
      <alignment horizontal="right" vertical="center"/>
    </xf>
    <xf numFmtId="2" fontId="61" fillId="5" borderId="32" xfId="0" applyNumberFormat="1" applyFont="1" applyFill="1" applyBorder="1" applyAlignment="1">
      <alignment horizontal="left" vertical="center"/>
    </xf>
    <xf numFmtId="164" fontId="115" fillId="5" borderId="34" xfId="0" applyNumberFormat="1" applyFont="1" applyFill="1" applyBorder="1" applyAlignment="1">
      <alignment horizontal="right" vertical="center"/>
    </xf>
    <xf numFmtId="2" fontId="61" fillId="5" borderId="82" xfId="0" applyNumberFormat="1" applyFont="1" applyFill="1" applyBorder="1" applyAlignment="1">
      <alignment horizontal="left" vertical="center"/>
    </xf>
    <xf numFmtId="164" fontId="115" fillId="5" borderId="84" xfId="0" applyNumberFormat="1" applyFont="1" applyFill="1" applyBorder="1" applyAlignment="1">
      <alignment horizontal="right" vertical="center"/>
    </xf>
    <xf numFmtId="2" fontId="124" fillId="5" borderId="80" xfId="0" applyNumberFormat="1" applyFont="1" applyFill="1" applyBorder="1" applyAlignment="1">
      <alignment horizontal="left" vertical="center"/>
    </xf>
    <xf numFmtId="164" fontId="125" fillId="5" borderId="80" xfId="0" applyNumberFormat="1" applyFont="1" applyFill="1" applyBorder="1" applyAlignment="1">
      <alignment horizontal="right" vertical="center"/>
    </xf>
    <xf numFmtId="2" fontId="124" fillId="5" borderId="83" xfId="0" applyNumberFormat="1" applyFont="1" applyFill="1" applyBorder="1" applyAlignment="1">
      <alignment horizontal="left" vertical="center"/>
    </xf>
    <xf numFmtId="164" fontId="125" fillId="5" borderId="83" xfId="0" applyNumberFormat="1" applyFont="1" applyFill="1" applyBorder="1" applyAlignment="1">
      <alignment horizontal="right" vertical="center"/>
    </xf>
    <xf numFmtId="0" fontId="127" fillId="12" borderId="2" xfId="1" applyFont="1" applyFill="1" applyBorder="1" applyAlignment="1">
      <alignment horizontal="left" vertical="center"/>
    </xf>
    <xf numFmtId="0" fontId="127" fillId="12" borderId="3" xfId="1" applyFont="1" applyFill="1" applyBorder="1" applyAlignment="1">
      <alignment horizontal="left" vertical="center"/>
    </xf>
    <xf numFmtId="164" fontId="117" fillId="12" borderId="3" xfId="1" applyNumberFormat="1" applyFont="1" applyFill="1" applyBorder="1" applyAlignment="1">
      <alignment horizontal="right" vertical="center"/>
    </xf>
    <xf numFmtId="164" fontId="115" fillId="12" borderId="4" xfId="1" applyNumberFormat="1" applyFont="1" applyFill="1" applyBorder="1" applyAlignment="1">
      <alignment horizontal="right" vertical="center"/>
    </xf>
    <xf numFmtId="2" fontId="4" fillId="3" borderId="52" xfId="0" applyNumberFormat="1" applyFont="1" applyFill="1" applyBorder="1" applyAlignment="1">
      <alignment horizontal="left" vertical="center" wrapText="1"/>
    </xf>
    <xf numFmtId="164" fontId="4" fillId="3" borderId="52" xfId="0" applyNumberFormat="1" applyFont="1" applyFill="1" applyBorder="1" applyAlignment="1">
      <alignment horizontal="right" vertical="center" wrapText="1"/>
    </xf>
    <xf numFmtId="2" fontId="123" fillId="3" borderId="52" xfId="0" applyNumberFormat="1" applyFont="1" applyFill="1" applyBorder="1" applyAlignment="1">
      <alignment horizontal="left" vertical="center" wrapText="1"/>
    </xf>
    <xf numFmtId="49" fontId="61" fillId="0" borderId="33" xfId="0" applyNumberFormat="1" applyFont="1" applyBorder="1" applyAlignment="1">
      <alignment horizontal="left" vertical="center"/>
    </xf>
    <xf numFmtId="49" fontId="124" fillId="0" borderId="32" xfId="0" applyNumberFormat="1" applyFont="1" applyBorder="1" applyAlignment="1">
      <alignment horizontal="left" vertical="center"/>
    </xf>
    <xf numFmtId="49" fontId="61" fillId="0" borderId="40" xfId="0" applyNumberFormat="1" applyFont="1" applyBorder="1" applyAlignment="1">
      <alignment horizontal="left" vertical="center"/>
    </xf>
    <xf numFmtId="2" fontId="124" fillId="0" borderId="88" xfId="0" applyNumberFormat="1" applyFont="1" applyBorder="1" applyAlignment="1">
      <alignment horizontal="left" vertical="center"/>
    </xf>
    <xf numFmtId="49" fontId="61" fillId="0" borderId="89" xfId="0" applyNumberFormat="1" applyFont="1" applyBorder="1" applyAlignment="1">
      <alignment horizontal="left" vertical="center"/>
    </xf>
    <xf numFmtId="2" fontId="124" fillId="0" borderId="89" xfId="0" applyNumberFormat="1" applyFont="1" applyBorder="1" applyAlignment="1">
      <alignment horizontal="left" vertical="center"/>
    </xf>
    <xf numFmtId="2" fontId="124" fillId="5" borderId="35" xfId="0" applyNumberFormat="1" applyFont="1" applyFill="1" applyBorder="1" applyAlignment="1">
      <alignment horizontal="left" vertical="center"/>
    </xf>
    <xf numFmtId="2" fontId="61" fillId="5" borderId="36" xfId="0" applyNumberFormat="1" applyFont="1" applyFill="1" applyBorder="1" applyAlignment="1">
      <alignment horizontal="left" vertical="center"/>
    </xf>
    <xf numFmtId="2" fontId="124" fillId="5" borderId="36" xfId="0" applyNumberFormat="1" applyFont="1" applyFill="1" applyBorder="1" applyAlignment="1">
      <alignment horizontal="left" vertical="center"/>
    </xf>
    <xf numFmtId="2" fontId="124" fillId="5" borderId="32" xfId="0" applyNumberFormat="1" applyFont="1" applyFill="1" applyBorder="1" applyAlignment="1">
      <alignment horizontal="left" vertical="center"/>
    </xf>
    <xf numFmtId="2" fontId="61" fillId="5" borderId="33" xfId="0" applyNumberFormat="1" applyFont="1" applyFill="1" applyBorder="1" applyAlignment="1">
      <alignment horizontal="left" vertical="center"/>
    </xf>
    <xf numFmtId="164" fontId="129" fillId="5" borderId="34" xfId="0" applyNumberFormat="1" applyFont="1" applyFill="1" applyBorder="1" applyAlignment="1">
      <alignment vertical="center"/>
    </xf>
    <xf numFmtId="164" fontId="129" fillId="0" borderId="90" xfId="0" applyNumberFormat="1" applyFont="1" applyBorder="1" applyAlignment="1">
      <alignment vertical="center"/>
    </xf>
    <xf numFmtId="164" fontId="115" fillId="3" borderId="44" xfId="0" applyNumberFormat="1" applyFont="1" applyFill="1" applyBorder="1" applyAlignment="1">
      <alignment horizontal="right" vertical="center" wrapText="1"/>
    </xf>
    <xf numFmtId="164" fontId="129" fillId="5" borderId="37" xfId="0" applyNumberFormat="1" applyFont="1" applyFill="1" applyBorder="1" applyAlignment="1">
      <alignment vertical="center"/>
    </xf>
    <xf numFmtId="164" fontId="125" fillId="0" borderId="89" xfId="0" applyNumberFormat="1" applyFont="1" applyBorder="1" applyAlignment="1">
      <alignment horizontal="right" vertical="center"/>
    </xf>
    <xf numFmtId="164" fontId="125" fillId="5" borderId="36" xfId="0" applyNumberFormat="1" applyFont="1" applyFill="1" applyBorder="1" applyAlignment="1">
      <alignment horizontal="right" vertical="center"/>
    </xf>
    <xf numFmtId="0" fontId="0" fillId="5" borderId="0" xfId="0" applyFill="1"/>
    <xf numFmtId="2" fontId="124" fillId="5" borderId="39" xfId="0" applyNumberFormat="1" applyFont="1" applyFill="1" applyBorder="1" applyAlignment="1">
      <alignment horizontal="left" vertical="center"/>
    </xf>
    <xf numFmtId="2" fontId="61" fillId="5" borderId="40" xfId="0" applyNumberFormat="1" applyFont="1" applyFill="1" applyBorder="1" applyAlignment="1">
      <alignment horizontal="left" vertical="center"/>
    </xf>
    <xf numFmtId="2" fontId="124" fillId="5" borderId="40" xfId="0" applyNumberFormat="1" applyFont="1" applyFill="1" applyBorder="1" applyAlignment="1">
      <alignment horizontal="left" vertical="center"/>
    </xf>
    <xf numFmtId="164" fontId="125" fillId="5" borderId="40" xfId="0" applyNumberFormat="1" applyFont="1" applyFill="1" applyBorder="1" applyAlignment="1">
      <alignment horizontal="right" vertical="center"/>
    </xf>
    <xf numFmtId="164" fontId="129" fillId="5" borderId="41" xfId="0" applyNumberFormat="1" applyFont="1" applyFill="1" applyBorder="1" applyAlignment="1">
      <alignment vertical="center"/>
    </xf>
    <xf numFmtId="4" fontId="0" fillId="5" borderId="0" xfId="0" applyNumberFormat="1" applyFill="1"/>
    <xf numFmtId="49" fontId="61" fillId="5" borderId="33" xfId="0" applyNumberFormat="1" applyFont="1" applyFill="1" applyBorder="1" applyAlignment="1">
      <alignment horizontal="left" vertical="center"/>
    </xf>
    <xf numFmtId="0" fontId="2" fillId="5" borderId="0" xfId="1" applyFill="1"/>
    <xf numFmtId="49" fontId="61" fillId="5" borderId="36" xfId="0" applyNumberFormat="1" applyFont="1" applyFill="1" applyBorder="1" applyAlignment="1">
      <alignment horizontal="left" vertical="center"/>
    </xf>
    <xf numFmtId="49" fontId="124" fillId="5" borderId="39" xfId="0" applyNumberFormat="1" applyFont="1" applyFill="1" applyBorder="1" applyAlignment="1">
      <alignment horizontal="left" vertical="center"/>
    </xf>
    <xf numFmtId="49" fontId="61" fillId="5" borderId="40" xfId="0" applyNumberFormat="1" applyFont="1" applyFill="1" applyBorder="1" applyAlignment="1">
      <alignment horizontal="left" vertical="center"/>
    </xf>
    <xf numFmtId="49" fontId="124" fillId="5" borderId="32" xfId="0" applyNumberFormat="1" applyFont="1" applyFill="1" applyBorder="1" applyAlignment="1">
      <alignment horizontal="left" vertical="center"/>
    </xf>
    <xf numFmtId="49" fontId="124" fillId="5" borderId="35" xfId="0" applyNumberFormat="1" applyFont="1" applyFill="1" applyBorder="1" applyAlignment="1">
      <alignment horizontal="left" vertical="center"/>
    </xf>
    <xf numFmtId="2" fontId="124" fillId="5" borderId="45" xfId="0" applyNumberFormat="1" applyFont="1" applyFill="1" applyBorder="1" applyAlignment="1">
      <alignment horizontal="left" vertical="center"/>
    </xf>
    <xf numFmtId="2" fontId="61" fillId="5" borderId="46" xfId="0" applyNumberFormat="1" applyFont="1" applyFill="1" applyBorder="1" applyAlignment="1">
      <alignment horizontal="left" vertical="center"/>
    </xf>
    <xf numFmtId="2" fontId="124" fillId="5" borderId="46" xfId="0" applyNumberFormat="1" applyFont="1" applyFill="1" applyBorder="1" applyAlignment="1">
      <alignment horizontal="left" vertical="center"/>
    </xf>
    <xf numFmtId="164" fontId="125" fillId="5" borderId="46" xfId="0" applyNumberFormat="1" applyFont="1" applyFill="1" applyBorder="1" applyAlignment="1">
      <alignment horizontal="right" vertical="center"/>
    </xf>
    <xf numFmtId="164" fontId="129" fillId="5" borderId="47" xfId="0" applyNumberFormat="1" applyFont="1" applyFill="1" applyBorder="1" applyAlignment="1">
      <alignment vertical="center"/>
    </xf>
    <xf numFmtId="0" fontId="9" fillId="4" borderId="0" xfId="1" applyFont="1" applyFill="1" applyAlignment="1">
      <alignment horizontal="left" vertical="top" wrapText="1"/>
    </xf>
    <xf numFmtId="0" fontId="12" fillId="4" borderId="0" xfId="2" applyFont="1" applyFill="1" applyAlignment="1">
      <alignment horizontal="justify" vertical="top" wrapText="1"/>
    </xf>
    <xf numFmtId="0" fontId="127" fillId="13" borderId="2" xfId="1" applyFont="1" applyFill="1" applyBorder="1" applyAlignment="1">
      <alignment horizontal="left" vertical="center"/>
    </xf>
    <xf numFmtId="0" fontId="127" fillId="13" borderId="3" xfId="1" applyFont="1" applyFill="1" applyBorder="1" applyAlignment="1">
      <alignment horizontal="left" vertical="center"/>
    </xf>
    <xf numFmtId="164" fontId="117" fillId="13" borderId="3" xfId="1" applyNumberFormat="1" applyFont="1" applyFill="1" applyBorder="1" applyAlignment="1">
      <alignment horizontal="right" vertical="center"/>
    </xf>
    <xf numFmtId="164" fontId="115" fillId="13" borderId="4" xfId="1" applyNumberFormat="1" applyFont="1" applyFill="1" applyBorder="1" applyAlignment="1">
      <alignment horizontal="right" vertical="center"/>
    </xf>
    <xf numFmtId="0" fontId="20" fillId="4" borderId="0" xfId="2" applyFont="1" applyFill="1" applyAlignment="1">
      <alignment horizontal="left" vertical="top" wrapText="1"/>
    </xf>
    <xf numFmtId="0" fontId="9" fillId="4" borderId="0" xfId="1" applyFont="1" applyFill="1" applyAlignment="1">
      <alignment horizontal="left" vertical="top" wrapText="1"/>
    </xf>
    <xf numFmtId="0" fontId="9" fillId="4" borderId="0" xfId="2" applyFont="1" applyFill="1" applyAlignment="1">
      <alignment vertical="top" wrapText="1"/>
    </xf>
    <xf numFmtId="0" fontId="10" fillId="4" borderId="0" xfId="2" applyFont="1" applyFill="1" applyAlignment="1">
      <alignment horizontal="left" vertical="top"/>
    </xf>
    <xf numFmtId="0" fontId="12" fillId="4" borderId="0" xfId="2" applyFont="1" applyFill="1" applyAlignment="1">
      <alignment horizontal="justify" vertical="top" wrapText="1"/>
    </xf>
    <xf numFmtId="0" fontId="47" fillId="4" borderId="0" xfId="2" applyFont="1" applyFill="1" applyAlignment="1">
      <alignment horizontal="left" vertical="top" wrapText="1"/>
    </xf>
    <xf numFmtId="0" fontId="6" fillId="4" borderId="0" xfId="1" applyFont="1" applyFill="1" applyBorder="1" applyAlignment="1">
      <alignment vertical="top"/>
    </xf>
    <xf numFmtId="0" fontId="7" fillId="4" borderId="0" xfId="1" applyFont="1" applyFill="1" applyBorder="1" applyAlignment="1">
      <alignment vertical="top"/>
    </xf>
    <xf numFmtId="0" fontId="9" fillId="4" borderId="0" xfId="1" applyFont="1" applyFill="1" applyBorder="1" applyAlignment="1">
      <alignment horizontal="center" vertical="top"/>
    </xf>
    <xf numFmtId="0" fontId="8" fillId="4" borderId="0" xfId="1" applyFont="1" applyFill="1" applyBorder="1" applyAlignment="1">
      <alignment horizontal="center" vertical="top"/>
    </xf>
    <xf numFmtId="0" fontId="10" fillId="4" borderId="0" xfId="1" applyFont="1" applyFill="1" applyBorder="1" applyAlignment="1">
      <alignment horizontal="left" vertical="top"/>
    </xf>
    <xf numFmtId="0" fontId="11" fillId="4" borderId="0" xfId="1" applyFont="1" applyFill="1" applyBorder="1" applyAlignment="1">
      <alignment horizontal="center" vertical="top"/>
    </xf>
    <xf numFmtId="0" fontId="12" fillId="4" borderId="0" xfId="1" applyFont="1" applyFill="1" applyBorder="1" applyAlignment="1">
      <alignment horizontal="center" vertical="top"/>
    </xf>
    <xf numFmtId="0" fontId="13" fillId="4" borderId="0" xfId="1" applyFont="1" applyFill="1" applyBorder="1" applyAlignment="1">
      <alignment horizontal="center" vertical="top"/>
    </xf>
    <xf numFmtId="0" fontId="8" fillId="4" borderId="0" xfId="1" applyFont="1" applyFill="1" applyBorder="1" applyAlignment="1">
      <alignment horizontal="justify" vertical="top" wrapText="1"/>
    </xf>
    <xf numFmtId="0" fontId="14" fillId="4" borderId="0" xfId="1" applyFont="1" applyFill="1" applyBorder="1" applyAlignment="1">
      <alignment vertical="top"/>
    </xf>
    <xf numFmtId="0" fontId="15" fillId="4" borderId="0" xfId="1" applyFont="1" applyFill="1" applyBorder="1" applyAlignment="1">
      <alignment horizontal="center" vertical="top"/>
    </xf>
    <xf numFmtId="49" fontId="9" fillId="4" borderId="0" xfId="1" applyNumberFormat="1" applyFont="1" applyFill="1" applyBorder="1" applyAlignment="1">
      <alignment vertical="top" wrapText="1"/>
    </xf>
    <xf numFmtId="0" fontId="8" fillId="4" borderId="0" xfId="1" applyFont="1" applyFill="1" applyBorder="1" applyAlignment="1">
      <alignment horizontal="right" vertical="top" wrapText="1"/>
    </xf>
    <xf numFmtId="0" fontId="9" fillId="4" borderId="0" xfId="1" applyFont="1" applyFill="1" applyBorder="1" applyAlignment="1">
      <alignment horizontal="center" vertical="top" wrapText="1"/>
    </xf>
    <xf numFmtId="0" fontId="17" fillId="4" borderId="0" xfId="1" applyFont="1" applyFill="1" applyBorder="1" applyAlignment="1">
      <alignment horizontal="right" vertical="top" wrapText="1"/>
    </xf>
    <xf numFmtId="0" fontId="19" fillId="4" borderId="0" xfId="1" applyFont="1" applyFill="1" applyBorder="1" applyAlignment="1">
      <alignment horizontal="center" vertical="top" wrapText="1"/>
    </xf>
    <xf numFmtId="0" fontId="22" fillId="4" borderId="0" xfId="1" applyFont="1" applyFill="1" applyBorder="1" applyAlignment="1">
      <alignment horizontal="center" vertical="top"/>
    </xf>
    <xf numFmtId="0" fontId="15" fillId="4" borderId="0" xfId="1" applyFont="1" applyFill="1" applyBorder="1" applyAlignment="1">
      <alignment horizontal="right" vertical="top" wrapText="1"/>
    </xf>
    <xf numFmtId="0" fontId="22" fillId="4" borderId="0" xfId="1" applyFont="1" applyFill="1" applyBorder="1" applyAlignment="1">
      <alignment horizontal="center" vertical="top" wrapText="1"/>
    </xf>
    <xf numFmtId="0" fontId="22" fillId="4" borderId="0" xfId="1" applyFont="1" applyFill="1" applyBorder="1" applyAlignment="1">
      <alignment vertical="top"/>
    </xf>
    <xf numFmtId="0" fontId="9" fillId="4" borderId="0" xfId="1" applyFont="1" applyFill="1" applyBorder="1" applyAlignment="1">
      <alignment horizontal="left" vertical="top" wrapText="1"/>
    </xf>
    <xf numFmtId="0" fontId="25" fillId="4" borderId="0" xfId="1" applyFont="1" applyFill="1" applyBorder="1" applyAlignment="1">
      <alignment horizontal="right" vertical="top" wrapText="1"/>
    </xf>
    <xf numFmtId="0" fontId="26" fillId="4" borderId="0" xfId="1" applyFont="1" applyFill="1" applyBorder="1" applyAlignment="1">
      <alignment horizontal="center" vertical="top" wrapText="1"/>
    </xf>
    <xf numFmtId="0" fontId="28" fillId="4" borderId="0" xfId="1" applyFont="1" applyFill="1" applyBorder="1" applyAlignment="1">
      <alignment vertical="top"/>
    </xf>
    <xf numFmtId="0" fontId="17" fillId="4" borderId="0" xfId="1" applyFont="1" applyFill="1" applyBorder="1" applyAlignment="1">
      <alignment horizontal="center" vertical="top"/>
    </xf>
    <xf numFmtId="0" fontId="17" fillId="4" borderId="0" xfId="1" applyFont="1" applyFill="1" applyBorder="1" applyAlignment="1">
      <alignment horizontal="justify" vertical="top" wrapText="1"/>
    </xf>
    <xf numFmtId="0" fontId="19" fillId="4" borderId="0" xfId="1" applyFont="1" applyFill="1" applyBorder="1" applyAlignment="1">
      <alignment horizontal="center" vertical="top"/>
    </xf>
    <xf numFmtId="0" fontId="19" fillId="4" borderId="0" xfId="1" applyFont="1" applyFill="1" applyBorder="1" applyAlignment="1">
      <alignment horizontal="left" vertical="top" wrapText="1"/>
    </xf>
    <xf numFmtId="49" fontId="22" fillId="4" borderId="0" xfId="1" applyNumberFormat="1" applyFont="1" applyFill="1" applyBorder="1" applyAlignment="1">
      <alignment horizontal="center" vertical="top" wrapText="1"/>
    </xf>
    <xf numFmtId="49" fontId="19" fillId="4" borderId="0" xfId="1" applyNumberFormat="1" applyFont="1" applyFill="1" applyBorder="1" applyAlignment="1">
      <alignment vertical="top" wrapText="1"/>
    </xf>
    <xf numFmtId="0" fontId="12" fillId="4" borderId="0" xfId="1" applyFont="1" applyFill="1" applyBorder="1" applyAlignment="1">
      <alignment horizontal="justify" vertical="top" wrapText="1"/>
    </xf>
    <xf numFmtId="0" fontId="28" fillId="4" borderId="0" xfId="2" applyFont="1" applyFill="1" applyBorder="1" applyAlignment="1">
      <alignment vertical="top"/>
    </xf>
    <xf numFmtId="0" fontId="28" fillId="4" borderId="0" xfId="2" applyFont="1" applyFill="1" applyBorder="1" applyAlignment="1">
      <alignment horizontal="center" vertical="top"/>
    </xf>
    <xf numFmtId="0" fontId="28" fillId="4" borderId="0" xfId="2" applyFont="1" applyFill="1" applyBorder="1" applyAlignment="1">
      <alignment horizontal="justify" vertical="top" wrapText="1"/>
    </xf>
    <xf numFmtId="0" fontId="19" fillId="4" borderId="0" xfId="2" applyFont="1" applyFill="1" applyBorder="1" applyAlignment="1">
      <alignment horizontal="center" vertical="top"/>
    </xf>
    <xf numFmtId="49" fontId="19" fillId="4" borderId="0" xfId="2" applyNumberFormat="1" applyFont="1" applyFill="1" applyBorder="1" applyAlignment="1">
      <alignment vertical="top" wrapText="1"/>
    </xf>
    <xf numFmtId="0" fontId="22" fillId="4" borderId="0" xfId="2" applyFont="1" applyFill="1" applyBorder="1" applyAlignment="1">
      <alignment horizontal="center" vertical="top"/>
    </xf>
    <xf numFmtId="49" fontId="32" fillId="4" borderId="0" xfId="2" applyNumberFormat="1" applyFont="1" applyFill="1" applyBorder="1" applyAlignment="1">
      <alignment horizontal="right" vertical="top" wrapText="1"/>
    </xf>
    <xf numFmtId="49" fontId="31" fillId="4" borderId="0" xfId="2" applyNumberFormat="1" applyFont="1" applyFill="1" applyBorder="1" applyAlignment="1">
      <alignment horizontal="center" vertical="top" wrapText="1"/>
    </xf>
    <xf numFmtId="49" fontId="34" fillId="4" borderId="0" xfId="2" applyNumberFormat="1" applyFont="1" applyFill="1" applyBorder="1" applyAlignment="1">
      <alignment horizontal="right" vertical="top" wrapText="1"/>
    </xf>
    <xf numFmtId="49" fontId="35" fillId="4" borderId="0" xfId="2" applyNumberFormat="1" applyFont="1" applyFill="1" applyBorder="1" applyAlignment="1">
      <alignment horizontal="center" vertical="top" wrapText="1"/>
    </xf>
    <xf numFmtId="0" fontId="26" fillId="4" borderId="0" xfId="1" applyFont="1" applyFill="1" applyBorder="1" applyAlignment="1">
      <alignment horizontal="center" vertical="top"/>
    </xf>
    <xf numFmtId="0" fontId="37" fillId="5" borderId="0" xfId="1" applyFont="1" applyFill="1" applyBorder="1" applyAlignment="1">
      <alignment horizontal="left" vertical="center"/>
    </xf>
    <xf numFmtId="0" fontId="22" fillId="5" borderId="0" xfId="1" applyFont="1" applyFill="1" applyBorder="1" applyAlignment="1">
      <alignment horizontal="center" vertical="top"/>
    </xf>
    <xf numFmtId="0" fontId="22" fillId="5" borderId="0" xfId="1" applyFont="1" applyFill="1" applyBorder="1" applyAlignment="1">
      <alignment vertical="top"/>
    </xf>
    <xf numFmtId="0" fontId="15" fillId="5" borderId="0" xfId="1" applyFont="1" applyFill="1" applyBorder="1" applyAlignment="1">
      <alignment horizontal="center" vertical="top"/>
    </xf>
    <xf numFmtId="165" fontId="106" fillId="8" borderId="59" xfId="0" applyNumberFormat="1" applyFont="1" applyFill="1" applyBorder="1" applyAlignment="1" applyProtection="1">
      <alignment horizontal="center" vertical="center" wrapText="1"/>
    </xf>
    <xf numFmtId="0" fontId="106" fillId="0" borderId="0" xfId="0" applyFont="1" applyFill="1" applyAlignment="1" applyProtection="1">
      <alignment horizontal="left" vertical="center"/>
    </xf>
    <xf numFmtId="0" fontId="95" fillId="9" borderId="58" xfId="0" applyFont="1" applyFill="1" applyBorder="1" applyAlignment="1" applyProtection="1">
      <alignment horizontal="left" vertical="center" wrapText="1"/>
    </xf>
    <xf numFmtId="0" fontId="95" fillId="8" borderId="65" xfId="0" applyFont="1" applyFill="1" applyBorder="1" applyAlignment="1" applyProtection="1">
      <alignment horizontal="left" vertical="center"/>
    </xf>
    <xf numFmtId="0" fontId="95" fillId="8" borderId="66" xfId="0" applyFont="1" applyFill="1" applyBorder="1" applyAlignment="1" applyProtection="1">
      <alignment horizontal="left" vertical="center"/>
    </xf>
    <xf numFmtId="165" fontId="105" fillId="8" borderId="59" xfId="0" applyNumberFormat="1" applyFont="1" applyFill="1" applyBorder="1" applyAlignment="1" applyProtection="1">
      <alignment horizontal="center" vertical="center" wrapText="1"/>
    </xf>
    <xf numFmtId="0" fontId="95" fillId="9" borderId="58" xfId="0" applyFont="1" applyFill="1" applyBorder="1" applyAlignment="1" applyProtection="1">
      <alignment horizontal="left" vertical="center"/>
    </xf>
    <xf numFmtId="0" fontId="84" fillId="0" borderId="0" xfId="0" applyFont="1" applyFill="1" applyAlignment="1" applyProtection="1">
      <alignment horizontal="justify" vertical="center"/>
    </xf>
    <xf numFmtId="0" fontId="87" fillId="0" borderId="57" xfId="0" applyFont="1" applyFill="1" applyBorder="1" applyAlignment="1" applyProtection="1">
      <alignment horizontal="justify" vertical="center"/>
    </xf>
    <xf numFmtId="0" fontId="87" fillId="0" borderId="0" xfId="0" applyFont="1" applyFill="1" applyAlignment="1" applyProtection="1">
      <alignment horizontal="justify"/>
    </xf>
    <xf numFmtId="0" fontId="87" fillId="8" borderId="57" xfId="0" applyFont="1" applyFill="1" applyBorder="1" applyAlignment="1" applyProtection="1">
      <alignment horizontal="justify" vertical="center"/>
    </xf>
    <xf numFmtId="0" fontId="90" fillId="9" borderId="58" xfId="0" applyFont="1" applyFill="1" applyBorder="1" applyAlignment="1" applyProtection="1">
      <alignment horizontal="left" vertical="center" wrapText="1"/>
    </xf>
    <xf numFmtId="0" fontId="95" fillId="8" borderId="60" xfId="0" applyFont="1" applyFill="1" applyBorder="1" applyAlignment="1" applyProtection="1">
      <alignment horizontal="left" vertical="center" wrapText="1"/>
    </xf>
    <xf numFmtId="0" fontId="95" fillId="8" borderId="61" xfId="0" applyFont="1" applyFill="1" applyBorder="1" applyAlignment="1" applyProtection="1">
      <alignment horizontal="left" vertical="center" wrapText="1"/>
    </xf>
    <xf numFmtId="0" fontId="109" fillId="0" borderId="0" xfId="3" applyFont="1" applyAlignment="1">
      <alignment horizontal="left" vertical="center" wrapText="1"/>
    </xf>
    <xf numFmtId="165" fontId="109" fillId="11" borderId="78" xfId="3" applyNumberFormat="1" applyFont="1" applyFill="1" applyBorder="1" applyAlignment="1">
      <alignment horizontal="right" vertical="center" wrapText="1"/>
    </xf>
    <xf numFmtId="0" fontId="113" fillId="0" borderId="0" xfId="3" applyFont="1" applyAlignment="1">
      <alignment horizontal="left" vertical="center"/>
    </xf>
    <xf numFmtId="0" fontId="19" fillId="4" borderId="0" xfId="2" applyFont="1" applyFill="1" applyBorder="1" applyAlignment="1">
      <alignment horizontal="left" vertical="top" wrapText="1"/>
    </xf>
    <xf numFmtId="0" fontId="20" fillId="4" borderId="0" xfId="2" applyFont="1" applyFill="1" applyBorder="1" applyAlignment="1">
      <alignment horizontal="left" vertical="top" wrapText="1"/>
    </xf>
    <xf numFmtId="0" fontId="8" fillId="4" borderId="0" xfId="1" applyFont="1" applyFill="1" applyBorder="1" applyAlignment="1">
      <alignment horizontal="left" vertical="top"/>
    </xf>
    <xf numFmtId="0" fontId="20" fillId="4" borderId="0" xfId="1" applyFont="1" applyFill="1" applyBorder="1" applyAlignment="1">
      <alignment horizontal="left" vertical="top" wrapText="1"/>
    </xf>
    <xf numFmtId="0" fontId="19" fillId="4" borderId="0" xfId="1" applyFont="1" applyFill="1" applyBorder="1" applyAlignment="1">
      <alignment vertical="top" wrapText="1"/>
    </xf>
    <xf numFmtId="0" fontId="8" fillId="4" borderId="0" xfId="1" applyFont="1" applyFill="1" applyBorder="1" applyAlignment="1">
      <alignment horizontal="left" vertical="top" wrapText="1"/>
    </xf>
    <xf numFmtId="0" fontId="9" fillId="4" borderId="0" xfId="1" applyFont="1" applyFill="1" applyBorder="1" applyAlignment="1">
      <alignment vertical="top" wrapText="1"/>
    </xf>
    <xf numFmtId="0" fontId="8" fillId="4" borderId="0" xfId="1" applyFont="1" applyFill="1" applyBorder="1" applyAlignment="1">
      <alignment vertical="top" wrapText="1"/>
    </xf>
    <xf numFmtId="49" fontId="8" fillId="4" borderId="0" xfId="1" applyNumberFormat="1" applyFont="1" applyFill="1" applyBorder="1" applyAlignment="1">
      <alignment horizontal="left" vertical="top" wrapText="1"/>
    </xf>
    <xf numFmtId="0" fontId="15" fillId="4" borderId="0" xfId="1" applyFont="1" applyFill="1" applyBorder="1" applyAlignment="1">
      <alignment horizontal="left" vertical="top" wrapText="1"/>
    </xf>
    <xf numFmtId="0" fontId="25" fillId="4" borderId="0" xfId="1" applyFont="1" applyFill="1" applyBorder="1" applyAlignment="1">
      <alignment horizontal="center" vertical="top" wrapText="1"/>
    </xf>
    <xf numFmtId="0" fontId="10" fillId="4" borderId="0" xfId="1" applyFont="1" applyFill="1" applyBorder="1" applyAlignment="1">
      <alignment horizontal="left" vertical="top"/>
    </xf>
    <xf numFmtId="49" fontId="11" fillId="4" borderId="0" xfId="1" applyNumberFormat="1" applyFont="1" applyFill="1" applyBorder="1" applyAlignment="1">
      <alignment horizontal="center" vertical="top"/>
    </xf>
    <xf numFmtId="0" fontId="8" fillId="4" borderId="0" xfId="1" applyFont="1" applyFill="1" applyBorder="1" applyAlignment="1">
      <alignment horizontal="left" vertical="justify" wrapText="1"/>
    </xf>
    <xf numFmtId="0" fontId="8" fillId="4" borderId="0" xfId="1" applyFont="1" applyFill="1" applyBorder="1" applyAlignment="1">
      <alignment horizontal="center" vertical="top" wrapText="1"/>
    </xf>
    <xf numFmtId="0" fontId="8" fillId="4" borderId="0" xfId="1" applyFont="1" applyFill="1" applyBorder="1" applyAlignment="1">
      <alignment horizontal="justify" vertical="top" wrapText="1"/>
    </xf>
    <xf numFmtId="0" fontId="9" fillId="4" borderId="0" xfId="1" applyFont="1" applyFill="1" applyBorder="1" applyAlignment="1">
      <alignment horizontal="left" vertical="top" wrapText="1"/>
    </xf>
    <xf numFmtId="2" fontId="4" fillId="3" borderId="86" xfId="0" applyNumberFormat="1" applyFont="1" applyFill="1" applyBorder="1" applyAlignment="1">
      <alignment horizontal="center" vertical="center" wrapText="1"/>
    </xf>
    <xf numFmtId="2" fontId="4" fillId="3" borderId="87" xfId="0" applyNumberFormat="1" applyFont="1" applyFill="1" applyBorder="1" applyAlignment="1">
      <alignment horizontal="center" vertical="center" wrapText="1"/>
    </xf>
    <xf numFmtId="2" fontId="124" fillId="5" borderId="62" xfId="0" applyNumberFormat="1" applyFont="1" applyFill="1" applyBorder="1" applyAlignment="1">
      <alignment horizontal="left" vertical="center"/>
    </xf>
    <xf numFmtId="2" fontId="124" fillId="5" borderId="85" xfId="0" applyNumberFormat="1" applyFont="1" applyFill="1" applyBorder="1" applyAlignment="1">
      <alignment horizontal="left" vertical="center"/>
    </xf>
    <xf numFmtId="2" fontId="132" fillId="0" borderId="91" xfId="0" applyNumberFormat="1" applyFont="1" applyBorder="1" applyAlignment="1">
      <alignment horizontal="left" vertical="center"/>
    </xf>
    <xf numFmtId="164" fontId="24" fillId="4" borderId="21" xfId="2" applyNumberFormat="1" applyFont="1" applyFill="1" applyBorder="1" applyAlignment="1">
      <alignment horizontal="right" vertical="center"/>
    </xf>
    <xf numFmtId="164" fontId="24" fillId="4" borderId="22" xfId="2" applyNumberFormat="1" applyFont="1" applyFill="1" applyBorder="1" applyAlignment="1">
      <alignment horizontal="right" vertical="center"/>
    </xf>
    <xf numFmtId="164" fontId="24" fillId="4" borderId="23" xfId="2" applyNumberFormat="1" applyFont="1" applyFill="1" applyBorder="1" applyAlignment="1">
      <alignment horizontal="right" vertical="center"/>
    </xf>
    <xf numFmtId="164" fontId="44" fillId="6" borderId="18" xfId="2" applyNumberFormat="1" applyFont="1" applyFill="1" applyBorder="1" applyAlignment="1">
      <alignment horizontal="right" vertical="center"/>
    </xf>
    <xf numFmtId="164" fontId="44" fillId="6" borderId="1" xfId="2" applyNumberFormat="1" applyFont="1" applyFill="1" applyBorder="1" applyAlignment="1">
      <alignment horizontal="right" vertical="center"/>
    </xf>
    <xf numFmtId="164" fontId="44" fillId="6" borderId="19" xfId="2" applyNumberFormat="1" applyFont="1" applyFill="1" applyBorder="1" applyAlignment="1">
      <alignment horizontal="right" vertical="center"/>
    </xf>
    <xf numFmtId="0" fontId="37" fillId="5" borderId="0" xfId="2" applyFont="1" applyFill="1" applyAlignment="1">
      <alignment horizontal="left" vertical="center"/>
    </xf>
    <xf numFmtId="0" fontId="9" fillId="4" borderId="0" xfId="2" applyFont="1" applyFill="1" applyAlignment="1">
      <alignment vertical="top" wrapText="1"/>
    </xf>
    <xf numFmtId="0" fontId="55" fillId="4" borderId="0" xfId="2" applyFont="1" applyFill="1" applyAlignment="1">
      <alignment vertical="top" wrapText="1"/>
    </xf>
    <xf numFmtId="164" fontId="24" fillId="4" borderId="5" xfId="2" applyNumberFormat="1" applyFont="1" applyFill="1" applyBorder="1" applyAlignment="1">
      <alignment horizontal="right" vertical="center"/>
    </xf>
    <xf numFmtId="164" fontId="24" fillId="4" borderId="6" xfId="2" applyNumberFormat="1" applyFont="1" applyFill="1" applyBorder="1" applyAlignment="1">
      <alignment horizontal="right" vertical="center"/>
    </xf>
    <xf numFmtId="164" fontId="24" fillId="4" borderId="7" xfId="2" applyNumberFormat="1" applyFont="1" applyFill="1" applyBorder="1" applyAlignment="1">
      <alignment horizontal="right" vertical="center"/>
    </xf>
    <xf numFmtId="164" fontId="24" fillId="4" borderId="9" xfId="2" applyNumberFormat="1" applyFont="1" applyFill="1" applyBorder="1" applyAlignment="1">
      <alignment horizontal="right" vertical="center"/>
    </xf>
    <xf numFmtId="164" fontId="24" fillId="4" borderId="10" xfId="2" applyNumberFormat="1" applyFont="1" applyFill="1" applyBorder="1" applyAlignment="1">
      <alignment horizontal="right" vertical="center"/>
    </xf>
    <xf numFmtId="164" fontId="24" fillId="4" borderId="11" xfId="2" applyNumberFormat="1" applyFont="1" applyFill="1" applyBorder="1" applyAlignment="1">
      <alignment horizontal="right" vertical="center"/>
    </xf>
    <xf numFmtId="0" fontId="19" fillId="4" borderId="0" xfId="2" applyFont="1" applyFill="1" applyAlignment="1">
      <alignment vertical="top" wrapText="1"/>
    </xf>
    <xf numFmtId="0" fontId="9" fillId="4" borderId="0" xfId="1" applyFont="1" applyFill="1" applyAlignment="1">
      <alignment vertical="top" wrapText="1"/>
    </xf>
    <xf numFmtId="0" fontId="10" fillId="4" borderId="0" xfId="2" applyFont="1" applyFill="1" applyAlignment="1">
      <alignment horizontal="left" vertical="top"/>
    </xf>
    <xf numFmtId="0" fontId="12" fillId="4" borderId="0" xfId="2" applyFont="1" applyFill="1" applyAlignment="1">
      <alignment horizontal="justify" vertical="top" wrapText="1"/>
    </xf>
    <xf numFmtId="0" fontId="42" fillId="4" borderId="0" xfId="2" applyFont="1" applyFill="1" applyAlignment="1">
      <alignment horizontal="left" vertical="top" wrapText="1"/>
    </xf>
    <xf numFmtId="0" fontId="42" fillId="4" borderId="0" xfId="2" applyFont="1" applyFill="1" applyAlignment="1">
      <alignment horizontal="left" vertical="top"/>
    </xf>
    <xf numFmtId="0" fontId="47" fillId="4" borderId="0" xfId="2" applyFont="1" applyFill="1" applyAlignment="1">
      <alignment horizontal="left" vertical="top" wrapText="1"/>
    </xf>
    <xf numFmtId="164" fontId="24" fillId="4" borderId="14" xfId="2" applyNumberFormat="1" applyFont="1" applyFill="1" applyBorder="1" applyAlignment="1">
      <alignment horizontal="right" vertical="center"/>
    </xf>
    <xf numFmtId="164" fontId="24" fillId="4" borderId="15" xfId="2" applyNumberFormat="1" applyFont="1" applyFill="1" applyBorder="1" applyAlignment="1">
      <alignment horizontal="right" vertical="center"/>
    </xf>
    <xf numFmtId="164" fontId="24" fillId="4" borderId="16" xfId="2" applyNumberFormat="1" applyFont="1" applyFill="1" applyBorder="1" applyAlignment="1">
      <alignment horizontal="right" vertical="center"/>
    </xf>
    <xf numFmtId="164" fontId="24" fillId="4" borderId="28" xfId="2" applyNumberFormat="1" applyFont="1" applyFill="1" applyBorder="1" applyAlignment="1">
      <alignment horizontal="right" vertical="center"/>
    </xf>
    <xf numFmtId="164" fontId="24" fillId="4" borderId="29" xfId="2" applyNumberFormat="1" applyFont="1" applyFill="1" applyBorder="1" applyAlignment="1">
      <alignment horizontal="right" vertical="center"/>
    </xf>
    <xf numFmtId="164" fontId="24" fillId="4" borderId="30" xfId="2" applyNumberFormat="1" applyFont="1" applyFill="1" applyBorder="1" applyAlignment="1">
      <alignment horizontal="right" vertical="center"/>
    </xf>
    <xf numFmtId="164" fontId="44" fillId="6" borderId="28" xfId="2" applyNumberFormat="1" applyFont="1" applyFill="1" applyBorder="1" applyAlignment="1">
      <alignment horizontal="right" vertical="center"/>
    </xf>
    <xf numFmtId="164" fontId="44" fillId="6" borderId="29" xfId="2" applyNumberFormat="1" applyFont="1" applyFill="1" applyBorder="1" applyAlignment="1">
      <alignment horizontal="right" vertical="center"/>
    </xf>
    <xf numFmtId="164" fontId="44" fillId="6" borderId="30" xfId="2" applyNumberFormat="1" applyFont="1" applyFill="1" applyBorder="1" applyAlignment="1">
      <alignment horizontal="right" vertical="center"/>
    </xf>
    <xf numFmtId="164" fontId="24" fillId="4" borderId="25" xfId="2" applyNumberFormat="1" applyFont="1" applyFill="1" applyBorder="1" applyAlignment="1">
      <alignment horizontal="right" vertical="center"/>
    </xf>
    <xf numFmtId="164" fontId="24" fillId="4" borderId="26" xfId="2" applyNumberFormat="1" applyFont="1" applyFill="1" applyBorder="1" applyAlignment="1">
      <alignment horizontal="right" vertical="center"/>
    </xf>
    <xf numFmtId="164" fontId="24" fillId="4" borderId="27" xfId="2" applyNumberFormat="1" applyFont="1" applyFill="1" applyBorder="1" applyAlignment="1">
      <alignment horizontal="right" vertical="center"/>
    </xf>
  </cellXfs>
  <cellStyles count="6">
    <cellStyle name="Excel Built-in Normal" xfId="1"/>
    <cellStyle name="Excel Built-in Normal 1" xfId="2"/>
    <cellStyle name="Header" xfId="5"/>
    <cellStyle name="Normální" xfId="0" builtinId="0"/>
    <cellStyle name="Normální 2" xfId="4"/>
    <cellStyle name="Normální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workbookViewId="0">
      <selection activeCell="D18" sqref="D18"/>
    </sheetView>
  </sheetViews>
  <sheetFormatPr defaultRowHeight="15" x14ac:dyDescent="0.25"/>
  <cols>
    <col min="1" max="1" width="7.7109375" style="157" customWidth="1"/>
    <col min="2" max="2" width="33.7109375" style="157" customWidth="1"/>
    <col min="3" max="4" width="19.7109375" style="157" customWidth="1"/>
    <col min="5" max="5" width="19.7109375" style="158" customWidth="1"/>
  </cols>
  <sheetData>
    <row r="1" spans="1:5" s="1" customFormat="1" x14ac:dyDescent="0.25">
      <c r="A1" s="157"/>
      <c r="B1" s="157"/>
      <c r="C1" s="157"/>
      <c r="D1" s="157"/>
      <c r="E1" s="158"/>
    </row>
    <row r="2" spans="1:5" s="1" customFormat="1" ht="21" customHeight="1" x14ac:dyDescent="0.25">
      <c r="A2" s="159" t="s">
        <v>865</v>
      </c>
      <c r="B2" s="160"/>
      <c r="C2" s="160"/>
      <c r="D2" s="160"/>
      <c r="E2" s="161"/>
    </row>
    <row r="3" spans="1:5" ht="15.75" customHeight="1" x14ac:dyDescent="0.25">
      <c r="A3" s="162"/>
    </row>
    <row r="4" spans="1:5" ht="15.75" customHeight="1" x14ac:dyDescent="0.25">
      <c r="A4" s="392" t="s">
        <v>866</v>
      </c>
      <c r="B4" s="392"/>
      <c r="C4" s="392"/>
      <c r="D4" s="392"/>
    </row>
    <row r="5" spans="1:5" ht="15.75" customHeight="1" thickBot="1" x14ac:dyDescent="0.3">
      <c r="A5" s="163" t="s">
        <v>886</v>
      </c>
      <c r="E5" s="158">
        <v>59000000</v>
      </c>
    </row>
    <row r="6" spans="1:5" ht="15.75" customHeight="1" x14ac:dyDescent="0.25">
      <c r="A6" s="393" t="s">
        <v>867</v>
      </c>
      <c r="B6" s="393"/>
      <c r="C6" s="393"/>
      <c r="D6" s="393"/>
      <c r="E6" s="164">
        <f>SUM(E5:E5)</f>
        <v>59000000</v>
      </c>
    </row>
    <row r="7" spans="1:5" ht="15.75" customHeight="1" x14ac:dyDescent="0.25">
      <c r="A7" s="165"/>
    </row>
    <row r="8" spans="1:5" ht="15.75" customHeight="1" x14ac:dyDescent="0.25">
      <c r="A8" s="392" t="s">
        <v>868</v>
      </c>
      <c r="B8" s="392"/>
      <c r="C8" s="392"/>
      <c r="D8" s="392"/>
    </row>
    <row r="9" spans="1:5" ht="15.75" customHeight="1" thickBot="1" x14ac:dyDescent="0.3">
      <c r="A9" s="163" t="s">
        <v>886</v>
      </c>
      <c r="E9" s="158">
        <v>65450227.670000002</v>
      </c>
    </row>
    <row r="10" spans="1:5" ht="15.75" customHeight="1" x14ac:dyDescent="0.25">
      <c r="A10" s="393" t="s">
        <v>869</v>
      </c>
      <c r="B10" s="393"/>
      <c r="C10" s="393"/>
      <c r="D10" s="393"/>
      <c r="E10" s="164">
        <f>SUM(E9:E9)</f>
        <v>65450227.670000002</v>
      </c>
    </row>
    <row r="11" spans="1:5" ht="15.75" customHeight="1" x14ac:dyDescent="0.25">
      <c r="A11" s="165"/>
      <c r="E11" s="166"/>
    </row>
    <row r="12" spans="1:5" ht="15.75" customHeight="1" x14ac:dyDescent="0.25">
      <c r="A12" s="392" t="s">
        <v>870</v>
      </c>
      <c r="B12" s="392"/>
      <c r="C12" s="392"/>
      <c r="D12" s="392"/>
      <c r="E12" s="166"/>
    </row>
    <row r="13" spans="1:5" ht="15.75" customHeight="1" x14ac:dyDescent="0.25">
      <c r="A13" s="394" t="s">
        <v>887</v>
      </c>
      <c r="B13" s="394"/>
      <c r="C13" s="394"/>
      <c r="D13" s="394"/>
      <c r="E13" s="167">
        <v>8000000</v>
      </c>
    </row>
    <row r="14" spans="1:5" ht="15.75" customHeight="1" thickBot="1" x14ac:dyDescent="0.3">
      <c r="A14" s="394" t="s">
        <v>888</v>
      </c>
      <c r="B14" s="394"/>
      <c r="C14" s="394"/>
      <c r="D14" s="394"/>
      <c r="E14" s="166">
        <v>-1549772.33</v>
      </c>
    </row>
    <row r="15" spans="1:5" ht="15.75" customHeight="1" x14ac:dyDescent="0.25">
      <c r="A15" s="395" t="s">
        <v>871</v>
      </c>
      <c r="B15" s="395"/>
      <c r="C15" s="395"/>
      <c r="D15" s="395"/>
      <c r="E15" s="164">
        <f>SUM(E13:E14)</f>
        <v>6450227.6699999999</v>
      </c>
    </row>
    <row r="16" spans="1:5" ht="15.75" customHeight="1" x14ac:dyDescent="0.25"/>
    <row r="17" spans="1:5" ht="15.75" customHeight="1" x14ac:dyDescent="0.25"/>
    <row r="18" spans="1:5" ht="15.75" customHeight="1" x14ac:dyDescent="0.25"/>
    <row r="19" spans="1:5" ht="15.75" customHeight="1" thickBot="1" x14ac:dyDescent="0.3">
      <c r="A19" s="159" t="s">
        <v>872</v>
      </c>
      <c r="B19" s="160"/>
      <c r="C19" s="160"/>
      <c r="D19" s="160"/>
      <c r="E19" s="161"/>
    </row>
    <row r="20" spans="1:5" ht="15.75" customHeight="1" thickBot="1" x14ac:dyDescent="0.3">
      <c r="A20" s="396" t="s">
        <v>873</v>
      </c>
      <c r="B20" s="396"/>
      <c r="C20" s="168" t="s">
        <v>889</v>
      </c>
      <c r="D20" s="169"/>
      <c r="E20" s="170"/>
    </row>
    <row r="21" spans="1:5" ht="15.75" customHeight="1" x14ac:dyDescent="0.25">
      <c r="A21" s="397" t="s">
        <v>898</v>
      </c>
      <c r="B21" s="397"/>
      <c r="C21" s="171">
        <f>SUM(E6)</f>
        <v>59000000</v>
      </c>
      <c r="D21" s="172"/>
      <c r="E21" s="173"/>
    </row>
    <row r="22" spans="1:5" ht="15.75" customHeight="1" thickBot="1" x14ac:dyDescent="0.3">
      <c r="A22" s="398" t="s">
        <v>899</v>
      </c>
      <c r="B22" s="398"/>
      <c r="C22" s="174">
        <f>SUM(E9)</f>
        <v>65450227.670000002</v>
      </c>
      <c r="D22" s="172"/>
      <c r="E22" s="173"/>
    </row>
    <row r="23" spans="1:5" ht="15.75" customHeight="1" thickBot="1" x14ac:dyDescent="0.3">
      <c r="A23" s="391" t="s">
        <v>874</v>
      </c>
      <c r="B23" s="391"/>
      <c r="C23" s="175">
        <f>SUM(C21-C22)</f>
        <v>-6450227.6700000018</v>
      </c>
      <c r="D23" s="176"/>
      <c r="E23" s="177"/>
    </row>
    <row r="24" spans="1:5" ht="15.75" customHeight="1" thickBot="1" x14ac:dyDescent="0.3">
      <c r="A24" s="178"/>
      <c r="B24" s="178"/>
      <c r="C24" s="178"/>
      <c r="D24" s="179"/>
      <c r="E24" s="180"/>
    </row>
    <row r="25" spans="1:5" ht="15.75" customHeight="1" thickBot="1" x14ac:dyDescent="0.3">
      <c r="A25" s="387" t="s">
        <v>875</v>
      </c>
      <c r="B25" s="387"/>
      <c r="C25" s="168" t="s">
        <v>889</v>
      </c>
      <c r="D25" s="169"/>
      <c r="E25" s="170"/>
    </row>
    <row r="26" spans="1:5" ht="25.5" customHeight="1" x14ac:dyDescent="0.25">
      <c r="A26" s="181" t="s">
        <v>876</v>
      </c>
      <c r="B26" s="182" t="s">
        <v>877</v>
      </c>
      <c r="C26" s="183">
        <f>SUM(E13)</f>
        <v>8000000</v>
      </c>
      <c r="D26" s="184"/>
      <c r="E26" s="185"/>
    </row>
    <row r="27" spans="1:5" ht="25.5" customHeight="1" x14ac:dyDescent="0.25">
      <c r="A27" s="181" t="s">
        <v>878</v>
      </c>
      <c r="B27" s="182" t="s">
        <v>879</v>
      </c>
      <c r="C27" s="186">
        <f>SUM(E14)</f>
        <v>-1549772.33</v>
      </c>
      <c r="D27" s="172"/>
      <c r="E27" s="173"/>
    </row>
    <row r="28" spans="1:5" ht="15.75" customHeight="1" thickBot="1" x14ac:dyDescent="0.3">
      <c r="A28" s="187" t="s">
        <v>880</v>
      </c>
      <c r="B28" s="188" t="s">
        <v>881</v>
      </c>
      <c r="C28" s="189">
        <v>0</v>
      </c>
      <c r="D28" s="184"/>
      <c r="E28" s="185"/>
    </row>
    <row r="29" spans="1:5" ht="15.75" customHeight="1" thickBot="1" x14ac:dyDescent="0.3">
      <c r="A29" s="387" t="s">
        <v>882</v>
      </c>
      <c r="B29" s="387"/>
      <c r="C29" s="175">
        <f>SUM(C26:C28)</f>
        <v>6450227.6699999999</v>
      </c>
      <c r="D29" s="176"/>
      <c r="E29" s="177"/>
    </row>
    <row r="30" spans="1:5" ht="15.75" customHeight="1" thickBot="1" x14ac:dyDescent="0.3">
      <c r="A30" s="190"/>
      <c r="B30" s="190"/>
      <c r="C30" s="191"/>
      <c r="D30" s="191"/>
      <c r="E30" s="192"/>
    </row>
    <row r="31" spans="1:5" ht="15.75" customHeight="1" thickBot="1" x14ac:dyDescent="0.3">
      <c r="A31" s="387" t="s">
        <v>883</v>
      </c>
      <c r="B31" s="387"/>
      <c r="C31" s="168" t="s">
        <v>889</v>
      </c>
      <c r="D31" s="169"/>
      <c r="E31" s="170"/>
    </row>
    <row r="32" spans="1:5" ht="15.75" customHeight="1" x14ac:dyDescent="0.25">
      <c r="A32" s="388" t="s">
        <v>884</v>
      </c>
      <c r="B32" s="388"/>
      <c r="C32" s="193">
        <f>SUM(C21+C26)</f>
        <v>67000000</v>
      </c>
      <c r="D32" s="172"/>
      <c r="E32" s="173"/>
    </row>
    <row r="33" spans="1:5" ht="15.75" customHeight="1" thickBot="1" x14ac:dyDescent="0.3">
      <c r="A33" s="389" t="s">
        <v>885</v>
      </c>
      <c r="B33" s="389"/>
      <c r="C33" s="194">
        <f>SUM(C22-C27)</f>
        <v>67000000</v>
      </c>
      <c r="D33" s="390"/>
      <c r="E33" s="390"/>
    </row>
    <row r="34" spans="1:5" ht="15.75" customHeight="1" thickBot="1" x14ac:dyDescent="0.3">
      <c r="A34" s="190"/>
      <c r="B34" s="190"/>
      <c r="C34" s="195">
        <f>SUM(C32-C33)</f>
        <v>0</v>
      </c>
      <c r="D34" s="385"/>
      <c r="E34" s="385"/>
    </row>
    <row r="35" spans="1:5" ht="15.75" customHeight="1" x14ac:dyDescent="0.25"/>
    <row r="36" spans="1:5" ht="15.75" customHeight="1" x14ac:dyDescent="0.25">
      <c r="A36" s="386" t="s">
        <v>399</v>
      </c>
      <c r="B36" s="386"/>
      <c r="C36" s="386"/>
      <c r="D36" s="386"/>
      <c r="E36" s="196"/>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6.350000000000001" customHeight="1" x14ac:dyDescent="0.25"/>
    <row r="46" spans="1:5" ht="16.350000000000001" customHeight="1" x14ac:dyDescent="0.25"/>
    <row r="47" spans="1:5" ht="16.350000000000001" customHeight="1" x14ac:dyDescent="0.25"/>
    <row r="48" spans="1:5"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row r="62" ht="16.350000000000001" customHeight="1" x14ac:dyDescent="0.25"/>
    <row r="63" ht="16.350000000000001" customHeight="1" x14ac:dyDescent="0.25"/>
    <row r="64" ht="16.350000000000001" customHeight="1" x14ac:dyDescent="0.25"/>
    <row r="65" ht="16.350000000000001" customHeight="1" x14ac:dyDescent="0.25"/>
    <row r="66" ht="16.350000000000001" customHeight="1" x14ac:dyDescent="0.25"/>
    <row r="67" ht="16.350000000000001" customHeight="1" x14ac:dyDescent="0.25"/>
    <row r="68" ht="16.350000000000001" customHeight="1" x14ac:dyDescent="0.25"/>
    <row r="69" ht="16.350000000000001" customHeight="1" x14ac:dyDescent="0.25"/>
    <row r="70" ht="16.350000000000001" customHeight="1" x14ac:dyDescent="0.25"/>
    <row r="71" ht="16.350000000000001" customHeight="1" x14ac:dyDescent="0.25"/>
    <row r="72" ht="16.350000000000001" customHeight="1" x14ac:dyDescent="0.25"/>
    <row r="73" ht="16.350000000000001" customHeight="1" x14ac:dyDescent="0.25"/>
    <row r="74" ht="16.350000000000001" customHeight="1" x14ac:dyDescent="0.25"/>
    <row r="75" ht="16.350000000000001" customHeight="1" x14ac:dyDescent="0.25"/>
    <row r="76" ht="16.350000000000001" customHeight="1" x14ac:dyDescent="0.25"/>
    <row r="77" ht="16.350000000000001" customHeight="1" x14ac:dyDescent="0.25"/>
    <row r="78" ht="16.350000000000001" customHeight="1" x14ac:dyDescent="0.25"/>
    <row r="79" ht="16.350000000000001" customHeight="1" x14ac:dyDescent="0.25"/>
    <row r="80" ht="16.350000000000001" customHeight="1" x14ac:dyDescent="0.25"/>
    <row r="81" ht="16.350000000000001" customHeight="1" x14ac:dyDescent="0.25"/>
    <row r="82" ht="16.350000000000001" customHeight="1" x14ac:dyDescent="0.25"/>
    <row r="83" ht="16.350000000000001" customHeight="1" x14ac:dyDescent="0.25"/>
    <row r="84" ht="16.350000000000001" customHeight="1" x14ac:dyDescent="0.25"/>
    <row r="85" ht="16.350000000000001" customHeight="1" x14ac:dyDescent="0.25"/>
    <row r="86" ht="16.350000000000001" customHeight="1" x14ac:dyDescent="0.25"/>
    <row r="87" ht="16.350000000000001" customHeight="1" x14ac:dyDescent="0.25"/>
    <row r="88" ht="16.350000000000001"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spans="1:5" ht="15.75" customHeight="1" x14ac:dyDescent="0.25"/>
    <row r="98" spans="1:5" ht="15.75" customHeight="1" x14ac:dyDescent="0.25"/>
    <row r="99" spans="1:5" ht="15.75" customHeight="1" x14ac:dyDescent="0.25"/>
    <row r="100" spans="1:5" ht="15.75" customHeight="1" x14ac:dyDescent="0.25"/>
    <row r="101" spans="1:5" ht="15.75" customHeight="1" x14ac:dyDescent="0.25"/>
    <row r="102" spans="1:5" ht="15.75" customHeight="1" x14ac:dyDescent="0.25"/>
    <row r="103" spans="1:5" ht="15.75" customHeight="1" x14ac:dyDescent="0.25"/>
    <row r="104" spans="1:5" ht="15.75" customHeight="1" x14ac:dyDescent="0.25"/>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row r="112" spans="1:5" s="81" customFormat="1" ht="15.75" customHeight="1" x14ac:dyDescent="0.25">
      <c r="A112" s="157"/>
      <c r="B112" s="157"/>
      <c r="C112" s="157"/>
      <c r="D112" s="157"/>
      <c r="E112" s="158"/>
    </row>
    <row r="115" spans="1:5" s="156" customFormat="1" x14ac:dyDescent="0.25">
      <c r="A115" s="157"/>
      <c r="B115" s="157"/>
      <c r="C115" s="157"/>
      <c r="D115" s="157"/>
      <c r="E115" s="158"/>
    </row>
  </sheetData>
  <mergeCells count="20">
    <mergeCell ref="A23:B23"/>
    <mergeCell ref="A4:D4"/>
    <mergeCell ref="A6:D6"/>
    <mergeCell ref="A8:D8"/>
    <mergeCell ref="A10:D10"/>
    <mergeCell ref="A12:D12"/>
    <mergeCell ref="A13:D13"/>
    <mergeCell ref="A14:D14"/>
    <mergeCell ref="A15:D15"/>
    <mergeCell ref="A20:B20"/>
    <mergeCell ref="A21:B21"/>
    <mergeCell ref="A22:B22"/>
    <mergeCell ref="D34:E34"/>
    <mergeCell ref="A36:D36"/>
    <mergeCell ref="A25:B25"/>
    <mergeCell ref="A29:B29"/>
    <mergeCell ref="A31:B31"/>
    <mergeCell ref="A32:B32"/>
    <mergeCell ref="A33:B33"/>
    <mergeCell ref="D33:E33"/>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109" workbookViewId="0">
      <selection activeCell="I120" sqref="I120"/>
    </sheetView>
  </sheetViews>
  <sheetFormatPr defaultRowHeight="15" x14ac:dyDescent="0.25"/>
  <cols>
    <col min="1" max="2" width="5.28515625" style="156" customWidth="1"/>
    <col min="3" max="3" width="42.7109375" style="156" customWidth="1"/>
    <col min="4" max="5" width="15.7109375" style="243" customWidth="1"/>
    <col min="6" max="6" width="15.7109375" style="256" customWidth="1"/>
  </cols>
  <sheetData>
    <row r="1" spans="1:6" s="1" customFormat="1" ht="17.25" thickBot="1" x14ac:dyDescent="0.3">
      <c r="A1" s="220" t="s">
        <v>0</v>
      </c>
      <c r="B1" s="260"/>
      <c r="C1" s="261"/>
      <c r="D1" s="221"/>
      <c r="E1" s="262"/>
      <c r="F1" s="271"/>
    </row>
    <row r="2" spans="1:6" s="1" customFormat="1" ht="21" customHeight="1" thickBot="1" x14ac:dyDescent="0.3">
      <c r="A2" s="82" t="s">
        <v>1</v>
      </c>
      <c r="B2" s="244" t="s">
        <v>2</v>
      </c>
      <c r="C2" s="83" t="s">
        <v>3</v>
      </c>
      <c r="D2" s="84" t="s">
        <v>315</v>
      </c>
      <c r="E2" s="84" t="s">
        <v>316</v>
      </c>
      <c r="F2" s="85" t="s">
        <v>317</v>
      </c>
    </row>
    <row r="3" spans="1:6" ht="15.75" customHeight="1" x14ac:dyDescent="0.25">
      <c r="A3" s="230" t="s">
        <v>4</v>
      </c>
      <c r="B3" s="231" t="s">
        <v>5</v>
      </c>
      <c r="C3" s="232" t="s">
        <v>6</v>
      </c>
      <c r="D3" s="233">
        <v>7700000</v>
      </c>
      <c r="E3" s="233">
        <v>7666069.8300000001</v>
      </c>
      <c r="F3" s="251">
        <v>7700000</v>
      </c>
    </row>
    <row r="4" spans="1:6" ht="15.75" customHeight="1" x14ac:dyDescent="0.25">
      <c r="A4" s="226" t="s">
        <v>4</v>
      </c>
      <c r="B4" s="227" t="s">
        <v>7</v>
      </c>
      <c r="C4" s="228" t="s">
        <v>8</v>
      </c>
      <c r="D4" s="229">
        <v>120000</v>
      </c>
      <c r="E4" s="229">
        <v>118221.35</v>
      </c>
      <c r="F4" s="252">
        <v>120000</v>
      </c>
    </row>
    <row r="5" spans="1:6" ht="15.75" customHeight="1" x14ac:dyDescent="0.25">
      <c r="A5" s="226" t="s">
        <v>4</v>
      </c>
      <c r="B5" s="227" t="s">
        <v>9</v>
      </c>
      <c r="C5" s="228" t="s">
        <v>10</v>
      </c>
      <c r="D5" s="229">
        <v>725000</v>
      </c>
      <c r="E5" s="229">
        <v>721216.33</v>
      </c>
      <c r="F5" s="252">
        <v>720000</v>
      </c>
    </row>
    <row r="6" spans="1:6" ht="15.75" customHeight="1" x14ac:dyDescent="0.25">
      <c r="A6" s="226" t="s">
        <v>4</v>
      </c>
      <c r="B6" s="227" t="s">
        <v>11</v>
      </c>
      <c r="C6" s="228" t="s">
        <v>12</v>
      </c>
      <c r="D6" s="229">
        <v>5400000</v>
      </c>
      <c r="E6" s="229">
        <v>5397784.6500000004</v>
      </c>
      <c r="F6" s="252">
        <v>5400000</v>
      </c>
    </row>
    <row r="7" spans="1:6" ht="15.75" customHeight="1" x14ac:dyDescent="0.25">
      <c r="A7" s="226" t="s">
        <v>4</v>
      </c>
      <c r="B7" s="227" t="s">
        <v>13</v>
      </c>
      <c r="C7" s="228" t="s">
        <v>14</v>
      </c>
      <c r="D7" s="229">
        <v>2645810</v>
      </c>
      <c r="E7" s="229">
        <v>2645810</v>
      </c>
      <c r="F7" s="252">
        <v>0</v>
      </c>
    </row>
    <row r="8" spans="1:6" ht="15.75" customHeight="1" x14ac:dyDescent="0.25">
      <c r="A8" s="226" t="s">
        <v>4</v>
      </c>
      <c r="B8" s="227" t="s">
        <v>15</v>
      </c>
      <c r="C8" s="228" t="s">
        <v>16</v>
      </c>
      <c r="D8" s="229">
        <v>15000000</v>
      </c>
      <c r="E8" s="229">
        <v>14807041.82</v>
      </c>
      <c r="F8" s="252">
        <v>15000000</v>
      </c>
    </row>
    <row r="9" spans="1:6" ht="15.75" customHeight="1" x14ac:dyDescent="0.25">
      <c r="A9" s="226" t="s">
        <v>4</v>
      </c>
      <c r="B9" s="227" t="s">
        <v>17</v>
      </c>
      <c r="C9" s="228" t="s">
        <v>18</v>
      </c>
      <c r="D9" s="229">
        <v>168</v>
      </c>
      <c r="E9" s="229">
        <v>168</v>
      </c>
      <c r="F9" s="252">
        <v>168</v>
      </c>
    </row>
    <row r="10" spans="1:6" ht="15.75" customHeight="1" x14ac:dyDescent="0.25">
      <c r="A10" s="226" t="s">
        <v>4</v>
      </c>
      <c r="B10" s="227" t="s">
        <v>19</v>
      </c>
      <c r="C10" s="228" t="s">
        <v>20</v>
      </c>
      <c r="D10" s="229">
        <v>1000000</v>
      </c>
      <c r="E10" s="229">
        <v>1008136.48</v>
      </c>
      <c r="F10" s="252">
        <v>1100000</v>
      </c>
    </row>
    <row r="11" spans="1:6" ht="15.75" customHeight="1" x14ac:dyDescent="0.25">
      <c r="A11" s="226" t="s">
        <v>4</v>
      </c>
      <c r="B11" s="227" t="s">
        <v>21</v>
      </c>
      <c r="C11" s="228" t="s">
        <v>22</v>
      </c>
      <c r="D11" s="229">
        <v>67000</v>
      </c>
      <c r="E11" s="229">
        <v>67103</v>
      </c>
      <c r="F11" s="252">
        <v>66000</v>
      </c>
    </row>
    <row r="12" spans="1:6" ht="15.75" customHeight="1" x14ac:dyDescent="0.25">
      <c r="A12" s="226" t="s">
        <v>4</v>
      </c>
      <c r="B12" s="227" t="s">
        <v>23</v>
      </c>
      <c r="C12" s="228" t="s">
        <v>24</v>
      </c>
      <c r="D12" s="229">
        <v>10000</v>
      </c>
      <c r="E12" s="229">
        <v>9604</v>
      </c>
      <c r="F12" s="252">
        <v>5000</v>
      </c>
    </row>
    <row r="13" spans="1:6" ht="15.75" customHeight="1" x14ac:dyDescent="0.25">
      <c r="A13" s="226" t="s">
        <v>4</v>
      </c>
      <c r="B13" s="227" t="s">
        <v>25</v>
      </c>
      <c r="C13" s="228" t="s">
        <v>26</v>
      </c>
      <c r="D13" s="229">
        <v>6000</v>
      </c>
      <c r="E13" s="229">
        <v>5400</v>
      </c>
      <c r="F13" s="252">
        <v>6000</v>
      </c>
    </row>
    <row r="14" spans="1:6" ht="15.75" customHeight="1" x14ac:dyDescent="0.25">
      <c r="A14" s="226" t="s">
        <v>4</v>
      </c>
      <c r="B14" s="227" t="s">
        <v>27</v>
      </c>
      <c r="C14" s="228" t="s">
        <v>28</v>
      </c>
      <c r="D14" s="229">
        <v>1000</v>
      </c>
      <c r="E14" s="229">
        <v>800</v>
      </c>
      <c r="F14" s="252">
        <v>0</v>
      </c>
    </row>
    <row r="15" spans="1:6" ht="15.75" customHeight="1" x14ac:dyDescent="0.25">
      <c r="A15" s="226" t="s">
        <v>4</v>
      </c>
      <c r="B15" s="227" t="s">
        <v>29</v>
      </c>
      <c r="C15" s="228" t="s">
        <v>30</v>
      </c>
      <c r="D15" s="229">
        <v>1090</v>
      </c>
      <c r="E15" s="229">
        <v>1090</v>
      </c>
      <c r="F15" s="252">
        <v>0</v>
      </c>
    </row>
    <row r="16" spans="1:6" ht="15.75" customHeight="1" x14ac:dyDescent="0.25">
      <c r="A16" s="226" t="s">
        <v>4</v>
      </c>
      <c r="B16" s="227" t="s">
        <v>31</v>
      </c>
      <c r="C16" s="228" t="s">
        <v>32</v>
      </c>
      <c r="D16" s="229">
        <v>22999.68</v>
      </c>
      <c r="E16" s="229">
        <v>22999.68</v>
      </c>
      <c r="F16" s="252">
        <v>23000</v>
      </c>
    </row>
    <row r="17" spans="1:6" ht="15.75" customHeight="1" x14ac:dyDescent="0.25">
      <c r="A17" s="226" t="s">
        <v>4</v>
      </c>
      <c r="B17" s="227" t="s">
        <v>33</v>
      </c>
      <c r="C17" s="228" t="s">
        <v>34</v>
      </c>
      <c r="D17" s="229">
        <v>20000</v>
      </c>
      <c r="E17" s="229">
        <v>19470</v>
      </c>
      <c r="F17" s="252">
        <v>15000</v>
      </c>
    </row>
    <row r="18" spans="1:6" ht="15.75" customHeight="1" x14ac:dyDescent="0.25">
      <c r="A18" s="226" t="s">
        <v>4</v>
      </c>
      <c r="B18" s="227" t="s">
        <v>35</v>
      </c>
      <c r="C18" s="228" t="s">
        <v>36</v>
      </c>
      <c r="D18" s="229">
        <v>205000</v>
      </c>
      <c r="E18" s="229">
        <v>204033.12</v>
      </c>
      <c r="F18" s="252">
        <v>100000</v>
      </c>
    </row>
    <row r="19" spans="1:6" ht="15.75" customHeight="1" x14ac:dyDescent="0.25">
      <c r="A19" s="226" t="s">
        <v>4</v>
      </c>
      <c r="B19" s="227" t="s">
        <v>37</v>
      </c>
      <c r="C19" s="228" t="s">
        <v>38</v>
      </c>
      <c r="D19" s="229">
        <v>55.41</v>
      </c>
      <c r="E19" s="229">
        <v>55.41</v>
      </c>
      <c r="F19" s="252">
        <v>100</v>
      </c>
    </row>
    <row r="20" spans="1:6" ht="15.75" customHeight="1" x14ac:dyDescent="0.25">
      <c r="A20" s="226" t="s">
        <v>4</v>
      </c>
      <c r="B20" s="227" t="s">
        <v>39</v>
      </c>
      <c r="C20" s="228" t="s">
        <v>40</v>
      </c>
      <c r="D20" s="229">
        <v>3760.59</v>
      </c>
      <c r="E20" s="229">
        <v>3760.59</v>
      </c>
      <c r="F20" s="252">
        <v>1000</v>
      </c>
    </row>
    <row r="21" spans="1:6" ht="15.75" customHeight="1" x14ac:dyDescent="0.25">
      <c r="A21" s="226" t="s">
        <v>4</v>
      </c>
      <c r="B21" s="227" t="s">
        <v>41</v>
      </c>
      <c r="C21" s="228" t="s">
        <v>42</v>
      </c>
      <c r="D21" s="229">
        <v>1600000</v>
      </c>
      <c r="E21" s="229">
        <v>1595984.14</v>
      </c>
      <c r="F21" s="252">
        <v>1600000</v>
      </c>
    </row>
    <row r="22" spans="1:6" ht="15.75" customHeight="1" x14ac:dyDescent="0.25">
      <c r="A22" s="226" t="s">
        <v>4</v>
      </c>
      <c r="B22" s="227" t="s">
        <v>43</v>
      </c>
      <c r="C22" s="228" t="s">
        <v>44</v>
      </c>
      <c r="D22" s="229">
        <v>2682500</v>
      </c>
      <c r="E22" s="229">
        <v>2682500</v>
      </c>
      <c r="F22" s="252">
        <v>0</v>
      </c>
    </row>
    <row r="23" spans="1:6" ht="15.75" customHeight="1" x14ac:dyDescent="0.25">
      <c r="A23" s="226" t="s">
        <v>4</v>
      </c>
      <c r="B23" s="227" t="s">
        <v>45</v>
      </c>
      <c r="C23" s="228" t="s">
        <v>46</v>
      </c>
      <c r="D23" s="229">
        <v>738600</v>
      </c>
      <c r="E23" s="229">
        <v>738600</v>
      </c>
      <c r="F23" s="252">
        <v>783900</v>
      </c>
    </row>
    <row r="24" spans="1:6" ht="15.75" customHeight="1" x14ac:dyDescent="0.25">
      <c r="A24" s="226" t="s">
        <v>4</v>
      </c>
      <c r="B24" s="227" t="s">
        <v>47</v>
      </c>
      <c r="C24" s="228" t="s">
        <v>48</v>
      </c>
      <c r="D24" s="229">
        <v>2231502</v>
      </c>
      <c r="E24" s="229">
        <v>2231502</v>
      </c>
      <c r="F24" s="252">
        <v>0</v>
      </c>
    </row>
    <row r="25" spans="1:6" ht="15.75" customHeight="1" x14ac:dyDescent="0.25">
      <c r="A25" s="226" t="s">
        <v>4</v>
      </c>
      <c r="B25" s="227" t="s">
        <v>49</v>
      </c>
      <c r="C25" s="228" t="s">
        <v>50</v>
      </c>
      <c r="D25" s="229">
        <v>39500</v>
      </c>
      <c r="E25" s="229">
        <v>39500</v>
      </c>
      <c r="F25" s="252">
        <v>17500</v>
      </c>
    </row>
    <row r="26" spans="1:6" ht="15.75" customHeight="1" x14ac:dyDescent="0.25">
      <c r="A26" s="226" t="s">
        <v>4</v>
      </c>
      <c r="B26" s="227" t="s">
        <v>51</v>
      </c>
      <c r="C26" s="228" t="s">
        <v>52</v>
      </c>
      <c r="D26" s="229">
        <v>270188.79999999999</v>
      </c>
      <c r="E26" s="229">
        <v>270188.79999999999</v>
      </c>
      <c r="F26" s="252">
        <v>0</v>
      </c>
    </row>
    <row r="27" spans="1:6" ht="15.75" customHeight="1" thickBot="1" x14ac:dyDescent="0.3">
      <c r="A27" s="222" t="s">
        <v>4</v>
      </c>
      <c r="B27" s="223" t="s">
        <v>53</v>
      </c>
      <c r="C27" s="224" t="s">
        <v>54</v>
      </c>
      <c r="D27" s="225">
        <v>157800</v>
      </c>
      <c r="E27" s="225">
        <v>157800</v>
      </c>
      <c r="F27" s="249">
        <v>0</v>
      </c>
    </row>
    <row r="28" spans="1:6" ht="15.75" customHeight="1" thickBot="1" x14ac:dyDescent="0.3">
      <c r="A28" s="86" t="s">
        <v>4</v>
      </c>
      <c r="B28" s="87" t="s">
        <v>55</v>
      </c>
      <c r="C28" s="87"/>
      <c r="D28" s="212">
        <f>SUM(D3:D27)</f>
        <v>40647974.479999997</v>
      </c>
      <c r="E28" s="212">
        <f t="shared" ref="E28:F28" si="0">SUM(E3:E27)</f>
        <v>40414839.199999996</v>
      </c>
      <c r="F28" s="250">
        <f t="shared" si="0"/>
        <v>32657668</v>
      </c>
    </row>
    <row r="29" spans="1:6" ht="15.75" customHeight="1" x14ac:dyDescent="0.25">
      <c r="A29" s="230" t="s">
        <v>56</v>
      </c>
      <c r="B29" s="231" t="s">
        <v>57</v>
      </c>
      <c r="C29" s="232" t="s">
        <v>58</v>
      </c>
      <c r="D29" s="233">
        <v>6000000</v>
      </c>
      <c r="E29" s="233">
        <v>5832871</v>
      </c>
      <c r="F29" s="251">
        <v>6000000</v>
      </c>
    </row>
    <row r="30" spans="1:6" ht="15.75" customHeight="1" x14ac:dyDescent="0.25">
      <c r="A30" s="226" t="s">
        <v>56</v>
      </c>
      <c r="B30" s="227" t="s">
        <v>59</v>
      </c>
      <c r="C30" s="228" t="s">
        <v>60</v>
      </c>
      <c r="D30" s="229">
        <v>630000</v>
      </c>
      <c r="E30" s="229">
        <v>628767.67000000004</v>
      </c>
      <c r="F30" s="252">
        <v>600000</v>
      </c>
    </row>
    <row r="31" spans="1:6" ht="15.75" customHeight="1" x14ac:dyDescent="0.25">
      <c r="A31" s="226" t="s">
        <v>56</v>
      </c>
      <c r="B31" s="227" t="s">
        <v>61</v>
      </c>
      <c r="C31" s="228" t="s">
        <v>62</v>
      </c>
      <c r="D31" s="229">
        <v>13767.32</v>
      </c>
      <c r="E31" s="229">
        <v>13767.32</v>
      </c>
      <c r="F31" s="252">
        <v>14092.26</v>
      </c>
    </row>
    <row r="32" spans="1:6" ht="15.75" customHeight="1" x14ac:dyDescent="0.25">
      <c r="A32" s="226" t="s">
        <v>56</v>
      </c>
      <c r="B32" s="263">
        <v>2212</v>
      </c>
      <c r="C32" s="264" t="s">
        <v>64</v>
      </c>
      <c r="D32" s="225">
        <v>0</v>
      </c>
      <c r="E32" s="225">
        <v>0</v>
      </c>
      <c r="F32" s="249">
        <v>0</v>
      </c>
    </row>
    <row r="33" spans="1:6" ht="15.75" customHeight="1" thickBot="1" x14ac:dyDescent="0.3">
      <c r="A33" s="222" t="s">
        <v>56</v>
      </c>
      <c r="B33" s="223" t="s">
        <v>65</v>
      </c>
      <c r="C33" s="224" t="s">
        <v>66</v>
      </c>
      <c r="D33" s="225">
        <v>4157.5600000000004</v>
      </c>
      <c r="E33" s="225">
        <v>4157.5600000000004</v>
      </c>
      <c r="F33" s="249">
        <v>392.04</v>
      </c>
    </row>
    <row r="34" spans="1:6" ht="15.75" customHeight="1" thickBot="1" x14ac:dyDescent="0.3">
      <c r="A34" s="86" t="s">
        <v>56</v>
      </c>
      <c r="B34" s="87" t="s">
        <v>67</v>
      </c>
      <c r="C34" s="87"/>
      <c r="D34" s="212">
        <f>SUM(D29:D33)</f>
        <v>6647924.8799999999</v>
      </c>
      <c r="E34" s="212">
        <f t="shared" ref="E34:F34" si="1">SUM(E29:E33)</f>
        <v>6479563.5499999998</v>
      </c>
      <c r="F34" s="250">
        <f t="shared" si="1"/>
        <v>6614484.2999999998</v>
      </c>
    </row>
    <row r="35" spans="1:6" ht="15.75" customHeight="1" x14ac:dyDescent="0.25">
      <c r="A35" s="230" t="s">
        <v>68</v>
      </c>
      <c r="B35" s="231" t="s">
        <v>57</v>
      </c>
      <c r="C35" s="232" t="s">
        <v>58</v>
      </c>
      <c r="D35" s="233">
        <v>9000</v>
      </c>
      <c r="E35" s="233">
        <v>8116.2</v>
      </c>
      <c r="F35" s="251">
        <v>4000</v>
      </c>
    </row>
    <row r="36" spans="1:6" ht="15.75" customHeight="1" thickBot="1" x14ac:dyDescent="0.3">
      <c r="A36" s="222" t="s">
        <v>68</v>
      </c>
      <c r="B36" s="223" t="s">
        <v>59</v>
      </c>
      <c r="C36" s="224" t="s">
        <v>60</v>
      </c>
      <c r="D36" s="225">
        <v>7000</v>
      </c>
      <c r="E36" s="225">
        <v>6029</v>
      </c>
      <c r="F36" s="249">
        <v>3000</v>
      </c>
    </row>
    <row r="37" spans="1:6" ht="15.75" customHeight="1" thickBot="1" x14ac:dyDescent="0.3">
      <c r="A37" s="86" t="s">
        <v>68</v>
      </c>
      <c r="B37" s="87" t="s">
        <v>69</v>
      </c>
      <c r="C37" s="87"/>
      <c r="D37" s="212">
        <f>SUM(D35:D36)</f>
        <v>16000</v>
      </c>
      <c r="E37" s="212">
        <f t="shared" ref="E37:F37" si="2">SUM(E35:E36)</f>
        <v>14145.2</v>
      </c>
      <c r="F37" s="250">
        <f t="shared" si="2"/>
        <v>7000</v>
      </c>
    </row>
    <row r="38" spans="1:6" ht="15.75" customHeight="1" thickBot="1" x14ac:dyDescent="0.3">
      <c r="A38" s="236" t="s">
        <v>70</v>
      </c>
      <c r="B38" s="237" t="s">
        <v>57</v>
      </c>
      <c r="C38" s="238" t="s">
        <v>58</v>
      </c>
      <c r="D38" s="239">
        <v>1700000</v>
      </c>
      <c r="E38" s="239">
        <v>1578879.22</v>
      </c>
      <c r="F38" s="253">
        <v>1700000</v>
      </c>
    </row>
    <row r="39" spans="1:6" ht="15.75" customHeight="1" thickBot="1" x14ac:dyDescent="0.3">
      <c r="A39" s="86" t="s">
        <v>70</v>
      </c>
      <c r="B39" s="87" t="s">
        <v>71</v>
      </c>
      <c r="C39" s="87"/>
      <c r="D39" s="212">
        <f>SUM(D38)</f>
        <v>1700000</v>
      </c>
      <c r="E39" s="212">
        <f t="shared" ref="E39:F39" si="3">SUM(E38)</f>
        <v>1578879.22</v>
      </c>
      <c r="F39" s="250">
        <f t="shared" si="3"/>
        <v>1700000</v>
      </c>
    </row>
    <row r="40" spans="1:6" ht="15.75" customHeight="1" x14ac:dyDescent="0.25">
      <c r="A40" s="230" t="s">
        <v>72</v>
      </c>
      <c r="B40" s="231" t="s">
        <v>57</v>
      </c>
      <c r="C40" s="232" t="s">
        <v>58</v>
      </c>
      <c r="D40" s="233">
        <v>1500000</v>
      </c>
      <c r="E40" s="233">
        <v>1421505.39</v>
      </c>
      <c r="F40" s="251">
        <v>1500000</v>
      </c>
    </row>
    <row r="41" spans="1:6" ht="15.75" customHeight="1" thickBot="1" x14ac:dyDescent="0.3">
      <c r="A41" s="222" t="s">
        <v>72</v>
      </c>
      <c r="B41" s="223" t="s">
        <v>63</v>
      </c>
      <c r="C41" s="224" t="s">
        <v>64</v>
      </c>
      <c r="D41" s="225">
        <v>5000</v>
      </c>
      <c r="E41" s="225">
        <v>5000</v>
      </c>
      <c r="F41" s="249">
        <v>0</v>
      </c>
    </row>
    <row r="42" spans="1:6" ht="15.75" customHeight="1" thickBot="1" x14ac:dyDescent="0.3">
      <c r="A42" s="86" t="s">
        <v>72</v>
      </c>
      <c r="B42" s="87" t="s">
        <v>73</v>
      </c>
      <c r="C42" s="87"/>
      <c r="D42" s="212">
        <f>SUM(D40:D41)</f>
        <v>1505000</v>
      </c>
      <c r="E42" s="212">
        <f t="shared" ref="E42:F42" si="4">SUM(E40:E41)</f>
        <v>1426505.39</v>
      </c>
      <c r="F42" s="250">
        <f t="shared" si="4"/>
        <v>1500000</v>
      </c>
    </row>
    <row r="43" spans="1:6" ht="15.75" customHeight="1" thickBot="1" x14ac:dyDescent="0.3">
      <c r="A43" s="236" t="s">
        <v>74</v>
      </c>
      <c r="B43" s="237" t="s">
        <v>75</v>
      </c>
      <c r="C43" s="238" t="s">
        <v>76</v>
      </c>
      <c r="D43" s="239">
        <v>27500</v>
      </c>
      <c r="E43" s="239">
        <v>27500</v>
      </c>
      <c r="F43" s="253">
        <v>0</v>
      </c>
    </row>
    <row r="44" spans="1:6" ht="15.75" customHeight="1" thickBot="1" x14ac:dyDescent="0.3">
      <c r="A44" s="86" t="s">
        <v>74</v>
      </c>
      <c r="B44" s="87" t="s">
        <v>77</v>
      </c>
      <c r="C44" s="87"/>
      <c r="D44" s="212">
        <f>SUM(D43)</f>
        <v>27500</v>
      </c>
      <c r="E44" s="212">
        <f t="shared" ref="E44:F44" si="5">SUM(E43)</f>
        <v>27500</v>
      </c>
      <c r="F44" s="250">
        <f t="shared" si="5"/>
        <v>0</v>
      </c>
    </row>
    <row r="45" spans="1:6" ht="16.350000000000001" customHeight="1" x14ac:dyDescent="0.25">
      <c r="A45" s="230" t="s">
        <v>78</v>
      </c>
      <c r="B45" s="231" t="s">
        <v>57</v>
      </c>
      <c r="C45" s="232" t="s">
        <v>58</v>
      </c>
      <c r="D45" s="233">
        <v>52000</v>
      </c>
      <c r="E45" s="233">
        <v>51960</v>
      </c>
      <c r="F45" s="251">
        <v>60000</v>
      </c>
    </row>
    <row r="46" spans="1:6" ht="16.350000000000001" customHeight="1" thickBot="1" x14ac:dyDescent="0.3">
      <c r="A46" s="222" t="s">
        <v>78</v>
      </c>
      <c r="B46" s="223" t="s">
        <v>65</v>
      </c>
      <c r="C46" s="224" t="s">
        <v>66</v>
      </c>
      <c r="D46" s="225">
        <v>399</v>
      </c>
      <c r="E46" s="225">
        <v>399</v>
      </c>
      <c r="F46" s="249">
        <v>429</v>
      </c>
    </row>
    <row r="47" spans="1:6" ht="16.350000000000001" customHeight="1" thickBot="1" x14ac:dyDescent="0.3">
      <c r="A47" s="86" t="s">
        <v>78</v>
      </c>
      <c r="B47" s="87" t="s">
        <v>79</v>
      </c>
      <c r="C47" s="87"/>
      <c r="D47" s="212">
        <f>SUM(D45:D46)</f>
        <v>52399</v>
      </c>
      <c r="E47" s="212">
        <f t="shared" ref="E47:F47" si="6">SUM(E45:E46)</f>
        <v>52359</v>
      </c>
      <c r="F47" s="250">
        <f t="shared" si="6"/>
        <v>60429</v>
      </c>
    </row>
    <row r="48" spans="1:6" ht="16.350000000000001" customHeight="1" x14ac:dyDescent="0.25">
      <c r="A48" s="230" t="s">
        <v>80</v>
      </c>
      <c r="B48" s="231" t="s">
        <v>57</v>
      </c>
      <c r="C48" s="232" t="s">
        <v>58</v>
      </c>
      <c r="D48" s="233">
        <v>25000</v>
      </c>
      <c r="E48" s="233">
        <v>22229.16</v>
      </c>
      <c r="F48" s="251">
        <v>20000</v>
      </c>
    </row>
    <row r="49" spans="1:6" ht="16.350000000000001" customHeight="1" x14ac:dyDescent="0.25">
      <c r="A49" s="226" t="s">
        <v>80</v>
      </c>
      <c r="B49" s="227" t="s">
        <v>81</v>
      </c>
      <c r="C49" s="228" t="s">
        <v>82</v>
      </c>
      <c r="D49" s="229">
        <v>10000</v>
      </c>
      <c r="E49" s="229">
        <v>9680</v>
      </c>
      <c r="F49" s="252">
        <v>5000</v>
      </c>
    </row>
    <row r="50" spans="1:6" ht="16.350000000000001" customHeight="1" x14ac:dyDescent="0.25">
      <c r="A50" s="226" t="s">
        <v>80</v>
      </c>
      <c r="B50" s="227" t="s">
        <v>83</v>
      </c>
      <c r="C50" s="228" t="s">
        <v>84</v>
      </c>
      <c r="D50" s="229">
        <v>2000</v>
      </c>
      <c r="E50" s="229">
        <v>1860.9</v>
      </c>
      <c r="F50" s="252">
        <v>1000</v>
      </c>
    </row>
    <row r="51" spans="1:6" ht="16.350000000000001" customHeight="1" x14ac:dyDescent="0.25">
      <c r="A51" s="226" t="s">
        <v>80</v>
      </c>
      <c r="B51" s="227" t="s">
        <v>72</v>
      </c>
      <c r="C51" s="228" t="s">
        <v>85</v>
      </c>
      <c r="D51" s="229">
        <v>5000</v>
      </c>
      <c r="E51" s="229">
        <v>5000</v>
      </c>
      <c r="F51" s="252">
        <v>0</v>
      </c>
    </row>
    <row r="52" spans="1:6" ht="16.350000000000001" customHeight="1" x14ac:dyDescent="0.25">
      <c r="A52" s="226" t="s">
        <v>80</v>
      </c>
      <c r="B52" s="227" t="s">
        <v>65</v>
      </c>
      <c r="C52" s="228" t="s">
        <v>66</v>
      </c>
      <c r="D52" s="229">
        <v>181.5</v>
      </c>
      <c r="E52" s="229">
        <v>181.5</v>
      </c>
      <c r="F52" s="252">
        <v>200</v>
      </c>
    </row>
    <row r="53" spans="1:6" ht="16.350000000000001" customHeight="1" thickBot="1" x14ac:dyDescent="0.3">
      <c r="A53" s="222" t="s">
        <v>80</v>
      </c>
      <c r="B53" s="223" t="s">
        <v>86</v>
      </c>
      <c r="C53" s="224" t="s">
        <v>87</v>
      </c>
      <c r="D53" s="225">
        <v>3000</v>
      </c>
      <c r="E53" s="225">
        <v>3000</v>
      </c>
      <c r="F53" s="249">
        <v>0</v>
      </c>
    </row>
    <row r="54" spans="1:6" ht="16.350000000000001" customHeight="1" thickBot="1" x14ac:dyDescent="0.3">
      <c r="A54" s="86" t="s">
        <v>80</v>
      </c>
      <c r="B54" s="87" t="s">
        <v>88</v>
      </c>
      <c r="C54" s="87"/>
      <c r="D54" s="212">
        <f>SUM(D48:D53)</f>
        <v>45181.5</v>
      </c>
      <c r="E54" s="212">
        <f t="shared" ref="E54:F54" si="7">SUM(E48:E53)</f>
        <v>41951.56</v>
      </c>
      <c r="F54" s="250">
        <f t="shared" si="7"/>
        <v>26200</v>
      </c>
    </row>
    <row r="55" spans="1:6" ht="16.350000000000001" customHeight="1" x14ac:dyDescent="0.25">
      <c r="A55" s="230" t="s">
        <v>89</v>
      </c>
      <c r="B55" s="231" t="s">
        <v>57</v>
      </c>
      <c r="C55" s="232" t="s">
        <v>58</v>
      </c>
      <c r="D55" s="233">
        <v>128000</v>
      </c>
      <c r="E55" s="233">
        <v>127466.72</v>
      </c>
      <c r="F55" s="251">
        <v>125000</v>
      </c>
    </row>
    <row r="56" spans="1:6" ht="16.350000000000001" customHeight="1" x14ac:dyDescent="0.25">
      <c r="A56" s="226" t="s">
        <v>89</v>
      </c>
      <c r="B56" s="227" t="s">
        <v>81</v>
      </c>
      <c r="C56" s="228" t="s">
        <v>82</v>
      </c>
      <c r="D56" s="229">
        <v>82034</v>
      </c>
      <c r="E56" s="229">
        <v>82056.899999999994</v>
      </c>
      <c r="F56" s="252">
        <v>85000</v>
      </c>
    </row>
    <row r="57" spans="1:6" ht="16.350000000000001" customHeight="1" thickBot="1" x14ac:dyDescent="0.3">
      <c r="A57" s="222" t="s">
        <v>89</v>
      </c>
      <c r="B57" s="223" t="s">
        <v>83</v>
      </c>
      <c r="C57" s="224" t="s">
        <v>84</v>
      </c>
      <c r="D57" s="225">
        <v>83000</v>
      </c>
      <c r="E57" s="225">
        <v>82823.78</v>
      </c>
      <c r="F57" s="249">
        <v>90000</v>
      </c>
    </row>
    <row r="58" spans="1:6" ht="16.350000000000001" customHeight="1" thickBot="1" x14ac:dyDescent="0.3">
      <c r="A58" s="86" t="s">
        <v>89</v>
      </c>
      <c r="B58" s="87" t="s">
        <v>90</v>
      </c>
      <c r="C58" s="87"/>
      <c r="D58" s="212">
        <f>SUM(D55:D57)</f>
        <v>293034</v>
      </c>
      <c r="E58" s="212">
        <f t="shared" ref="E58:F58" si="8">SUM(E55:E57)</f>
        <v>292347.40000000002</v>
      </c>
      <c r="F58" s="250">
        <f t="shared" si="8"/>
        <v>300000</v>
      </c>
    </row>
    <row r="59" spans="1:6" ht="16.350000000000001" customHeight="1" x14ac:dyDescent="0.25">
      <c r="A59" s="230" t="s">
        <v>91</v>
      </c>
      <c r="B59" s="231" t="s">
        <v>57</v>
      </c>
      <c r="C59" s="232" t="s">
        <v>58</v>
      </c>
      <c r="D59" s="233">
        <v>941000</v>
      </c>
      <c r="E59" s="233">
        <v>941411.31</v>
      </c>
      <c r="F59" s="251">
        <v>940000</v>
      </c>
    </row>
    <row r="60" spans="1:6" ht="16.350000000000001" customHeight="1" x14ac:dyDescent="0.25">
      <c r="A60" s="226" t="s">
        <v>91</v>
      </c>
      <c r="B60" s="227" t="s">
        <v>81</v>
      </c>
      <c r="C60" s="228" t="s">
        <v>82</v>
      </c>
      <c r="D60" s="229">
        <v>3650000</v>
      </c>
      <c r="E60" s="229">
        <v>3652602.36</v>
      </c>
      <c r="F60" s="252">
        <v>3650000</v>
      </c>
    </row>
    <row r="61" spans="1:6" ht="16.350000000000001" customHeight="1" x14ac:dyDescent="0.25">
      <c r="A61" s="226" t="s">
        <v>91</v>
      </c>
      <c r="B61" s="227" t="s">
        <v>65</v>
      </c>
      <c r="C61" s="228" t="s">
        <v>66</v>
      </c>
      <c r="D61" s="229">
        <v>43000</v>
      </c>
      <c r="E61" s="229">
        <v>43231</v>
      </c>
      <c r="F61" s="252">
        <v>40000</v>
      </c>
    </row>
    <row r="62" spans="1:6" ht="16.350000000000001" customHeight="1" thickBot="1" x14ac:dyDescent="0.3">
      <c r="A62" s="222" t="s">
        <v>91</v>
      </c>
      <c r="B62" s="223" t="s">
        <v>92</v>
      </c>
      <c r="C62" s="224" t="s">
        <v>93</v>
      </c>
      <c r="D62" s="225">
        <v>5000</v>
      </c>
      <c r="E62" s="225">
        <v>5000</v>
      </c>
      <c r="F62" s="249">
        <v>0</v>
      </c>
    </row>
    <row r="63" spans="1:6" ht="16.350000000000001" customHeight="1" thickBot="1" x14ac:dyDescent="0.3">
      <c r="A63" s="86" t="s">
        <v>91</v>
      </c>
      <c r="B63" s="87" t="s">
        <v>94</v>
      </c>
      <c r="C63" s="87"/>
      <c r="D63" s="212">
        <f>SUM(D59:D62)</f>
        <v>4639000</v>
      </c>
      <c r="E63" s="212">
        <f t="shared" ref="E63:F63" si="9">SUM(E59:E62)</f>
        <v>4642244.67</v>
      </c>
      <c r="F63" s="250">
        <f t="shared" si="9"/>
        <v>4630000</v>
      </c>
    </row>
    <row r="64" spans="1:6" ht="16.350000000000001" customHeight="1" x14ac:dyDescent="0.25">
      <c r="A64" s="230" t="s">
        <v>95</v>
      </c>
      <c r="B64" s="231" t="s">
        <v>57</v>
      </c>
      <c r="C64" s="232" t="s">
        <v>58</v>
      </c>
      <c r="D64" s="233">
        <v>194000</v>
      </c>
      <c r="E64" s="233">
        <v>193831.86</v>
      </c>
      <c r="F64" s="251">
        <v>172000</v>
      </c>
    </row>
    <row r="65" spans="1:6" ht="16.350000000000001" customHeight="1" x14ac:dyDescent="0.25">
      <c r="A65" s="226" t="s">
        <v>95</v>
      </c>
      <c r="B65" s="227" t="s">
        <v>81</v>
      </c>
      <c r="C65" s="228" t="s">
        <v>82</v>
      </c>
      <c r="D65" s="229">
        <v>453474.1</v>
      </c>
      <c r="E65" s="229">
        <v>453474.1</v>
      </c>
      <c r="F65" s="252">
        <v>432650</v>
      </c>
    </row>
    <row r="66" spans="1:6" ht="16.350000000000001" customHeight="1" thickBot="1" x14ac:dyDescent="0.3">
      <c r="A66" s="222" t="s">
        <v>95</v>
      </c>
      <c r="B66" s="223" t="s">
        <v>83</v>
      </c>
      <c r="C66" s="224" t="s">
        <v>84</v>
      </c>
      <c r="D66" s="225">
        <v>1859</v>
      </c>
      <c r="E66" s="225">
        <v>1719.8</v>
      </c>
      <c r="F66" s="249">
        <v>1859</v>
      </c>
    </row>
    <row r="67" spans="1:6" ht="16.350000000000001" customHeight="1" thickBot="1" x14ac:dyDescent="0.3">
      <c r="A67" s="86" t="s">
        <v>95</v>
      </c>
      <c r="B67" s="87" t="s">
        <v>96</v>
      </c>
      <c r="C67" s="87"/>
      <c r="D67" s="212">
        <f>SUM(D64:D66)</f>
        <v>649333.1</v>
      </c>
      <c r="E67" s="212">
        <f t="shared" ref="E67:F67" si="10">SUM(E64:E66)</f>
        <v>649025.76</v>
      </c>
      <c r="F67" s="250">
        <f t="shared" si="10"/>
        <v>606509</v>
      </c>
    </row>
    <row r="68" spans="1:6" ht="16.350000000000001" customHeight="1" thickBot="1" x14ac:dyDescent="0.3">
      <c r="A68" s="236" t="s">
        <v>97</v>
      </c>
      <c r="B68" s="237" t="s">
        <v>57</v>
      </c>
      <c r="C68" s="238" t="s">
        <v>58</v>
      </c>
      <c r="D68" s="239">
        <v>22200</v>
      </c>
      <c r="E68" s="239">
        <v>22200</v>
      </c>
      <c r="F68" s="253">
        <v>20000</v>
      </c>
    </row>
    <row r="69" spans="1:6" ht="16.350000000000001" customHeight="1" thickBot="1" x14ac:dyDescent="0.3">
      <c r="A69" s="86" t="s">
        <v>97</v>
      </c>
      <c r="B69" s="87" t="s">
        <v>98</v>
      </c>
      <c r="C69" s="87"/>
      <c r="D69" s="212">
        <f>SUM(D68)</f>
        <v>22200</v>
      </c>
      <c r="E69" s="212">
        <f t="shared" ref="E69:F69" si="11">SUM(E68)</f>
        <v>22200</v>
      </c>
      <c r="F69" s="250">
        <f t="shared" si="11"/>
        <v>20000</v>
      </c>
    </row>
    <row r="70" spans="1:6" ht="16.350000000000001" customHeight="1" thickBot="1" x14ac:dyDescent="0.3">
      <c r="A70" s="236" t="s">
        <v>99</v>
      </c>
      <c r="B70" s="237" t="s">
        <v>83</v>
      </c>
      <c r="C70" s="238" t="s">
        <v>84</v>
      </c>
      <c r="D70" s="239">
        <v>63526.21</v>
      </c>
      <c r="E70" s="239">
        <v>63526.21</v>
      </c>
      <c r="F70" s="253">
        <v>63526.214</v>
      </c>
    </row>
    <row r="71" spans="1:6" ht="16.350000000000001" customHeight="1" thickBot="1" x14ac:dyDescent="0.3">
      <c r="A71" s="86" t="s">
        <v>99</v>
      </c>
      <c r="B71" s="87" t="s">
        <v>100</v>
      </c>
      <c r="C71" s="87"/>
      <c r="D71" s="212">
        <f>SUM(D70)</f>
        <v>63526.21</v>
      </c>
      <c r="E71" s="212">
        <f t="shared" ref="E71:F71" si="12">SUM(E70)</f>
        <v>63526.21</v>
      </c>
      <c r="F71" s="250">
        <f t="shared" si="12"/>
        <v>63526.214</v>
      </c>
    </row>
    <row r="72" spans="1:6" ht="16.350000000000001" customHeight="1" x14ac:dyDescent="0.25">
      <c r="A72" s="230" t="s">
        <v>101</v>
      </c>
      <c r="B72" s="231" t="s">
        <v>57</v>
      </c>
      <c r="C72" s="232" t="s">
        <v>58</v>
      </c>
      <c r="D72" s="233">
        <v>200000</v>
      </c>
      <c r="E72" s="233">
        <v>179826.04</v>
      </c>
      <c r="F72" s="251">
        <v>200000</v>
      </c>
    </row>
    <row r="73" spans="1:6" ht="16.350000000000001" customHeight="1" x14ac:dyDescent="0.25">
      <c r="A73" s="226" t="s">
        <v>101</v>
      </c>
      <c r="B73" s="227" t="s">
        <v>102</v>
      </c>
      <c r="C73" s="228" t="s">
        <v>103</v>
      </c>
      <c r="D73" s="229">
        <v>5150000</v>
      </c>
      <c r="E73" s="229">
        <v>5137017.2300000004</v>
      </c>
      <c r="F73" s="252">
        <v>4676107.49</v>
      </c>
    </row>
    <row r="74" spans="1:6" ht="16.350000000000001" customHeight="1" x14ac:dyDescent="0.25">
      <c r="A74" s="226" t="s">
        <v>101</v>
      </c>
      <c r="B74" s="227" t="s">
        <v>61</v>
      </c>
      <c r="C74" s="228" t="s">
        <v>62</v>
      </c>
      <c r="D74" s="229">
        <v>153601</v>
      </c>
      <c r="E74" s="229">
        <v>153601</v>
      </c>
      <c r="F74" s="252">
        <v>150000</v>
      </c>
    </row>
    <row r="75" spans="1:6" ht="16.350000000000001" customHeight="1" x14ac:dyDescent="0.25">
      <c r="A75" s="226" t="s">
        <v>101</v>
      </c>
      <c r="B75" s="227" t="s">
        <v>81</v>
      </c>
      <c r="C75" s="228" t="s">
        <v>82</v>
      </c>
      <c r="D75" s="229">
        <v>33500</v>
      </c>
      <c r="E75" s="229">
        <v>33500</v>
      </c>
      <c r="F75" s="252">
        <v>30000</v>
      </c>
    </row>
    <row r="76" spans="1:6" ht="16.350000000000001" customHeight="1" x14ac:dyDescent="0.25">
      <c r="A76" s="226" t="s">
        <v>101</v>
      </c>
      <c r="B76" s="227" t="s">
        <v>83</v>
      </c>
      <c r="C76" s="228" t="s">
        <v>84</v>
      </c>
      <c r="D76" s="229">
        <v>1000</v>
      </c>
      <c r="E76" s="229">
        <v>1000</v>
      </c>
      <c r="F76" s="252">
        <v>1000</v>
      </c>
    </row>
    <row r="77" spans="1:6" ht="16.350000000000001" customHeight="1" x14ac:dyDescent="0.25">
      <c r="A77" s="226" t="s">
        <v>101</v>
      </c>
      <c r="B77" s="227" t="s">
        <v>75</v>
      </c>
      <c r="C77" s="228" t="s">
        <v>76</v>
      </c>
      <c r="D77" s="229">
        <v>9095</v>
      </c>
      <c r="E77" s="229">
        <v>9095</v>
      </c>
      <c r="F77" s="252">
        <v>0</v>
      </c>
    </row>
    <row r="78" spans="1:6" ht="16.350000000000001" customHeight="1" x14ac:dyDescent="0.25">
      <c r="A78" s="226" t="s">
        <v>101</v>
      </c>
      <c r="B78" s="227" t="s">
        <v>65</v>
      </c>
      <c r="C78" s="228" t="s">
        <v>66</v>
      </c>
      <c r="D78" s="229">
        <v>53780</v>
      </c>
      <c r="E78" s="229">
        <v>53779.82</v>
      </c>
      <c r="F78" s="252">
        <v>25656</v>
      </c>
    </row>
    <row r="79" spans="1:6" ht="16.350000000000001" customHeight="1" thickBot="1" x14ac:dyDescent="0.3">
      <c r="A79" s="222" t="s">
        <v>101</v>
      </c>
      <c r="B79" s="223" t="s">
        <v>74</v>
      </c>
      <c r="C79" s="224" t="s">
        <v>104</v>
      </c>
      <c r="D79" s="225">
        <v>100000</v>
      </c>
      <c r="E79" s="225">
        <v>89300</v>
      </c>
      <c r="F79" s="249">
        <v>100000</v>
      </c>
    </row>
    <row r="80" spans="1:6" ht="16.350000000000001" customHeight="1" thickBot="1" x14ac:dyDescent="0.3">
      <c r="A80" s="86" t="s">
        <v>101</v>
      </c>
      <c r="B80" s="87" t="s">
        <v>105</v>
      </c>
      <c r="C80" s="87"/>
      <c r="D80" s="212">
        <f>SUM(D72:D79)</f>
        <v>5700976</v>
      </c>
      <c r="E80" s="212">
        <f t="shared" ref="E80:F80" si="13">SUM(E72:E79)</f>
        <v>5657119.0900000008</v>
      </c>
      <c r="F80" s="250">
        <f t="shared" si="13"/>
        <v>5182763.49</v>
      </c>
    </row>
    <row r="81" spans="1:6" ht="16.350000000000001" customHeight="1" thickBot="1" x14ac:dyDescent="0.3">
      <c r="A81" s="265" t="s">
        <v>106</v>
      </c>
      <c r="B81" s="266">
        <v>2212</v>
      </c>
      <c r="C81" s="238" t="s">
        <v>64</v>
      </c>
      <c r="D81" s="239">
        <v>5000</v>
      </c>
      <c r="E81" s="239">
        <v>5000</v>
      </c>
      <c r="F81" s="253">
        <v>0</v>
      </c>
    </row>
    <row r="82" spans="1:6" ht="16.350000000000001" customHeight="1" thickBot="1" x14ac:dyDescent="0.3">
      <c r="A82" s="88" t="s">
        <v>106</v>
      </c>
      <c r="B82" s="87" t="s">
        <v>107</v>
      </c>
      <c r="C82" s="87"/>
      <c r="D82" s="212">
        <f>SUM(D81)</f>
        <v>5000</v>
      </c>
      <c r="E82" s="212">
        <f t="shared" ref="E82:F82" si="14">SUM(E81)</f>
        <v>5000</v>
      </c>
      <c r="F82" s="250">
        <f t="shared" si="14"/>
        <v>0</v>
      </c>
    </row>
    <row r="83" spans="1:6" ht="16.350000000000001" customHeight="1" x14ac:dyDescent="0.25">
      <c r="A83" s="230" t="s">
        <v>110</v>
      </c>
      <c r="B83" s="231" t="s">
        <v>57</v>
      </c>
      <c r="C83" s="232" t="s">
        <v>58</v>
      </c>
      <c r="D83" s="233">
        <v>136000</v>
      </c>
      <c r="E83" s="233">
        <v>136108.93</v>
      </c>
      <c r="F83" s="251">
        <v>50000</v>
      </c>
    </row>
    <row r="84" spans="1:6" ht="16.350000000000001" customHeight="1" thickBot="1" x14ac:dyDescent="0.3">
      <c r="A84" s="222" t="s">
        <v>110</v>
      </c>
      <c r="B84" s="223" t="s">
        <v>59</v>
      </c>
      <c r="C84" s="224" t="s">
        <v>60</v>
      </c>
      <c r="D84" s="225">
        <v>7000</v>
      </c>
      <c r="E84" s="225">
        <v>7230</v>
      </c>
      <c r="F84" s="249">
        <v>5000</v>
      </c>
    </row>
    <row r="85" spans="1:6" ht="16.350000000000001" customHeight="1" thickBot="1" x14ac:dyDescent="0.3">
      <c r="A85" s="86" t="s">
        <v>110</v>
      </c>
      <c r="B85" s="87" t="s">
        <v>111</v>
      </c>
      <c r="C85" s="87"/>
      <c r="D85" s="212">
        <f>SUM(D83:D84)</f>
        <v>143000</v>
      </c>
      <c r="E85" s="212">
        <f t="shared" ref="E85:F85" si="15">SUM(E83:E84)</f>
        <v>143338.93</v>
      </c>
      <c r="F85" s="250">
        <f t="shared" si="15"/>
        <v>55000</v>
      </c>
    </row>
    <row r="86" spans="1:6" ht="16.350000000000001" customHeight="1" x14ac:dyDescent="0.25">
      <c r="A86" s="230" t="s">
        <v>112</v>
      </c>
      <c r="B86" s="231" t="s">
        <v>57</v>
      </c>
      <c r="C86" s="232" t="s">
        <v>58</v>
      </c>
      <c r="D86" s="233">
        <v>1200</v>
      </c>
      <c r="E86" s="233">
        <v>1166.08</v>
      </c>
      <c r="F86" s="251">
        <v>1200</v>
      </c>
    </row>
    <row r="87" spans="1:6" ht="16.350000000000001" customHeight="1" thickBot="1" x14ac:dyDescent="0.3">
      <c r="A87" s="222" t="s">
        <v>112</v>
      </c>
      <c r="B87" s="223" t="s">
        <v>65</v>
      </c>
      <c r="C87" s="224" t="s">
        <v>66</v>
      </c>
      <c r="D87" s="225">
        <v>8000</v>
      </c>
      <c r="E87" s="225">
        <v>7053.09</v>
      </c>
      <c r="F87" s="249">
        <v>15000</v>
      </c>
    </row>
    <row r="88" spans="1:6" ht="16.350000000000001" customHeight="1" thickBot="1" x14ac:dyDescent="0.3">
      <c r="A88" s="86" t="s">
        <v>112</v>
      </c>
      <c r="B88" s="87" t="s">
        <v>113</v>
      </c>
      <c r="C88" s="87"/>
      <c r="D88" s="212">
        <f>SUM(D86:D87)</f>
        <v>9200</v>
      </c>
      <c r="E88" s="212">
        <f t="shared" ref="E88:F88" si="16">SUM(E86:E87)</f>
        <v>8219.17</v>
      </c>
      <c r="F88" s="250">
        <f t="shared" si="16"/>
        <v>16200</v>
      </c>
    </row>
    <row r="89" spans="1:6" ht="15.75" customHeight="1" x14ac:dyDescent="0.25">
      <c r="A89" s="230" t="s">
        <v>114</v>
      </c>
      <c r="B89" s="231" t="s">
        <v>57</v>
      </c>
      <c r="C89" s="232" t="s">
        <v>58</v>
      </c>
      <c r="D89" s="233">
        <v>338000</v>
      </c>
      <c r="E89" s="233">
        <v>337188</v>
      </c>
      <c r="F89" s="251">
        <v>340000</v>
      </c>
    </row>
    <row r="90" spans="1:6" ht="15.75" customHeight="1" thickBot="1" x14ac:dyDescent="0.3">
      <c r="A90" s="222" t="s">
        <v>114</v>
      </c>
      <c r="B90" s="223" t="s">
        <v>61</v>
      </c>
      <c r="C90" s="224" t="s">
        <v>62</v>
      </c>
      <c r="D90" s="225">
        <v>5900</v>
      </c>
      <c r="E90" s="225">
        <v>5868.5</v>
      </c>
      <c r="F90" s="249">
        <v>2420</v>
      </c>
    </row>
    <row r="91" spans="1:6" ht="15.75" customHeight="1" thickBot="1" x14ac:dyDescent="0.3">
      <c r="A91" s="86" t="s">
        <v>114</v>
      </c>
      <c r="B91" s="87" t="s">
        <v>115</v>
      </c>
      <c r="C91" s="87"/>
      <c r="D91" s="212">
        <f>SUM(D89:D90)</f>
        <v>343900</v>
      </c>
      <c r="E91" s="212">
        <f t="shared" ref="E91:F91" si="17">SUM(E89:E90)</f>
        <v>343056.5</v>
      </c>
      <c r="F91" s="250">
        <f t="shared" si="17"/>
        <v>342420</v>
      </c>
    </row>
    <row r="92" spans="1:6" ht="15.75" customHeight="1" thickBot="1" x14ac:dyDescent="0.3">
      <c r="A92" s="236" t="s">
        <v>116</v>
      </c>
      <c r="B92" s="237" t="s">
        <v>57</v>
      </c>
      <c r="C92" s="238" t="s">
        <v>58</v>
      </c>
      <c r="D92" s="239">
        <v>12000</v>
      </c>
      <c r="E92" s="239">
        <v>11574</v>
      </c>
      <c r="F92" s="253">
        <v>10000</v>
      </c>
    </row>
    <row r="93" spans="1:6" ht="15.75" customHeight="1" thickBot="1" x14ac:dyDescent="0.3">
      <c r="A93" s="86" t="s">
        <v>116</v>
      </c>
      <c r="B93" s="87" t="s">
        <v>117</v>
      </c>
      <c r="C93" s="87"/>
      <c r="D93" s="212">
        <f>SUM(D92)</f>
        <v>12000</v>
      </c>
      <c r="E93" s="212">
        <f t="shared" ref="E93:F93" si="18">SUM(E92)</f>
        <v>11574</v>
      </c>
      <c r="F93" s="250">
        <f t="shared" si="18"/>
        <v>10000</v>
      </c>
    </row>
    <row r="94" spans="1:6" ht="15.75" customHeight="1" thickBot="1" x14ac:dyDescent="0.3">
      <c r="A94" s="236" t="s">
        <v>118</v>
      </c>
      <c r="B94" s="237" t="s">
        <v>65</v>
      </c>
      <c r="C94" s="238" t="s">
        <v>66</v>
      </c>
      <c r="D94" s="239">
        <v>162</v>
      </c>
      <c r="E94" s="239">
        <v>162</v>
      </c>
      <c r="F94" s="253">
        <v>0</v>
      </c>
    </row>
    <row r="95" spans="1:6" ht="15.75" customHeight="1" thickBot="1" x14ac:dyDescent="0.3">
      <c r="A95" s="86" t="s">
        <v>118</v>
      </c>
      <c r="B95" s="87" t="s">
        <v>119</v>
      </c>
      <c r="C95" s="87"/>
      <c r="D95" s="212">
        <f>SUM(D94)</f>
        <v>162</v>
      </c>
      <c r="E95" s="212">
        <f t="shared" ref="E95:F95" si="19">SUM(E94)</f>
        <v>162</v>
      </c>
      <c r="F95" s="250">
        <f t="shared" si="19"/>
        <v>0</v>
      </c>
    </row>
    <row r="96" spans="1:6" ht="15.75" customHeight="1" thickBot="1" x14ac:dyDescent="0.3">
      <c r="A96" s="236" t="s">
        <v>120</v>
      </c>
      <c r="B96" s="237" t="s">
        <v>72</v>
      </c>
      <c r="C96" s="238" t="s">
        <v>85</v>
      </c>
      <c r="D96" s="239">
        <v>60000</v>
      </c>
      <c r="E96" s="239">
        <v>60000</v>
      </c>
      <c r="F96" s="253">
        <v>0</v>
      </c>
    </row>
    <row r="97" spans="1:6" ht="15.75" customHeight="1" thickBot="1" x14ac:dyDescent="0.3">
      <c r="A97" s="86" t="s">
        <v>120</v>
      </c>
      <c r="B97" s="87" t="s">
        <v>121</v>
      </c>
      <c r="C97" s="87"/>
      <c r="D97" s="212">
        <f>SUM(D96)</f>
        <v>60000</v>
      </c>
      <c r="E97" s="212">
        <f t="shared" ref="E97:F97" si="20">SUM(E96)</f>
        <v>60000</v>
      </c>
      <c r="F97" s="250">
        <f t="shared" si="20"/>
        <v>0</v>
      </c>
    </row>
    <row r="98" spans="1:6" ht="15.75" customHeight="1" thickBot="1" x14ac:dyDescent="0.3">
      <c r="A98" s="236" t="s">
        <v>122</v>
      </c>
      <c r="B98" s="237" t="s">
        <v>75</v>
      </c>
      <c r="C98" s="238" t="s">
        <v>76</v>
      </c>
      <c r="D98" s="239">
        <v>50400</v>
      </c>
      <c r="E98" s="239">
        <v>50400</v>
      </c>
      <c r="F98" s="253">
        <v>61600</v>
      </c>
    </row>
    <row r="99" spans="1:6" ht="15.75" customHeight="1" thickBot="1" x14ac:dyDescent="0.3">
      <c r="A99" s="86" t="s">
        <v>122</v>
      </c>
      <c r="B99" s="87" t="s">
        <v>123</v>
      </c>
      <c r="C99" s="87"/>
      <c r="D99" s="212">
        <f>SUM(D98)</f>
        <v>50400</v>
      </c>
      <c r="E99" s="212">
        <f t="shared" ref="E99:F99" si="21">SUM(E98)</f>
        <v>50400</v>
      </c>
      <c r="F99" s="250">
        <f t="shared" si="21"/>
        <v>61600</v>
      </c>
    </row>
    <row r="100" spans="1:6" ht="15.75" customHeight="1" x14ac:dyDescent="0.25">
      <c r="A100" s="230" t="s">
        <v>124</v>
      </c>
      <c r="B100" s="231" t="s">
        <v>57</v>
      </c>
      <c r="C100" s="232" t="s">
        <v>58</v>
      </c>
      <c r="D100" s="233">
        <v>20000</v>
      </c>
      <c r="E100" s="233">
        <v>18634</v>
      </c>
      <c r="F100" s="251">
        <v>20000</v>
      </c>
    </row>
    <row r="101" spans="1:6" ht="15.75" customHeight="1" x14ac:dyDescent="0.25">
      <c r="A101" s="226" t="s">
        <v>124</v>
      </c>
      <c r="B101" s="227" t="s">
        <v>81</v>
      </c>
      <c r="C101" s="228" t="s">
        <v>82</v>
      </c>
      <c r="D101" s="229">
        <v>2750</v>
      </c>
      <c r="E101" s="229">
        <v>2750</v>
      </c>
      <c r="F101" s="252">
        <v>0</v>
      </c>
    </row>
    <row r="102" spans="1:6" ht="15.75" customHeight="1" thickBot="1" x14ac:dyDescent="0.3">
      <c r="A102" s="222" t="s">
        <v>124</v>
      </c>
      <c r="B102" s="223" t="s">
        <v>65</v>
      </c>
      <c r="C102" s="224" t="s">
        <v>66</v>
      </c>
      <c r="D102" s="225">
        <v>4859</v>
      </c>
      <c r="E102" s="225">
        <v>4859</v>
      </c>
      <c r="F102" s="249">
        <v>3200</v>
      </c>
    </row>
    <row r="103" spans="1:6" ht="15.75" customHeight="1" thickBot="1" x14ac:dyDescent="0.3">
      <c r="A103" s="86" t="s">
        <v>124</v>
      </c>
      <c r="B103" s="87" t="s">
        <v>125</v>
      </c>
      <c r="C103" s="87"/>
      <c r="D103" s="212">
        <f>SUM(D100:D102)</f>
        <v>27609</v>
      </c>
      <c r="E103" s="212">
        <f t="shared" ref="E103:F103" si="22">SUM(E100:E102)</f>
        <v>26243</v>
      </c>
      <c r="F103" s="250">
        <f t="shared" si="22"/>
        <v>23200</v>
      </c>
    </row>
    <row r="104" spans="1:6" ht="15.75" customHeight="1" thickBot="1" x14ac:dyDescent="0.3">
      <c r="A104" s="236" t="s">
        <v>126</v>
      </c>
      <c r="B104" s="237" t="s">
        <v>127</v>
      </c>
      <c r="C104" s="238" t="s">
        <v>128</v>
      </c>
      <c r="D104" s="239">
        <v>2700</v>
      </c>
      <c r="E104" s="239">
        <v>2672.73</v>
      </c>
      <c r="F104" s="253">
        <v>3000</v>
      </c>
    </row>
    <row r="105" spans="1:6" ht="15.75" customHeight="1" thickBot="1" x14ac:dyDescent="0.3">
      <c r="A105" s="86" t="s">
        <v>126</v>
      </c>
      <c r="B105" s="87" t="s">
        <v>129</v>
      </c>
      <c r="C105" s="87"/>
      <c r="D105" s="212">
        <f>SUM(D104)</f>
        <v>2700</v>
      </c>
      <c r="E105" s="212">
        <f t="shared" ref="E105:F105" si="23">SUM(E104)</f>
        <v>2672.73</v>
      </c>
      <c r="F105" s="250">
        <f t="shared" si="23"/>
        <v>3000</v>
      </c>
    </row>
    <row r="106" spans="1:6" ht="15.75" customHeight="1" thickBot="1" x14ac:dyDescent="0.3">
      <c r="A106" s="236" t="s">
        <v>130</v>
      </c>
      <c r="B106" s="237" t="s">
        <v>131</v>
      </c>
      <c r="C106" s="238" t="s">
        <v>132</v>
      </c>
      <c r="D106" s="239">
        <v>7620000</v>
      </c>
      <c r="E106" s="239">
        <v>7620000</v>
      </c>
      <c r="F106" s="253">
        <v>5120000</v>
      </c>
    </row>
    <row r="107" spans="1:6" ht="15.75" customHeight="1" thickBot="1" x14ac:dyDescent="0.3">
      <c r="A107" s="86" t="s">
        <v>130</v>
      </c>
      <c r="B107" s="87" t="s">
        <v>133</v>
      </c>
      <c r="C107" s="87"/>
      <c r="D107" s="212">
        <f>SUM(D106)</f>
        <v>7620000</v>
      </c>
      <c r="E107" s="212">
        <f t="shared" ref="E107:F107" si="24">SUM(E106)</f>
        <v>7620000</v>
      </c>
      <c r="F107" s="250">
        <f t="shared" si="24"/>
        <v>5120000</v>
      </c>
    </row>
    <row r="108" spans="1:6" ht="15.75" customHeight="1" thickBot="1" x14ac:dyDescent="0.3">
      <c r="A108" s="236" t="s">
        <v>134</v>
      </c>
      <c r="B108" s="237" t="s">
        <v>135</v>
      </c>
      <c r="C108" s="238" t="s">
        <v>136</v>
      </c>
      <c r="D108" s="239">
        <v>66837.75</v>
      </c>
      <c r="E108" s="239">
        <v>66837.75</v>
      </c>
      <c r="F108" s="253">
        <v>0</v>
      </c>
    </row>
    <row r="109" spans="1:6" ht="15.75" customHeight="1" thickBot="1" x14ac:dyDescent="0.3">
      <c r="A109" s="86" t="s">
        <v>134</v>
      </c>
      <c r="B109" s="87" t="s">
        <v>137</v>
      </c>
      <c r="C109" s="87"/>
      <c r="D109" s="212">
        <f>SUM(D108)</f>
        <v>66837.75</v>
      </c>
      <c r="E109" s="212">
        <f t="shared" ref="E109:F109" si="25">SUM(E108)</f>
        <v>66837.75</v>
      </c>
      <c r="F109" s="250">
        <f t="shared" si="25"/>
        <v>0</v>
      </c>
    </row>
    <row r="110" spans="1:6" ht="15.75" customHeight="1" x14ac:dyDescent="0.25">
      <c r="A110" s="230" t="s">
        <v>138</v>
      </c>
      <c r="B110" s="231" t="s">
        <v>65</v>
      </c>
      <c r="C110" s="232" t="s">
        <v>66</v>
      </c>
      <c r="D110" s="233">
        <v>1882</v>
      </c>
      <c r="E110" s="233">
        <v>1882</v>
      </c>
      <c r="F110" s="251">
        <v>0</v>
      </c>
    </row>
    <row r="111" spans="1:6" ht="15.75" customHeight="1" thickBot="1" x14ac:dyDescent="0.3">
      <c r="A111" s="222" t="s">
        <v>138</v>
      </c>
      <c r="B111" s="223" t="s">
        <v>86</v>
      </c>
      <c r="C111" s="224" t="s">
        <v>87</v>
      </c>
      <c r="D111" s="225">
        <v>1000</v>
      </c>
      <c r="E111" s="225">
        <v>1000</v>
      </c>
      <c r="F111" s="249">
        <v>0</v>
      </c>
    </row>
    <row r="112" spans="1:6" s="81" customFormat="1" ht="15.75" customHeight="1" thickBot="1" x14ac:dyDescent="0.3">
      <c r="A112" s="91" t="s">
        <v>138</v>
      </c>
      <c r="B112" s="92" t="s">
        <v>139</v>
      </c>
      <c r="C112" s="92"/>
      <c r="D112" s="213">
        <f>SUM(D110:D111)</f>
        <v>2882</v>
      </c>
      <c r="E112" s="213">
        <f t="shared" ref="E112:F112" si="26">SUM(E110:E111)</f>
        <v>2882</v>
      </c>
      <c r="F112" s="254">
        <f t="shared" si="26"/>
        <v>0</v>
      </c>
    </row>
    <row r="113" spans="1:6" ht="16.5" thickTop="1" thickBot="1" x14ac:dyDescent="0.3">
      <c r="A113" s="267" t="s">
        <v>140</v>
      </c>
      <c r="B113" s="268"/>
      <c r="C113" s="269"/>
      <c r="D113" s="270">
        <f>SUM(D28+D34+D37+D39+D42+D44+D47+D54+D58+D63+D67+D69+D71+D80+D82+D85+D88+D91+D93+D95+D97+D99+D103+D105+D107+D109+D112)</f>
        <v>70353739.920000002</v>
      </c>
      <c r="E113" s="270">
        <f>SUM(E28+E34+E37+E39+E42+E44+E47+E54+E58+E63+E67+E69+E71+E80+E82+E85+E88+E91+E93+E95+E97+E99+E103+E105+E107+E109+E112)</f>
        <v>69702592.329999998</v>
      </c>
      <c r="F113" s="272">
        <f>SUM(F28+F34+F37+F39+F42+F44+F47+F54+F58+F63+F67+F69+F71+F80+F82+F85+F88+F91+F93+F95+F97+F99+F103+F105+F107+F109+F112)</f>
        <v>59000000.004000001</v>
      </c>
    </row>
    <row r="114" spans="1:6" ht="15.75" thickTop="1" x14ac:dyDescent="0.25"/>
    <row r="115" spans="1:6" s="1" customFormat="1" ht="18.75" thickBot="1" x14ac:dyDescent="0.3">
      <c r="A115" s="399" t="s">
        <v>397</v>
      </c>
      <c r="B115" s="399"/>
      <c r="C115" s="399"/>
      <c r="D115" s="399"/>
      <c r="E115" s="399"/>
      <c r="F115" s="399"/>
    </row>
    <row r="116" spans="1:6" s="1" customFormat="1" ht="21" customHeight="1" thickBot="1" x14ac:dyDescent="0.3">
      <c r="A116" s="82" t="s">
        <v>1</v>
      </c>
      <c r="B116" s="244" t="s">
        <v>2</v>
      </c>
      <c r="C116" s="83" t="s">
        <v>3</v>
      </c>
      <c r="D116" s="84" t="s">
        <v>315</v>
      </c>
      <c r="E116" s="84" t="s">
        <v>316</v>
      </c>
      <c r="F116" s="85" t="s">
        <v>317</v>
      </c>
    </row>
    <row r="117" spans="1:6" s="1" customFormat="1" ht="46.5" customHeight="1" x14ac:dyDescent="0.25">
      <c r="A117" s="198" t="s">
        <v>4</v>
      </c>
      <c r="B117" s="199" t="s">
        <v>311</v>
      </c>
      <c r="C117" s="200" t="s">
        <v>895</v>
      </c>
      <c r="D117" s="215">
        <v>2139653.42</v>
      </c>
      <c r="E117" s="215">
        <v>-935752.54</v>
      </c>
      <c r="F117" s="201">
        <v>8000000</v>
      </c>
    </row>
    <row r="118" spans="1:6" s="1" customFormat="1" ht="15.95" customHeight="1" x14ac:dyDescent="0.25">
      <c r="A118" s="202" t="s">
        <v>4</v>
      </c>
      <c r="B118" s="203" t="s">
        <v>312</v>
      </c>
      <c r="C118" s="204" t="s">
        <v>891</v>
      </c>
      <c r="D118" s="218">
        <v>0</v>
      </c>
      <c r="E118" s="218">
        <v>0</v>
      </c>
      <c r="F118" s="205">
        <v>0</v>
      </c>
    </row>
    <row r="119" spans="1:6" s="1" customFormat="1" ht="15.95" customHeight="1" thickBot="1" x14ac:dyDescent="0.3">
      <c r="A119" s="206" t="s">
        <v>4</v>
      </c>
      <c r="B119" s="207" t="s">
        <v>314</v>
      </c>
      <c r="C119" s="208" t="s">
        <v>892</v>
      </c>
      <c r="D119" s="219">
        <v>0</v>
      </c>
      <c r="E119" s="219">
        <v>194499.71</v>
      </c>
      <c r="F119" s="209">
        <v>0</v>
      </c>
    </row>
    <row r="120" spans="1:6" s="1" customFormat="1" ht="16.5" thickTop="1" thickBot="1" x14ac:dyDescent="0.3">
      <c r="A120" s="284" t="s">
        <v>893</v>
      </c>
      <c r="B120" s="285"/>
      <c r="C120" s="285"/>
      <c r="D120" s="286">
        <f>SUM(D117:D119)</f>
        <v>2139653.42</v>
      </c>
      <c r="E120" s="286">
        <f>SUM(E117:E119)</f>
        <v>-741252.83000000007</v>
      </c>
      <c r="F120" s="287">
        <f>SUM(F117:F119)</f>
        <v>8000000</v>
      </c>
    </row>
    <row r="121" spans="1:6" s="1" customFormat="1" ht="16.5" thickTop="1" thickBot="1" x14ac:dyDescent="0.3">
      <c r="A121" s="245"/>
      <c r="B121" s="245"/>
      <c r="C121" s="245"/>
      <c r="D121" s="246"/>
      <c r="E121" s="246"/>
      <c r="F121" s="258"/>
    </row>
    <row r="122" spans="1:6" s="1" customFormat="1" ht="18.75" thickBot="1" x14ac:dyDescent="0.3">
      <c r="A122" s="399" t="s">
        <v>894</v>
      </c>
      <c r="B122" s="399"/>
      <c r="C122" s="399"/>
      <c r="D122" s="216"/>
      <c r="E122" s="400">
        <f>SUM(F113+F120)</f>
        <v>67000000.004000001</v>
      </c>
      <c r="F122" s="400"/>
    </row>
    <row r="123" spans="1:6" s="1" customFormat="1" x14ac:dyDescent="0.25">
      <c r="A123" s="210"/>
      <c r="B123" s="210"/>
      <c r="C123" s="210"/>
      <c r="D123" s="217"/>
      <c r="E123" s="217"/>
      <c r="F123" s="259"/>
    </row>
    <row r="124" spans="1:6" s="1" customFormat="1" x14ac:dyDescent="0.25">
      <c r="A124" s="401" t="s">
        <v>399</v>
      </c>
      <c r="B124" s="401"/>
      <c r="C124" s="401"/>
      <c r="D124" s="401"/>
      <c r="E124" s="247"/>
      <c r="F124" s="259"/>
    </row>
  </sheetData>
  <mergeCells count="4">
    <mergeCell ref="A115:F115"/>
    <mergeCell ref="A122:C122"/>
    <mergeCell ref="E122:F122"/>
    <mergeCell ref="A124:D124"/>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7"/>
  <sheetViews>
    <sheetView topLeftCell="A229" workbookViewId="0">
      <selection activeCell="A238" sqref="A238:XFD740"/>
    </sheetView>
  </sheetViews>
  <sheetFormatPr defaultRowHeight="15" x14ac:dyDescent="0.25"/>
  <cols>
    <col min="1" max="1" width="3.7109375" style="382" customWidth="1"/>
    <col min="2" max="2" width="6.7109375" style="383" customWidth="1"/>
    <col min="3" max="4" width="5.7109375" style="384" customWidth="1"/>
    <col min="5" max="5" width="79" style="155" customWidth="1"/>
  </cols>
  <sheetData>
    <row r="2" spans="1:5" s="1" customFormat="1" ht="20.25" x14ac:dyDescent="0.25">
      <c r="A2" s="339" t="s">
        <v>318</v>
      </c>
      <c r="B2" s="340"/>
      <c r="C2" s="340"/>
      <c r="D2" s="340"/>
      <c r="E2" s="133"/>
    </row>
    <row r="3" spans="1:5" s="1" customFormat="1" ht="21" customHeight="1" x14ac:dyDescent="0.25">
      <c r="A3" s="341"/>
      <c r="B3" s="340"/>
      <c r="C3" s="342"/>
      <c r="D3" s="342"/>
      <c r="E3" s="133"/>
    </row>
    <row r="4" spans="1:5" ht="16.5" x14ac:dyDescent="0.25">
      <c r="A4" s="413" t="s">
        <v>319</v>
      </c>
      <c r="B4" s="413"/>
      <c r="C4" s="414"/>
      <c r="D4" s="414"/>
      <c r="E4" s="134" t="s">
        <v>320</v>
      </c>
    </row>
    <row r="5" spans="1:5" ht="16.5" x14ac:dyDescent="0.25">
      <c r="A5" s="343"/>
      <c r="B5" s="343"/>
      <c r="C5" s="344"/>
      <c r="D5" s="344"/>
      <c r="E5" s="134"/>
    </row>
    <row r="6" spans="1:5" ht="16.5" x14ac:dyDescent="0.25">
      <c r="A6" s="343"/>
      <c r="B6" s="343"/>
      <c r="C6" s="344"/>
      <c r="D6" s="344"/>
      <c r="E6" s="134" t="s">
        <v>321</v>
      </c>
    </row>
    <row r="7" spans="1:5" ht="16.5" x14ac:dyDescent="0.25">
      <c r="A7" s="343"/>
      <c r="B7" s="343"/>
      <c r="C7" s="344"/>
      <c r="D7" s="344"/>
      <c r="E7" s="134"/>
    </row>
    <row r="8" spans="1:5" ht="16.5" x14ac:dyDescent="0.25">
      <c r="A8" s="343"/>
      <c r="B8" s="343"/>
      <c r="C8" s="344"/>
      <c r="D8" s="344"/>
      <c r="E8" s="135" t="s">
        <v>322</v>
      </c>
    </row>
    <row r="9" spans="1:5" ht="16.5" x14ac:dyDescent="0.25">
      <c r="A9" s="343"/>
      <c r="B9" s="343"/>
      <c r="C9" s="344"/>
      <c r="D9" s="344"/>
      <c r="E9" s="134"/>
    </row>
    <row r="10" spans="1:5" ht="16.5" x14ac:dyDescent="0.25">
      <c r="A10" s="343"/>
      <c r="B10" s="343"/>
      <c r="C10" s="344"/>
      <c r="D10" s="344"/>
      <c r="E10" s="135" t="s">
        <v>323</v>
      </c>
    </row>
    <row r="11" spans="1:5" ht="16.5" x14ac:dyDescent="0.25">
      <c r="A11" s="343"/>
      <c r="B11" s="343"/>
      <c r="C11" s="344"/>
      <c r="D11" s="344"/>
      <c r="E11" s="134"/>
    </row>
    <row r="12" spans="1:5" ht="16.5" x14ac:dyDescent="0.25">
      <c r="A12" s="345"/>
      <c r="B12" s="149"/>
      <c r="C12" s="346"/>
      <c r="D12" s="346"/>
      <c r="E12" s="136" t="s">
        <v>324</v>
      </c>
    </row>
    <row r="13" spans="1:5" ht="15.75" x14ac:dyDescent="0.25">
      <c r="A13" s="345"/>
      <c r="B13" s="149"/>
      <c r="C13" s="346"/>
      <c r="D13" s="346"/>
      <c r="E13" s="136"/>
    </row>
    <row r="14" spans="1:5" ht="15.75" x14ac:dyDescent="0.25">
      <c r="A14" s="149" t="s">
        <v>325</v>
      </c>
      <c r="B14" s="342"/>
      <c r="C14" s="347"/>
      <c r="D14" s="347"/>
      <c r="E14" s="133"/>
    </row>
    <row r="15" spans="1:5" ht="15.75" x14ac:dyDescent="0.25">
      <c r="A15" s="348"/>
      <c r="B15" s="349"/>
      <c r="C15" s="145"/>
      <c r="D15" s="145"/>
      <c r="E15" s="137"/>
    </row>
    <row r="16" spans="1:5" s="12" customFormat="1" ht="14.1" customHeight="1" x14ac:dyDescent="0.25">
      <c r="A16" s="415" t="s">
        <v>403</v>
      </c>
      <c r="B16" s="415"/>
      <c r="C16" s="415"/>
      <c r="D16" s="415"/>
      <c r="E16" s="415"/>
    </row>
    <row r="17" spans="1:5" s="12" customFormat="1" ht="14.1" customHeight="1" x14ac:dyDescent="0.25">
      <c r="A17" s="415"/>
      <c r="B17" s="415"/>
      <c r="C17" s="415"/>
      <c r="D17" s="415"/>
      <c r="E17" s="415"/>
    </row>
    <row r="18" spans="1:5" s="13" customFormat="1" ht="14.1" customHeight="1" x14ac:dyDescent="0.25">
      <c r="A18" s="415"/>
      <c r="B18" s="415"/>
      <c r="C18" s="415"/>
      <c r="D18" s="415"/>
      <c r="E18" s="415"/>
    </row>
    <row r="19" spans="1:5" s="13" customFormat="1" ht="14.1" customHeight="1" x14ac:dyDescent="0.25">
      <c r="A19" s="415"/>
      <c r="B19" s="415"/>
      <c r="C19" s="415"/>
      <c r="D19" s="415"/>
      <c r="E19" s="415"/>
    </row>
    <row r="20" spans="1:5" s="2" customFormat="1" x14ac:dyDescent="0.25">
      <c r="A20" s="341" t="s">
        <v>326</v>
      </c>
      <c r="B20" s="350" t="s">
        <v>4</v>
      </c>
      <c r="C20" s="408" t="s">
        <v>327</v>
      </c>
      <c r="D20" s="408"/>
      <c r="E20" s="408"/>
    </row>
    <row r="21" spans="1:5" s="2" customFormat="1" x14ac:dyDescent="0.25">
      <c r="A21" s="341"/>
      <c r="B21" s="351" t="s">
        <v>328</v>
      </c>
      <c r="C21" s="352">
        <v>1111</v>
      </c>
      <c r="D21" s="407" t="s">
        <v>329</v>
      </c>
      <c r="E21" s="407"/>
    </row>
    <row r="22" spans="1:5" s="2" customFormat="1" x14ac:dyDescent="0.25">
      <c r="A22" s="341"/>
      <c r="B22" s="351" t="s">
        <v>328</v>
      </c>
      <c r="C22" s="352">
        <v>1112</v>
      </c>
      <c r="D22" s="407" t="s">
        <v>401</v>
      </c>
      <c r="E22" s="407"/>
    </row>
    <row r="23" spans="1:5" s="2" customFormat="1" x14ac:dyDescent="0.25">
      <c r="A23" s="341"/>
      <c r="B23" s="351" t="s">
        <v>328</v>
      </c>
      <c r="C23" s="352">
        <v>1113</v>
      </c>
      <c r="D23" s="407" t="s">
        <v>330</v>
      </c>
      <c r="E23" s="407"/>
    </row>
    <row r="24" spans="1:5" s="2" customFormat="1" x14ac:dyDescent="0.25">
      <c r="A24" s="341"/>
      <c r="B24" s="351" t="s">
        <v>328</v>
      </c>
      <c r="C24" s="352">
        <v>1121</v>
      </c>
      <c r="D24" s="407" t="s">
        <v>331</v>
      </c>
      <c r="E24" s="407"/>
    </row>
    <row r="25" spans="1:5" s="2" customFormat="1" x14ac:dyDescent="0.25">
      <c r="A25" s="341"/>
      <c r="B25" s="353" t="s">
        <v>332</v>
      </c>
      <c r="C25" s="354">
        <v>1122</v>
      </c>
      <c r="D25" s="405" t="s">
        <v>333</v>
      </c>
      <c r="E25" s="405"/>
    </row>
    <row r="26" spans="1:5" s="2" customFormat="1" x14ac:dyDescent="0.25">
      <c r="A26" s="341"/>
      <c r="B26" s="351" t="s">
        <v>328</v>
      </c>
      <c r="C26" s="352">
        <v>1211</v>
      </c>
      <c r="D26" s="407" t="s">
        <v>334</v>
      </c>
      <c r="E26" s="407"/>
    </row>
    <row r="27" spans="1:5" s="2" customFormat="1" x14ac:dyDescent="0.25">
      <c r="A27" s="341"/>
      <c r="B27" s="351" t="s">
        <v>328</v>
      </c>
      <c r="C27" s="352">
        <v>1511</v>
      </c>
      <c r="D27" s="407" t="s">
        <v>335</v>
      </c>
      <c r="E27" s="407"/>
    </row>
    <row r="28" spans="1:5" s="2" customFormat="1" x14ac:dyDescent="0.25">
      <c r="A28" s="355"/>
      <c r="B28" s="356"/>
      <c r="C28" s="357"/>
      <c r="D28" s="357"/>
      <c r="E28" s="138"/>
    </row>
    <row r="29" spans="1:5" s="2" customFormat="1" x14ac:dyDescent="0.25">
      <c r="A29" s="341" t="s">
        <v>326</v>
      </c>
      <c r="B29" s="350" t="s">
        <v>4</v>
      </c>
      <c r="C29" s="408" t="s">
        <v>336</v>
      </c>
      <c r="D29" s="408"/>
      <c r="E29" s="408"/>
    </row>
    <row r="30" spans="1:5" s="2" customFormat="1" ht="39.950000000000003" customHeight="1" x14ac:dyDescent="0.25">
      <c r="A30" s="341"/>
      <c r="B30" s="351" t="s">
        <v>328</v>
      </c>
      <c r="C30" s="352">
        <v>1334</v>
      </c>
      <c r="D30" s="407" t="s">
        <v>337</v>
      </c>
      <c r="E30" s="407"/>
    </row>
    <row r="31" spans="1:5" s="2" customFormat="1" ht="27.95" customHeight="1" x14ac:dyDescent="0.25">
      <c r="A31" s="341"/>
      <c r="B31" s="351" t="s">
        <v>328</v>
      </c>
      <c r="C31" s="352">
        <v>1340</v>
      </c>
      <c r="D31" s="407" t="s">
        <v>338</v>
      </c>
      <c r="E31" s="407"/>
    </row>
    <row r="32" spans="1:5" s="2" customFormat="1" x14ac:dyDescent="0.25">
      <c r="A32" s="341"/>
      <c r="B32" s="351" t="s">
        <v>328</v>
      </c>
      <c r="C32" s="352">
        <v>1341</v>
      </c>
      <c r="D32" s="409" t="s">
        <v>339</v>
      </c>
      <c r="E32" s="409"/>
    </row>
    <row r="33" spans="1:5" s="2" customFormat="1" x14ac:dyDescent="0.25">
      <c r="A33" s="341"/>
      <c r="B33" s="351" t="s">
        <v>328</v>
      </c>
      <c r="C33" s="352">
        <v>1342</v>
      </c>
      <c r="D33" s="407" t="s">
        <v>400</v>
      </c>
      <c r="E33" s="407"/>
    </row>
    <row r="34" spans="1:5" s="2" customFormat="1" x14ac:dyDescent="0.25">
      <c r="A34" s="341"/>
      <c r="B34" s="351" t="s">
        <v>328</v>
      </c>
      <c r="C34" s="352">
        <v>1343</v>
      </c>
      <c r="D34" s="407" t="s">
        <v>340</v>
      </c>
      <c r="E34" s="407"/>
    </row>
    <row r="35" spans="1:5" s="2" customFormat="1" x14ac:dyDescent="0.25">
      <c r="A35" s="341"/>
      <c r="B35" s="353" t="s">
        <v>332</v>
      </c>
      <c r="C35" s="354">
        <v>1344</v>
      </c>
      <c r="D35" s="405" t="s">
        <v>723</v>
      </c>
      <c r="E35" s="405"/>
    </row>
    <row r="36" spans="1:5" s="2" customFormat="1" x14ac:dyDescent="0.25">
      <c r="A36" s="341"/>
      <c r="B36" s="353" t="s">
        <v>332</v>
      </c>
      <c r="C36" s="354">
        <v>1349</v>
      </c>
      <c r="D36" s="405" t="s">
        <v>341</v>
      </c>
      <c r="E36" s="405"/>
    </row>
    <row r="37" spans="1:5" s="2" customFormat="1" ht="27.95" customHeight="1" x14ac:dyDescent="0.25">
      <c r="A37" s="341"/>
      <c r="B37" s="351" t="s">
        <v>328</v>
      </c>
      <c r="C37" s="352">
        <v>1356</v>
      </c>
      <c r="D37" s="407" t="s">
        <v>402</v>
      </c>
      <c r="E37" s="407"/>
    </row>
    <row r="38" spans="1:5" s="2" customFormat="1" ht="27.95" customHeight="1" x14ac:dyDescent="0.25">
      <c r="A38" s="341"/>
      <c r="B38" s="351" t="s">
        <v>328</v>
      </c>
      <c r="C38" s="352">
        <v>1381</v>
      </c>
      <c r="D38" s="407" t="s">
        <v>342</v>
      </c>
      <c r="E38" s="407"/>
    </row>
    <row r="39" spans="1:5" s="2" customFormat="1" x14ac:dyDescent="0.25">
      <c r="A39" s="341"/>
      <c r="B39" s="351" t="s">
        <v>328</v>
      </c>
      <c r="C39" s="352">
        <v>1382</v>
      </c>
      <c r="D39" s="407" t="s">
        <v>343</v>
      </c>
      <c r="E39" s="407"/>
    </row>
    <row r="40" spans="1:5" s="2" customFormat="1" x14ac:dyDescent="0.25">
      <c r="A40" s="341"/>
      <c r="B40" s="351" t="s">
        <v>328</v>
      </c>
      <c r="C40" s="352">
        <v>1383</v>
      </c>
      <c r="D40" s="407" t="s">
        <v>344</v>
      </c>
      <c r="E40" s="407"/>
    </row>
    <row r="41" spans="1:5" s="2" customFormat="1" x14ac:dyDescent="0.25">
      <c r="A41" s="355"/>
      <c r="B41" s="356"/>
      <c r="C41" s="357"/>
      <c r="D41" s="139"/>
      <c r="E41" s="139"/>
    </row>
    <row r="42" spans="1:5" s="2" customFormat="1" x14ac:dyDescent="0.25">
      <c r="A42" s="355"/>
      <c r="B42" s="356"/>
      <c r="C42" s="357"/>
      <c r="D42" s="139"/>
      <c r="E42" s="139"/>
    </row>
    <row r="43" spans="1:5" s="2" customFormat="1" x14ac:dyDescent="0.25">
      <c r="A43" s="355"/>
      <c r="B43" s="356"/>
      <c r="C43" s="357"/>
      <c r="D43" s="139"/>
      <c r="E43" s="139"/>
    </row>
    <row r="44" spans="1:5" s="2" customFormat="1" x14ac:dyDescent="0.25">
      <c r="A44" s="355"/>
      <c r="B44" s="356"/>
      <c r="C44" s="357"/>
      <c r="D44" s="139"/>
      <c r="E44" s="139"/>
    </row>
    <row r="45" spans="1:5" s="2" customFormat="1" x14ac:dyDescent="0.25">
      <c r="A45" s="355"/>
      <c r="B45" s="356"/>
      <c r="C45" s="357"/>
      <c r="D45" s="139"/>
      <c r="E45" s="139"/>
    </row>
    <row r="46" spans="1:5" s="2" customFormat="1" x14ac:dyDescent="0.25">
      <c r="A46" s="418" t="s">
        <v>345</v>
      </c>
      <c r="B46" s="418"/>
      <c r="C46" s="418"/>
      <c r="D46" s="418"/>
      <c r="E46" s="418"/>
    </row>
    <row r="47" spans="1:5" s="2" customFormat="1" x14ac:dyDescent="0.25">
      <c r="A47" s="418"/>
      <c r="B47" s="418"/>
      <c r="C47" s="418"/>
      <c r="D47" s="418"/>
      <c r="E47" s="418"/>
    </row>
    <row r="48" spans="1:5" s="2" customFormat="1" x14ac:dyDescent="0.25">
      <c r="A48" s="418"/>
      <c r="B48" s="418"/>
      <c r="C48" s="418"/>
      <c r="D48" s="418"/>
      <c r="E48" s="418"/>
    </row>
    <row r="49" spans="1:5" s="2" customFormat="1" x14ac:dyDescent="0.25">
      <c r="A49" s="140"/>
      <c r="B49" s="140"/>
      <c r="C49" s="140"/>
      <c r="D49" s="140"/>
      <c r="E49" s="140"/>
    </row>
    <row r="50" spans="1:5" s="2" customFormat="1" x14ac:dyDescent="0.25">
      <c r="A50" s="341" t="s">
        <v>326</v>
      </c>
      <c r="B50" s="350" t="s">
        <v>4</v>
      </c>
      <c r="C50" s="408" t="s">
        <v>34</v>
      </c>
      <c r="D50" s="408"/>
      <c r="E50" s="408"/>
    </row>
    <row r="51" spans="1:5" s="2" customFormat="1" x14ac:dyDescent="0.25">
      <c r="A51" s="341"/>
      <c r="B51" s="351" t="s">
        <v>328</v>
      </c>
      <c r="C51" s="352">
        <v>1361</v>
      </c>
      <c r="D51" s="407" t="s">
        <v>34</v>
      </c>
      <c r="E51" s="407"/>
    </row>
    <row r="52" spans="1:5" s="2" customFormat="1" x14ac:dyDescent="0.25">
      <c r="A52" s="341"/>
      <c r="B52" s="351"/>
      <c r="C52" s="352"/>
      <c r="D52" s="352"/>
      <c r="E52" s="140"/>
    </row>
    <row r="53" spans="1:5" s="2" customFormat="1" x14ac:dyDescent="0.25">
      <c r="A53" s="341"/>
      <c r="B53" s="351"/>
      <c r="C53" s="352"/>
      <c r="D53" s="352"/>
      <c r="E53" s="140"/>
    </row>
    <row r="54" spans="1:5" s="2" customFormat="1" ht="15.75" x14ac:dyDescent="0.25">
      <c r="A54" s="149" t="s">
        <v>346</v>
      </c>
      <c r="B54" s="342"/>
      <c r="C54" s="347"/>
      <c r="D54" s="347"/>
      <c r="E54" s="133"/>
    </row>
    <row r="55" spans="1:5" s="2" customFormat="1" x14ac:dyDescent="0.25">
      <c r="A55" s="133"/>
      <c r="B55" s="342"/>
      <c r="C55" s="347"/>
      <c r="D55" s="347"/>
      <c r="E55" s="133"/>
    </row>
    <row r="56" spans="1:5" s="2" customFormat="1" ht="15.75" x14ac:dyDescent="0.25">
      <c r="A56" s="149" t="s">
        <v>347</v>
      </c>
      <c r="B56" s="342"/>
      <c r="C56" s="347"/>
      <c r="D56" s="347"/>
      <c r="E56" s="133"/>
    </row>
    <row r="57" spans="1:5" s="2" customFormat="1" x14ac:dyDescent="0.25">
      <c r="A57" s="137"/>
      <c r="B57" s="349"/>
      <c r="C57" s="145"/>
      <c r="D57" s="145"/>
      <c r="E57" s="137"/>
    </row>
    <row r="58" spans="1:5" s="2" customFormat="1" ht="15.75" x14ac:dyDescent="0.25">
      <c r="A58" s="149" t="s">
        <v>348</v>
      </c>
      <c r="B58" s="342"/>
      <c r="C58" s="347"/>
      <c r="D58" s="347"/>
      <c r="E58" s="133"/>
    </row>
    <row r="59" spans="1:5" s="2" customFormat="1" ht="39.950000000000003" customHeight="1" x14ac:dyDescent="0.25">
      <c r="A59" s="341"/>
      <c r="B59" s="351" t="s">
        <v>328</v>
      </c>
      <c r="C59" s="352">
        <v>4112</v>
      </c>
      <c r="D59" s="407" t="s">
        <v>404</v>
      </c>
      <c r="E59" s="407"/>
    </row>
    <row r="60" spans="1:5" s="2" customFormat="1" x14ac:dyDescent="0.25">
      <c r="A60" s="341"/>
      <c r="B60" s="351" t="s">
        <v>328</v>
      </c>
      <c r="C60" s="352">
        <v>4121</v>
      </c>
      <c r="D60" s="407" t="s">
        <v>405</v>
      </c>
      <c r="E60" s="407"/>
    </row>
    <row r="61" spans="1:5" s="2" customFormat="1" ht="15" customHeight="1" x14ac:dyDescent="0.25">
      <c r="A61" s="341"/>
      <c r="B61" s="351"/>
      <c r="C61" s="352"/>
      <c r="D61" s="407" t="s">
        <v>859</v>
      </c>
      <c r="E61" s="407"/>
    </row>
    <row r="62" spans="1:5" s="2" customFormat="1" ht="15" customHeight="1" x14ac:dyDescent="0.25">
      <c r="A62" s="341"/>
      <c r="B62" s="351"/>
      <c r="C62" s="352"/>
      <c r="D62" s="407" t="s">
        <v>860</v>
      </c>
      <c r="E62" s="407"/>
    </row>
    <row r="63" spans="1:5" s="2" customFormat="1" x14ac:dyDescent="0.25">
      <c r="A63" s="137"/>
      <c r="B63" s="349"/>
      <c r="C63" s="138"/>
      <c r="D63" s="412"/>
      <c r="E63" s="412"/>
    </row>
    <row r="64" spans="1:5" s="2" customFormat="1" x14ac:dyDescent="0.25">
      <c r="A64" s="133" t="s">
        <v>349</v>
      </c>
      <c r="B64" s="342"/>
      <c r="C64" s="416"/>
      <c r="D64" s="416"/>
      <c r="E64" s="416"/>
    </row>
    <row r="65" spans="1:5" s="2" customFormat="1" ht="27.95" customHeight="1" x14ac:dyDescent="0.25">
      <c r="A65" s="137"/>
      <c r="B65" s="349"/>
      <c r="C65" s="417" t="s">
        <v>406</v>
      </c>
      <c r="D65" s="417"/>
      <c r="E65" s="417"/>
    </row>
    <row r="66" spans="1:5" s="2" customFormat="1" x14ac:dyDescent="0.25">
      <c r="A66" s="355"/>
      <c r="B66" s="356"/>
      <c r="C66" s="357"/>
      <c r="D66" s="357"/>
      <c r="E66" s="138"/>
    </row>
    <row r="67" spans="1:5" s="2" customFormat="1" x14ac:dyDescent="0.25">
      <c r="A67" s="355"/>
      <c r="B67" s="358"/>
      <c r="C67" s="349"/>
      <c r="D67" s="349"/>
      <c r="E67" s="137"/>
    </row>
    <row r="68" spans="1:5" s="2" customFormat="1" ht="15.75" x14ac:dyDescent="0.25">
      <c r="A68" s="149" t="s">
        <v>350</v>
      </c>
      <c r="B68" s="342"/>
      <c r="C68" s="347"/>
      <c r="D68" s="347"/>
      <c r="E68" s="133"/>
    </row>
    <row r="69" spans="1:5" s="2" customFormat="1" x14ac:dyDescent="0.25">
      <c r="A69" s="341" t="s">
        <v>326</v>
      </c>
      <c r="B69" s="359">
        <v>1032</v>
      </c>
      <c r="C69" s="408" t="s">
        <v>351</v>
      </c>
      <c r="D69" s="408"/>
      <c r="E69" s="408"/>
    </row>
    <row r="70" spans="1:5" s="2" customFormat="1" ht="27.95" customHeight="1" x14ac:dyDescent="0.25">
      <c r="A70" s="341"/>
      <c r="B70" s="351" t="s">
        <v>328</v>
      </c>
      <c r="C70" s="352">
        <v>2111</v>
      </c>
      <c r="D70" s="407" t="s">
        <v>352</v>
      </c>
      <c r="E70" s="407"/>
    </row>
    <row r="71" spans="1:5" s="2" customFormat="1" x14ac:dyDescent="0.25">
      <c r="A71" s="355"/>
      <c r="B71" s="351" t="s">
        <v>328</v>
      </c>
      <c r="C71" s="352">
        <v>2112</v>
      </c>
      <c r="D71" s="407" t="s">
        <v>353</v>
      </c>
      <c r="E71" s="407"/>
    </row>
    <row r="72" spans="1:5" s="2" customFormat="1" ht="39.950000000000003" customHeight="1" x14ac:dyDescent="0.25">
      <c r="A72" s="355"/>
      <c r="B72" s="351" t="s">
        <v>328</v>
      </c>
      <c r="C72" s="352">
        <v>2131</v>
      </c>
      <c r="D72" s="407" t="s">
        <v>722</v>
      </c>
      <c r="E72" s="407"/>
    </row>
    <row r="73" spans="1:5" s="2" customFormat="1" ht="63.75" customHeight="1" x14ac:dyDescent="0.25">
      <c r="A73" s="341"/>
      <c r="B73" s="351" t="s">
        <v>328</v>
      </c>
      <c r="C73" s="352">
        <v>2212</v>
      </c>
      <c r="D73" s="407" t="s">
        <v>863</v>
      </c>
      <c r="E73" s="407"/>
    </row>
    <row r="74" spans="1:5" s="2" customFormat="1" ht="27.95" customHeight="1" x14ac:dyDescent="0.25">
      <c r="A74" s="341"/>
      <c r="B74" s="351" t="s">
        <v>328</v>
      </c>
      <c r="C74" s="352">
        <v>2324</v>
      </c>
      <c r="D74" s="407" t="s">
        <v>407</v>
      </c>
      <c r="E74" s="407"/>
    </row>
    <row r="75" spans="1:5" s="2" customFormat="1" x14ac:dyDescent="0.25">
      <c r="A75" s="355"/>
      <c r="B75" s="358"/>
      <c r="C75" s="349"/>
      <c r="D75" s="349"/>
      <c r="E75" s="137"/>
    </row>
    <row r="76" spans="1:5" s="2" customFormat="1" x14ac:dyDescent="0.25">
      <c r="A76" s="355"/>
      <c r="B76" s="358"/>
      <c r="C76" s="349"/>
      <c r="D76" s="349"/>
      <c r="E76" s="137"/>
    </row>
    <row r="77" spans="1:5" s="2" customFormat="1" ht="15.75" x14ac:dyDescent="0.25">
      <c r="A77" s="149" t="s">
        <v>354</v>
      </c>
      <c r="B77" s="342"/>
      <c r="C77" s="347"/>
      <c r="D77" s="347"/>
      <c r="E77" s="133"/>
    </row>
    <row r="78" spans="1:5" s="2" customFormat="1" x14ac:dyDescent="0.25">
      <c r="A78" s="341" t="s">
        <v>326</v>
      </c>
      <c r="B78" s="359">
        <v>2143</v>
      </c>
      <c r="C78" s="408" t="s">
        <v>355</v>
      </c>
      <c r="D78" s="408"/>
      <c r="E78" s="408"/>
    </row>
    <row r="79" spans="1:5" s="2" customFormat="1" ht="15" customHeight="1" x14ac:dyDescent="0.25">
      <c r="A79" s="341"/>
      <c r="B79" s="351" t="s">
        <v>328</v>
      </c>
      <c r="C79" s="352">
        <v>2111</v>
      </c>
      <c r="D79" s="407" t="s">
        <v>842</v>
      </c>
      <c r="E79" s="407"/>
    </row>
    <row r="80" spans="1:5" s="2" customFormat="1" x14ac:dyDescent="0.25">
      <c r="A80" s="341"/>
      <c r="B80" s="351" t="s">
        <v>328</v>
      </c>
      <c r="C80" s="352">
        <v>2112</v>
      </c>
      <c r="D80" s="407" t="s">
        <v>356</v>
      </c>
      <c r="E80" s="407"/>
    </row>
    <row r="81" spans="1:5" s="2" customFormat="1" x14ac:dyDescent="0.25">
      <c r="A81" s="341"/>
      <c r="B81" s="351"/>
      <c r="C81" s="352"/>
      <c r="D81" s="407" t="s">
        <v>357</v>
      </c>
      <c r="E81" s="407"/>
    </row>
    <row r="82" spans="1:5" s="2" customFormat="1" ht="15" customHeight="1" x14ac:dyDescent="0.25">
      <c r="A82" s="355"/>
      <c r="B82" s="360"/>
      <c r="C82" s="361"/>
      <c r="D82" s="141"/>
      <c r="E82" s="141"/>
    </row>
    <row r="83" spans="1:5" s="2" customFormat="1" x14ac:dyDescent="0.25">
      <c r="A83" s="355"/>
      <c r="B83" s="360"/>
      <c r="C83" s="361"/>
      <c r="D83" s="141"/>
      <c r="E83" s="141"/>
    </row>
    <row r="84" spans="1:5" s="2" customFormat="1" x14ac:dyDescent="0.25">
      <c r="A84" s="355"/>
      <c r="B84" s="360"/>
      <c r="C84" s="361"/>
      <c r="D84" s="141"/>
      <c r="E84" s="141"/>
    </row>
    <row r="85" spans="1:5" s="2" customFormat="1" ht="15.75" x14ac:dyDescent="0.25">
      <c r="A85" s="149" t="s">
        <v>358</v>
      </c>
      <c r="B85" s="342"/>
      <c r="C85" s="347"/>
      <c r="D85" s="347"/>
      <c r="E85" s="133"/>
    </row>
    <row r="86" spans="1:5" s="2" customFormat="1" x14ac:dyDescent="0.25">
      <c r="A86" s="341" t="s">
        <v>326</v>
      </c>
      <c r="B86" s="359">
        <v>2310</v>
      </c>
      <c r="C86" s="408" t="s">
        <v>359</v>
      </c>
      <c r="D86" s="408"/>
      <c r="E86" s="408"/>
    </row>
    <row r="87" spans="1:5" s="2" customFormat="1" x14ac:dyDescent="0.25">
      <c r="A87" s="341"/>
      <c r="B87" s="351" t="s">
        <v>328</v>
      </c>
      <c r="C87" s="352">
        <v>2111</v>
      </c>
      <c r="D87" s="407" t="s">
        <v>360</v>
      </c>
      <c r="E87" s="407"/>
    </row>
    <row r="88" spans="1:5" s="2" customFormat="1" x14ac:dyDescent="0.25">
      <c r="A88" s="355"/>
      <c r="B88" s="360"/>
      <c r="C88" s="361"/>
      <c r="D88" s="357"/>
      <c r="E88" s="142"/>
    </row>
    <row r="89" spans="1:5" s="2" customFormat="1" x14ac:dyDescent="0.25">
      <c r="A89" s="341" t="s">
        <v>326</v>
      </c>
      <c r="B89" s="359">
        <v>2321</v>
      </c>
      <c r="C89" s="408" t="s">
        <v>361</v>
      </c>
      <c r="D89" s="408"/>
      <c r="E89" s="408"/>
    </row>
    <row r="90" spans="1:5" s="2" customFormat="1" x14ac:dyDescent="0.25">
      <c r="A90" s="341"/>
      <c r="B90" s="351" t="s">
        <v>328</v>
      </c>
      <c r="C90" s="352">
        <v>2111</v>
      </c>
      <c r="D90" s="407" t="s">
        <v>362</v>
      </c>
      <c r="E90" s="407"/>
    </row>
    <row r="91" spans="1:5" s="2" customFormat="1" ht="27.95" customHeight="1" x14ac:dyDescent="0.25">
      <c r="A91" s="341"/>
      <c r="B91" s="353" t="s">
        <v>332</v>
      </c>
      <c r="C91" s="354">
        <v>2212</v>
      </c>
      <c r="D91" s="405" t="s">
        <v>408</v>
      </c>
      <c r="E91" s="405"/>
    </row>
    <row r="92" spans="1:5" x14ac:dyDescent="0.25">
      <c r="A92" s="355"/>
      <c r="B92" s="356"/>
      <c r="C92" s="357"/>
      <c r="D92" s="139"/>
      <c r="E92" s="139"/>
    </row>
    <row r="93" spans="1:5" x14ac:dyDescent="0.25">
      <c r="A93" s="355"/>
      <c r="B93" s="356"/>
      <c r="C93" s="357"/>
      <c r="D93" s="139"/>
      <c r="E93" s="139"/>
    </row>
    <row r="94" spans="1:5" ht="15.75" x14ac:dyDescent="0.25">
      <c r="A94" s="362" t="s">
        <v>409</v>
      </c>
      <c r="B94" s="363"/>
      <c r="C94" s="364"/>
      <c r="D94" s="364"/>
      <c r="E94" s="143"/>
    </row>
    <row r="95" spans="1:5" x14ac:dyDescent="0.25">
      <c r="A95" s="365" t="s">
        <v>326</v>
      </c>
      <c r="B95" s="366">
        <v>3111</v>
      </c>
      <c r="C95" s="406" t="s">
        <v>77</v>
      </c>
      <c r="D95" s="406"/>
      <c r="E95" s="406"/>
    </row>
    <row r="96" spans="1:5" ht="27.95" customHeight="1" x14ac:dyDescent="0.25">
      <c r="A96" s="355"/>
      <c r="B96" s="353" t="s">
        <v>332</v>
      </c>
      <c r="C96" s="354">
        <v>2322</v>
      </c>
      <c r="D96" s="405" t="s">
        <v>410</v>
      </c>
      <c r="E96" s="405"/>
    </row>
    <row r="97" spans="1:5" x14ac:dyDescent="0.25">
      <c r="A97" s="355"/>
      <c r="B97" s="356"/>
      <c r="C97" s="357"/>
      <c r="D97" s="139"/>
      <c r="E97" s="139"/>
    </row>
    <row r="98" spans="1:5" ht="15.75" x14ac:dyDescent="0.25">
      <c r="A98" s="149" t="s">
        <v>363</v>
      </c>
      <c r="B98" s="342"/>
      <c r="C98" s="347"/>
      <c r="D98" s="347"/>
      <c r="E98" s="133"/>
    </row>
    <row r="99" spans="1:5" x14ac:dyDescent="0.25">
      <c r="A99" s="341" t="s">
        <v>326</v>
      </c>
      <c r="B99" s="359">
        <v>3314</v>
      </c>
      <c r="C99" s="408" t="s">
        <v>364</v>
      </c>
      <c r="D99" s="408"/>
      <c r="E99" s="408"/>
    </row>
    <row r="100" spans="1:5" x14ac:dyDescent="0.25">
      <c r="A100" s="355"/>
      <c r="B100" s="351" t="s">
        <v>328</v>
      </c>
      <c r="C100" s="352">
        <v>2111</v>
      </c>
      <c r="D100" s="407" t="s">
        <v>720</v>
      </c>
      <c r="E100" s="407"/>
    </row>
    <row r="101" spans="1:5" x14ac:dyDescent="0.25">
      <c r="A101" s="355"/>
      <c r="B101" s="351" t="s">
        <v>328</v>
      </c>
      <c r="C101" s="352">
        <v>2111</v>
      </c>
      <c r="D101" s="407" t="s">
        <v>721</v>
      </c>
      <c r="E101" s="407"/>
    </row>
    <row r="102" spans="1:5" ht="15" customHeight="1" x14ac:dyDescent="0.25">
      <c r="A102" s="355"/>
      <c r="B102" s="351" t="s">
        <v>328</v>
      </c>
      <c r="C102" s="352">
        <v>2324</v>
      </c>
      <c r="D102" s="407" t="s">
        <v>858</v>
      </c>
      <c r="E102" s="407"/>
    </row>
    <row r="103" spans="1:5" x14ac:dyDescent="0.25">
      <c r="A103" s="355"/>
      <c r="B103" s="356"/>
      <c r="C103" s="357"/>
      <c r="D103" s="139"/>
      <c r="E103" s="139"/>
    </row>
    <row r="104" spans="1:5" x14ac:dyDescent="0.25">
      <c r="A104" s="341" t="s">
        <v>326</v>
      </c>
      <c r="B104" s="359">
        <v>3319</v>
      </c>
      <c r="C104" s="408" t="s">
        <v>365</v>
      </c>
      <c r="D104" s="408"/>
      <c r="E104" s="408"/>
    </row>
    <row r="105" spans="1:5" x14ac:dyDescent="0.25">
      <c r="A105" s="341"/>
      <c r="B105" s="351" t="s">
        <v>328</v>
      </c>
      <c r="C105" s="352">
        <v>2111</v>
      </c>
      <c r="D105" s="407" t="s">
        <v>366</v>
      </c>
      <c r="E105" s="407"/>
    </row>
    <row r="106" spans="1:5" s="2" customFormat="1" ht="27.95" customHeight="1" x14ac:dyDescent="0.25">
      <c r="A106" s="355"/>
      <c r="B106" s="356"/>
      <c r="C106" s="357"/>
      <c r="D106" s="407" t="s">
        <v>411</v>
      </c>
      <c r="E106" s="407"/>
    </row>
    <row r="107" spans="1:5" s="2" customFormat="1" x14ac:dyDescent="0.25">
      <c r="A107" s="341"/>
      <c r="B107" s="351" t="s">
        <v>328</v>
      </c>
      <c r="C107" s="352">
        <v>2111</v>
      </c>
      <c r="D107" s="407" t="s">
        <v>367</v>
      </c>
      <c r="E107" s="407"/>
    </row>
    <row r="108" spans="1:5" s="2" customFormat="1" x14ac:dyDescent="0.25">
      <c r="A108" s="341"/>
      <c r="B108" s="351" t="s">
        <v>328</v>
      </c>
      <c r="C108" s="352">
        <v>2132</v>
      </c>
      <c r="D108" s="404" t="s">
        <v>413</v>
      </c>
      <c r="E108" s="404"/>
    </row>
    <row r="109" spans="1:5" s="2" customFormat="1" x14ac:dyDescent="0.25">
      <c r="A109" s="341"/>
      <c r="B109" s="351" t="s">
        <v>328</v>
      </c>
      <c r="C109" s="352">
        <v>2133</v>
      </c>
      <c r="D109" s="404" t="s">
        <v>368</v>
      </c>
      <c r="E109" s="404"/>
    </row>
    <row r="110" spans="1:5" s="2" customFormat="1" ht="27.95" customHeight="1" x14ac:dyDescent="0.25">
      <c r="A110" s="341"/>
      <c r="B110" s="353" t="s">
        <v>332</v>
      </c>
      <c r="C110" s="354">
        <v>2321</v>
      </c>
      <c r="D110" s="405" t="s">
        <v>412</v>
      </c>
      <c r="E110" s="405"/>
    </row>
    <row r="111" spans="1:5" s="2" customFormat="1" x14ac:dyDescent="0.25">
      <c r="A111" s="341"/>
      <c r="B111" s="351" t="s">
        <v>328</v>
      </c>
      <c r="C111" s="352">
        <v>2324</v>
      </c>
      <c r="D111" s="407" t="s">
        <v>369</v>
      </c>
      <c r="E111" s="407"/>
    </row>
    <row r="112" spans="1:5" s="2" customFormat="1" ht="27.95" customHeight="1" x14ac:dyDescent="0.25">
      <c r="A112" s="355"/>
      <c r="B112" s="353" t="s">
        <v>332</v>
      </c>
      <c r="C112" s="354">
        <v>2329</v>
      </c>
      <c r="D112" s="405" t="s">
        <v>414</v>
      </c>
      <c r="E112" s="405"/>
    </row>
    <row r="113" spans="1:5" s="2" customFormat="1" x14ac:dyDescent="0.25">
      <c r="A113" s="355"/>
      <c r="B113" s="356"/>
      <c r="C113" s="357"/>
      <c r="D113" s="357"/>
      <c r="E113" s="144"/>
    </row>
    <row r="114" spans="1:5" s="2" customFormat="1" x14ac:dyDescent="0.25">
      <c r="A114" s="355"/>
      <c r="B114" s="360"/>
      <c r="C114" s="361"/>
      <c r="D114" s="141"/>
      <c r="E114" s="141"/>
    </row>
    <row r="115" spans="1:5" s="2" customFormat="1" ht="15.75" x14ac:dyDescent="0.25">
      <c r="A115" s="149" t="s">
        <v>370</v>
      </c>
      <c r="B115" s="342"/>
      <c r="C115" s="347"/>
      <c r="D115" s="347"/>
      <c r="E115" s="133"/>
    </row>
    <row r="116" spans="1:5" s="2" customFormat="1" x14ac:dyDescent="0.25">
      <c r="A116" s="341" t="s">
        <v>326</v>
      </c>
      <c r="B116" s="359">
        <v>3539</v>
      </c>
      <c r="C116" s="408" t="s">
        <v>371</v>
      </c>
      <c r="D116" s="408"/>
      <c r="E116" s="408"/>
    </row>
    <row r="117" spans="1:5" s="2" customFormat="1" ht="27.95" customHeight="1" x14ac:dyDescent="0.25">
      <c r="A117" s="341"/>
      <c r="B117" s="351" t="s">
        <v>328</v>
      </c>
      <c r="C117" s="352">
        <v>2111</v>
      </c>
      <c r="D117" s="407" t="s">
        <v>837</v>
      </c>
      <c r="E117" s="407"/>
    </row>
    <row r="118" spans="1:5" s="2" customFormat="1" x14ac:dyDescent="0.25">
      <c r="A118" s="341"/>
      <c r="B118" s="351" t="s">
        <v>328</v>
      </c>
      <c r="C118" s="352">
        <v>2111</v>
      </c>
      <c r="D118" s="417" t="s">
        <v>838</v>
      </c>
      <c r="E118" s="417"/>
    </row>
    <row r="119" spans="1:5" s="2" customFormat="1" x14ac:dyDescent="0.25">
      <c r="A119" s="341"/>
      <c r="B119" s="351" t="s">
        <v>328</v>
      </c>
      <c r="C119" s="352">
        <v>2132</v>
      </c>
      <c r="D119" s="407" t="s">
        <v>839</v>
      </c>
      <c r="E119" s="407"/>
    </row>
    <row r="120" spans="1:5" s="2" customFormat="1" x14ac:dyDescent="0.25">
      <c r="A120" s="341"/>
      <c r="B120" s="351" t="s">
        <v>328</v>
      </c>
      <c r="C120" s="352">
        <v>2133</v>
      </c>
      <c r="D120" s="407" t="s">
        <v>840</v>
      </c>
      <c r="E120" s="407"/>
    </row>
    <row r="121" spans="1:5" s="2" customFormat="1" x14ac:dyDescent="0.25">
      <c r="A121" s="355"/>
      <c r="B121" s="360"/>
      <c r="C121" s="361"/>
      <c r="D121" s="357"/>
      <c r="E121" s="144"/>
    </row>
    <row r="122" spans="1:5" s="2" customFormat="1" x14ac:dyDescent="0.25">
      <c r="A122" s="355"/>
      <c r="B122" s="360"/>
      <c r="C122" s="361"/>
      <c r="D122" s="357"/>
      <c r="E122" s="144"/>
    </row>
    <row r="123" spans="1:5" s="2" customFormat="1" x14ac:dyDescent="0.25">
      <c r="A123" s="355"/>
      <c r="B123" s="360"/>
      <c r="C123" s="361"/>
      <c r="D123" s="357"/>
      <c r="E123" s="144"/>
    </row>
    <row r="124" spans="1:5" s="2" customFormat="1" x14ac:dyDescent="0.25">
      <c r="A124" s="355"/>
      <c r="B124" s="360"/>
      <c r="C124" s="361"/>
      <c r="D124" s="357"/>
      <c r="E124" s="144"/>
    </row>
    <row r="125" spans="1:5" s="2" customFormat="1" x14ac:dyDescent="0.25">
      <c r="A125" s="355"/>
      <c r="B125" s="360"/>
      <c r="C125" s="361"/>
      <c r="D125" s="357"/>
      <c r="E125" s="144"/>
    </row>
    <row r="126" spans="1:5" s="2" customFormat="1" x14ac:dyDescent="0.25">
      <c r="A126" s="355"/>
      <c r="B126" s="360"/>
      <c r="C126" s="361"/>
      <c r="D126" s="357"/>
      <c r="E126" s="144"/>
    </row>
    <row r="127" spans="1:5" s="2" customFormat="1" x14ac:dyDescent="0.25">
      <c r="A127" s="355"/>
      <c r="B127" s="360"/>
      <c r="C127" s="361"/>
      <c r="D127" s="357"/>
      <c r="E127" s="144"/>
    </row>
    <row r="128" spans="1:5" s="2" customFormat="1" ht="15.75" x14ac:dyDescent="0.25">
      <c r="A128" s="149" t="s">
        <v>94</v>
      </c>
      <c r="B128" s="342"/>
      <c r="C128" s="347"/>
      <c r="D128" s="347"/>
      <c r="E128" s="133"/>
    </row>
    <row r="129" spans="1:5" s="2" customFormat="1" x14ac:dyDescent="0.25">
      <c r="A129" s="341" t="s">
        <v>326</v>
      </c>
      <c r="B129" s="359">
        <v>3612</v>
      </c>
      <c r="C129" s="408" t="s">
        <v>903</v>
      </c>
      <c r="D129" s="408"/>
      <c r="E129" s="408"/>
    </row>
    <row r="130" spans="1:5" s="2" customFormat="1" ht="39.950000000000003" customHeight="1" x14ac:dyDescent="0.25">
      <c r="A130" s="341"/>
      <c r="B130" s="351" t="s">
        <v>328</v>
      </c>
      <c r="C130" s="352">
        <v>2111</v>
      </c>
      <c r="D130" s="407" t="s">
        <v>415</v>
      </c>
      <c r="E130" s="407"/>
    </row>
    <row r="131" spans="1:5" s="2" customFormat="1" ht="27.95" customHeight="1" x14ac:dyDescent="0.25">
      <c r="A131" s="341"/>
      <c r="B131" s="351" t="s">
        <v>328</v>
      </c>
      <c r="C131" s="352">
        <v>2132</v>
      </c>
      <c r="D131" s="407" t="s">
        <v>416</v>
      </c>
      <c r="E131" s="407"/>
    </row>
    <row r="132" spans="1:5" s="2" customFormat="1" ht="27.95" customHeight="1" x14ac:dyDescent="0.25">
      <c r="A132" s="355"/>
      <c r="B132" s="351" t="s">
        <v>328</v>
      </c>
      <c r="C132" s="352">
        <v>2324</v>
      </c>
      <c r="D132" s="407" t="s">
        <v>417</v>
      </c>
      <c r="E132" s="407"/>
    </row>
    <row r="133" spans="1:5" s="2" customFormat="1" ht="27.95" customHeight="1" x14ac:dyDescent="0.25">
      <c r="A133" s="355"/>
      <c r="B133" s="353" t="s">
        <v>332</v>
      </c>
      <c r="C133" s="354">
        <v>3113</v>
      </c>
      <c r="D133" s="405" t="s">
        <v>418</v>
      </c>
      <c r="E133" s="405"/>
    </row>
    <row r="134" spans="1:5" s="2" customFormat="1" x14ac:dyDescent="0.25">
      <c r="A134" s="355"/>
      <c r="B134" s="360"/>
      <c r="C134" s="361"/>
      <c r="D134" s="367"/>
      <c r="E134" s="142"/>
    </row>
    <row r="135" spans="1:5" s="2" customFormat="1" x14ac:dyDescent="0.25">
      <c r="A135" s="355"/>
      <c r="B135" s="144"/>
      <c r="C135" s="357"/>
      <c r="D135" s="357"/>
      <c r="E135" s="144"/>
    </row>
    <row r="136" spans="1:5" s="2" customFormat="1" ht="15.75" x14ac:dyDescent="0.25">
      <c r="A136" s="149" t="s">
        <v>96</v>
      </c>
      <c r="B136" s="342"/>
      <c r="C136" s="347"/>
      <c r="D136" s="347"/>
      <c r="E136" s="133"/>
    </row>
    <row r="137" spans="1:5" s="2" customFormat="1" x14ac:dyDescent="0.25">
      <c r="A137" s="341" t="s">
        <v>326</v>
      </c>
      <c r="B137" s="359">
        <v>3613</v>
      </c>
      <c r="C137" s="408" t="s">
        <v>904</v>
      </c>
      <c r="D137" s="408"/>
      <c r="E137" s="408"/>
    </row>
    <row r="138" spans="1:5" s="73" customFormat="1" ht="27.95" customHeight="1" x14ac:dyDescent="0.25">
      <c r="A138" s="341"/>
      <c r="B138" s="351" t="s">
        <v>328</v>
      </c>
      <c r="C138" s="352">
        <v>2111</v>
      </c>
      <c r="D138" s="407" t="s">
        <v>844</v>
      </c>
      <c r="E138" s="407"/>
    </row>
    <row r="139" spans="1:5" s="2" customFormat="1" ht="39.950000000000003" customHeight="1" x14ac:dyDescent="0.25">
      <c r="A139" s="341"/>
      <c r="B139" s="351" t="s">
        <v>328</v>
      </c>
      <c r="C139" s="352">
        <v>2111</v>
      </c>
      <c r="D139" s="417" t="s">
        <v>419</v>
      </c>
      <c r="E139" s="417"/>
    </row>
    <row r="140" spans="1:5" s="73" customFormat="1" ht="27.95" customHeight="1" x14ac:dyDescent="0.25">
      <c r="A140" s="341"/>
      <c r="B140" s="351" t="s">
        <v>328</v>
      </c>
      <c r="C140" s="352">
        <v>2132</v>
      </c>
      <c r="D140" s="407" t="s">
        <v>843</v>
      </c>
      <c r="E140" s="407"/>
    </row>
    <row r="141" spans="1:5" s="2" customFormat="1" ht="27.95" customHeight="1" x14ac:dyDescent="0.25">
      <c r="A141" s="355"/>
      <c r="B141" s="351" t="s">
        <v>328</v>
      </c>
      <c r="C141" s="352">
        <v>2133</v>
      </c>
      <c r="D141" s="407" t="s">
        <v>420</v>
      </c>
      <c r="E141" s="407"/>
    </row>
    <row r="142" spans="1:5" s="2" customFormat="1" x14ac:dyDescent="0.25">
      <c r="A142" s="355"/>
      <c r="B142" s="356"/>
      <c r="C142" s="357"/>
      <c r="D142" s="411"/>
      <c r="E142" s="411"/>
    </row>
    <row r="143" spans="1:5" s="2" customFormat="1" x14ac:dyDescent="0.25">
      <c r="A143" s="355"/>
      <c r="B143" s="356"/>
      <c r="C143" s="357"/>
      <c r="D143" s="139"/>
      <c r="E143" s="139"/>
    </row>
    <row r="144" spans="1:5" s="2" customFormat="1" ht="15.75" x14ac:dyDescent="0.25">
      <c r="A144" s="149" t="s">
        <v>372</v>
      </c>
      <c r="B144" s="342"/>
      <c r="C144" s="347"/>
      <c r="D144" s="347"/>
      <c r="E144" s="133"/>
    </row>
    <row r="145" spans="1:5" s="2" customFormat="1" x14ac:dyDescent="0.25">
      <c r="A145" s="341" t="s">
        <v>326</v>
      </c>
      <c r="B145" s="359">
        <v>3632</v>
      </c>
      <c r="C145" s="408" t="s">
        <v>373</v>
      </c>
      <c r="D145" s="408"/>
      <c r="E145" s="408"/>
    </row>
    <row r="146" spans="1:5" s="2" customFormat="1" x14ac:dyDescent="0.25">
      <c r="A146" s="341"/>
      <c r="B146" s="351" t="s">
        <v>328</v>
      </c>
      <c r="C146" s="352">
        <v>2111</v>
      </c>
      <c r="D146" s="407" t="s">
        <v>845</v>
      </c>
      <c r="E146" s="407"/>
    </row>
    <row r="147" spans="1:5" s="2" customFormat="1" x14ac:dyDescent="0.25">
      <c r="A147" s="355"/>
      <c r="B147" s="356"/>
      <c r="C147" s="357"/>
      <c r="D147" s="367"/>
      <c r="E147" s="145"/>
    </row>
    <row r="148" spans="1:5" s="2" customFormat="1" x14ac:dyDescent="0.25">
      <c r="A148" s="341" t="s">
        <v>326</v>
      </c>
      <c r="B148" s="359">
        <v>3633</v>
      </c>
      <c r="C148" s="408" t="s">
        <v>100</v>
      </c>
      <c r="D148" s="408"/>
      <c r="E148" s="408"/>
    </row>
    <row r="149" spans="1:5" s="2" customFormat="1" ht="27.95" customHeight="1" x14ac:dyDescent="0.25">
      <c r="A149" s="341"/>
      <c r="B149" s="351" t="s">
        <v>328</v>
      </c>
      <c r="C149" s="352">
        <v>2133</v>
      </c>
      <c r="D149" s="407" t="s">
        <v>421</v>
      </c>
      <c r="E149" s="407"/>
    </row>
    <row r="150" spans="1:5" s="2" customFormat="1" x14ac:dyDescent="0.25">
      <c r="A150" s="341"/>
      <c r="B150" s="351"/>
      <c r="C150" s="352"/>
      <c r="D150" s="146"/>
      <c r="E150" s="146"/>
    </row>
    <row r="151" spans="1:5" s="2" customFormat="1" x14ac:dyDescent="0.25">
      <c r="A151" s="341" t="s">
        <v>326</v>
      </c>
      <c r="B151" s="359">
        <v>3639</v>
      </c>
      <c r="C151" s="408" t="s">
        <v>374</v>
      </c>
      <c r="D151" s="408"/>
      <c r="E151" s="408"/>
    </row>
    <row r="152" spans="1:5" s="2" customFormat="1" x14ac:dyDescent="0.25">
      <c r="A152" s="341"/>
      <c r="B152" s="351" t="s">
        <v>328</v>
      </c>
      <c r="C152" s="352">
        <v>2111</v>
      </c>
      <c r="D152" s="407" t="s">
        <v>375</v>
      </c>
      <c r="E152" s="407"/>
    </row>
    <row r="153" spans="1:5" s="2" customFormat="1" ht="25.5" customHeight="1" x14ac:dyDescent="0.25">
      <c r="A153" s="341"/>
      <c r="B153" s="351" t="s">
        <v>328</v>
      </c>
      <c r="C153" s="352">
        <v>2119</v>
      </c>
      <c r="D153" s="407" t="s">
        <v>841</v>
      </c>
      <c r="E153" s="407"/>
    </row>
    <row r="154" spans="1:5" s="2" customFormat="1" x14ac:dyDescent="0.25">
      <c r="A154" s="355"/>
      <c r="B154" s="351" t="s">
        <v>328</v>
      </c>
      <c r="C154" s="352">
        <v>2131</v>
      </c>
      <c r="D154" s="407" t="s">
        <v>376</v>
      </c>
      <c r="E154" s="407"/>
    </row>
    <row r="155" spans="1:5" s="2" customFormat="1" ht="27.95" customHeight="1" x14ac:dyDescent="0.25">
      <c r="A155" s="341"/>
      <c r="B155" s="351" t="s">
        <v>328</v>
      </c>
      <c r="C155" s="352">
        <v>2132</v>
      </c>
      <c r="D155" s="407" t="s">
        <v>377</v>
      </c>
      <c r="E155" s="407"/>
    </row>
    <row r="156" spans="1:5" s="2" customFormat="1" x14ac:dyDescent="0.25">
      <c r="A156" s="341"/>
      <c r="B156" s="351" t="s">
        <v>328</v>
      </c>
      <c r="C156" s="352">
        <v>2133</v>
      </c>
      <c r="D156" s="407" t="s">
        <v>378</v>
      </c>
      <c r="E156" s="407"/>
    </row>
    <row r="157" spans="1:5" s="2" customFormat="1" ht="27.95" customHeight="1" x14ac:dyDescent="0.25">
      <c r="A157" s="341"/>
      <c r="B157" s="353" t="s">
        <v>332</v>
      </c>
      <c r="C157" s="354">
        <v>2322</v>
      </c>
      <c r="D157" s="405" t="s">
        <v>422</v>
      </c>
      <c r="E157" s="405"/>
    </row>
    <row r="158" spans="1:5" s="2" customFormat="1" ht="39.950000000000003" customHeight="1" x14ac:dyDescent="0.25">
      <c r="A158" s="341"/>
      <c r="B158" s="351" t="s">
        <v>328</v>
      </c>
      <c r="C158" s="352">
        <v>2324</v>
      </c>
      <c r="D158" s="407" t="s">
        <v>861</v>
      </c>
      <c r="E158" s="407"/>
    </row>
    <row r="159" spans="1:5" s="2" customFormat="1" x14ac:dyDescent="0.25">
      <c r="A159" s="341"/>
      <c r="B159" s="351" t="s">
        <v>328</v>
      </c>
      <c r="C159" s="352">
        <v>3111</v>
      </c>
      <c r="D159" s="407" t="s">
        <v>379</v>
      </c>
      <c r="E159" s="407"/>
    </row>
    <row r="160" spans="1:5" s="2" customFormat="1" x14ac:dyDescent="0.25">
      <c r="A160" s="341"/>
      <c r="B160" s="351"/>
      <c r="C160" s="352"/>
      <c r="D160" s="146"/>
      <c r="E160" s="146"/>
    </row>
    <row r="161" spans="1:5" s="2" customFormat="1" x14ac:dyDescent="0.25">
      <c r="A161" s="355"/>
      <c r="B161" s="356"/>
      <c r="C161" s="357"/>
      <c r="D161" s="139"/>
      <c r="E161" s="139"/>
    </row>
    <row r="162" spans="1:5" s="2" customFormat="1" x14ac:dyDescent="0.25">
      <c r="A162" s="355"/>
      <c r="B162" s="356"/>
      <c r="C162" s="357"/>
      <c r="D162" s="139"/>
      <c r="E162" s="139"/>
    </row>
    <row r="163" spans="1:5" s="2" customFormat="1" ht="15.75" x14ac:dyDescent="0.25">
      <c r="A163" s="362" t="s">
        <v>425</v>
      </c>
      <c r="B163" s="363"/>
      <c r="C163" s="364"/>
      <c r="D163" s="364"/>
      <c r="E163" s="143"/>
    </row>
    <row r="164" spans="1:5" s="2" customFormat="1" x14ac:dyDescent="0.25">
      <c r="A164" s="365" t="s">
        <v>326</v>
      </c>
      <c r="B164" s="366">
        <v>3719</v>
      </c>
      <c r="C164" s="406" t="s">
        <v>107</v>
      </c>
      <c r="D164" s="406"/>
      <c r="E164" s="406"/>
    </row>
    <row r="165" spans="1:5" s="2" customFormat="1" ht="27.95" customHeight="1" x14ac:dyDescent="0.25">
      <c r="A165" s="341"/>
      <c r="B165" s="353" t="s">
        <v>332</v>
      </c>
      <c r="C165" s="354">
        <v>2212</v>
      </c>
      <c r="D165" s="405" t="s">
        <v>426</v>
      </c>
      <c r="E165" s="405"/>
    </row>
    <row r="166" spans="1:5" s="2" customFormat="1" x14ac:dyDescent="0.25">
      <c r="A166" s="341"/>
      <c r="B166" s="359"/>
      <c r="C166" s="144"/>
      <c r="D166" s="144"/>
      <c r="E166" s="144"/>
    </row>
    <row r="167" spans="1:5" s="2" customFormat="1" x14ac:dyDescent="0.25">
      <c r="A167" s="355"/>
      <c r="B167" s="356"/>
      <c r="C167" s="357"/>
      <c r="D167" s="139"/>
      <c r="E167" s="139"/>
    </row>
    <row r="168" spans="1:5" s="2" customFormat="1" ht="15.75" x14ac:dyDescent="0.25">
      <c r="A168" s="149" t="s">
        <v>380</v>
      </c>
      <c r="B168" s="342"/>
      <c r="C168" s="347"/>
      <c r="D168" s="347"/>
      <c r="E168" s="133"/>
    </row>
    <row r="169" spans="1:5" s="2" customFormat="1" x14ac:dyDescent="0.25">
      <c r="A169" s="341" t="s">
        <v>326</v>
      </c>
      <c r="B169" s="359">
        <v>3722</v>
      </c>
      <c r="C169" s="408" t="s">
        <v>381</v>
      </c>
      <c r="D169" s="408"/>
      <c r="E169" s="408"/>
    </row>
    <row r="170" spans="1:5" s="2" customFormat="1" x14ac:dyDescent="0.25">
      <c r="A170" s="341"/>
      <c r="B170" s="351" t="s">
        <v>328</v>
      </c>
      <c r="C170" s="352">
        <v>2111</v>
      </c>
      <c r="D170" s="407" t="s">
        <v>423</v>
      </c>
      <c r="E170" s="407"/>
    </row>
    <row r="171" spans="1:5" s="2" customFormat="1" x14ac:dyDescent="0.25">
      <c r="A171" s="341"/>
      <c r="B171" s="351" t="s">
        <v>328</v>
      </c>
      <c r="C171" s="352">
        <v>2112</v>
      </c>
      <c r="D171" s="407" t="s">
        <v>382</v>
      </c>
      <c r="E171" s="407"/>
    </row>
    <row r="172" spans="1:5" s="2" customFormat="1" x14ac:dyDescent="0.25">
      <c r="A172" s="355"/>
      <c r="B172" s="356"/>
      <c r="C172" s="357"/>
      <c r="D172" s="139"/>
      <c r="E172" s="139"/>
    </row>
    <row r="173" spans="1:5" s="2" customFormat="1" x14ac:dyDescent="0.25">
      <c r="A173" s="341" t="s">
        <v>326</v>
      </c>
      <c r="B173" s="359">
        <v>3724</v>
      </c>
      <c r="C173" s="408" t="s">
        <v>113</v>
      </c>
      <c r="D173" s="408"/>
      <c r="E173" s="408"/>
    </row>
    <row r="174" spans="1:5" s="2" customFormat="1" x14ac:dyDescent="0.25">
      <c r="A174" s="341"/>
      <c r="B174" s="351" t="s">
        <v>328</v>
      </c>
      <c r="C174" s="352">
        <v>2111</v>
      </c>
      <c r="D174" s="407" t="s">
        <v>383</v>
      </c>
      <c r="E174" s="407"/>
    </row>
    <row r="175" spans="1:5" s="2" customFormat="1" ht="27.95" customHeight="1" x14ac:dyDescent="0.25">
      <c r="A175" s="341"/>
      <c r="B175" s="351" t="s">
        <v>328</v>
      </c>
      <c r="C175" s="352">
        <v>2324</v>
      </c>
      <c r="D175" s="407" t="s">
        <v>384</v>
      </c>
      <c r="E175" s="407"/>
    </row>
    <row r="176" spans="1:5" s="2" customFormat="1" x14ac:dyDescent="0.25">
      <c r="A176" s="355"/>
      <c r="B176" s="144"/>
      <c r="C176" s="357"/>
      <c r="D176" s="357"/>
      <c r="E176" s="144"/>
    </row>
    <row r="177" spans="1:5" s="2" customFormat="1" x14ac:dyDescent="0.25">
      <c r="A177" s="341" t="s">
        <v>326</v>
      </c>
      <c r="B177" s="359">
        <v>3725</v>
      </c>
      <c r="C177" s="408" t="s">
        <v>115</v>
      </c>
      <c r="D177" s="408"/>
      <c r="E177" s="408"/>
    </row>
    <row r="178" spans="1:5" s="2" customFormat="1" x14ac:dyDescent="0.25">
      <c r="A178" s="341"/>
      <c r="B178" s="351" t="s">
        <v>328</v>
      </c>
      <c r="C178" s="352">
        <v>2111</v>
      </c>
      <c r="D178" s="407" t="s">
        <v>424</v>
      </c>
      <c r="E178" s="407"/>
    </row>
    <row r="179" spans="1:5" s="2" customFormat="1" ht="27.95" customHeight="1" x14ac:dyDescent="0.25">
      <c r="A179" s="341"/>
      <c r="B179" s="351" t="s">
        <v>328</v>
      </c>
      <c r="C179" s="352">
        <v>2131</v>
      </c>
      <c r="D179" s="407" t="s">
        <v>848</v>
      </c>
      <c r="E179" s="407"/>
    </row>
    <row r="180" spans="1:5" s="2" customFormat="1" x14ac:dyDescent="0.25">
      <c r="A180" s="355"/>
      <c r="B180" s="356"/>
      <c r="C180" s="357"/>
      <c r="D180" s="139"/>
      <c r="E180" s="139"/>
    </row>
    <row r="181" spans="1:5" s="2" customFormat="1" x14ac:dyDescent="0.25">
      <c r="A181" s="341" t="s">
        <v>326</v>
      </c>
      <c r="B181" s="359">
        <v>3729</v>
      </c>
      <c r="C181" s="408" t="s">
        <v>117</v>
      </c>
      <c r="D181" s="408"/>
      <c r="E181" s="408"/>
    </row>
    <row r="182" spans="1:5" s="2" customFormat="1" x14ac:dyDescent="0.25">
      <c r="A182" s="341"/>
      <c r="B182" s="351" t="s">
        <v>328</v>
      </c>
      <c r="C182" s="352">
        <v>2111</v>
      </c>
      <c r="D182" s="407" t="s">
        <v>385</v>
      </c>
      <c r="E182" s="407"/>
    </row>
    <row r="183" spans="1:5" s="2" customFormat="1" x14ac:dyDescent="0.25">
      <c r="A183" s="355"/>
      <c r="B183" s="356"/>
      <c r="C183" s="357"/>
      <c r="D183" s="139"/>
      <c r="E183" s="139"/>
    </row>
    <row r="184" spans="1:5" s="2" customFormat="1" x14ac:dyDescent="0.25">
      <c r="A184" s="355"/>
      <c r="B184" s="356"/>
      <c r="C184" s="357"/>
      <c r="D184" s="139"/>
      <c r="E184" s="139"/>
    </row>
    <row r="185" spans="1:5" s="2" customFormat="1" ht="15.75" x14ac:dyDescent="0.25">
      <c r="A185" s="362" t="s">
        <v>119</v>
      </c>
      <c r="B185" s="363"/>
      <c r="C185" s="364"/>
      <c r="D185" s="364"/>
      <c r="E185" s="143"/>
    </row>
    <row r="186" spans="1:5" s="2" customFormat="1" x14ac:dyDescent="0.25">
      <c r="A186" s="365" t="s">
        <v>326</v>
      </c>
      <c r="B186" s="368" t="s">
        <v>118</v>
      </c>
      <c r="C186" s="406" t="s">
        <v>119</v>
      </c>
      <c r="D186" s="406"/>
      <c r="E186" s="406"/>
    </row>
    <row r="187" spans="1:5" s="2" customFormat="1" ht="27.95" customHeight="1" x14ac:dyDescent="0.25">
      <c r="A187" s="341"/>
      <c r="B187" s="353" t="s">
        <v>332</v>
      </c>
      <c r="C187" s="354">
        <v>2324</v>
      </c>
      <c r="D187" s="405" t="s">
        <v>428</v>
      </c>
      <c r="E187" s="405"/>
    </row>
    <row r="188" spans="1:5" s="2" customFormat="1" x14ac:dyDescent="0.25">
      <c r="A188" s="355"/>
      <c r="B188" s="356"/>
      <c r="C188" s="357"/>
      <c r="D188" s="139"/>
      <c r="E188" s="139"/>
    </row>
    <row r="189" spans="1:5" s="2" customFormat="1" x14ac:dyDescent="0.25">
      <c r="A189" s="355"/>
      <c r="B189" s="356"/>
      <c r="C189" s="357"/>
      <c r="D189" s="139"/>
      <c r="E189" s="139"/>
    </row>
    <row r="190" spans="1:5" s="2" customFormat="1" ht="15.75" x14ac:dyDescent="0.25">
      <c r="A190" s="362" t="s">
        <v>427</v>
      </c>
      <c r="B190" s="363"/>
      <c r="C190" s="364"/>
      <c r="D190" s="364"/>
      <c r="E190" s="143"/>
    </row>
    <row r="191" spans="1:5" s="2" customFormat="1" x14ac:dyDescent="0.25">
      <c r="A191" s="365" t="s">
        <v>326</v>
      </c>
      <c r="B191" s="368" t="s">
        <v>120</v>
      </c>
      <c r="C191" s="406" t="s">
        <v>121</v>
      </c>
      <c r="D191" s="406"/>
      <c r="E191" s="406"/>
    </row>
    <row r="192" spans="1:5" s="2" customFormat="1" ht="27.95" customHeight="1" x14ac:dyDescent="0.25">
      <c r="A192" s="341"/>
      <c r="B192" s="353" t="s">
        <v>332</v>
      </c>
      <c r="C192" s="354">
        <v>2321</v>
      </c>
      <c r="D192" s="405" t="s">
        <v>429</v>
      </c>
      <c r="E192" s="405"/>
    </row>
    <row r="193" spans="1:5" s="2" customFormat="1" x14ac:dyDescent="0.25">
      <c r="A193" s="355"/>
      <c r="B193" s="356"/>
      <c r="C193" s="357"/>
      <c r="D193" s="139"/>
      <c r="E193" s="139"/>
    </row>
    <row r="194" spans="1:5" s="2" customFormat="1" x14ac:dyDescent="0.25">
      <c r="A194" s="355"/>
      <c r="B194" s="356"/>
      <c r="C194" s="357"/>
      <c r="D194" s="139"/>
      <c r="E194" s="139"/>
    </row>
    <row r="195" spans="1:5" s="2" customFormat="1" ht="15.75" x14ac:dyDescent="0.25">
      <c r="A195" s="149" t="s">
        <v>386</v>
      </c>
      <c r="B195" s="342"/>
      <c r="C195" s="347"/>
      <c r="D195" s="347"/>
      <c r="E195" s="133"/>
    </row>
    <row r="196" spans="1:5" s="2" customFormat="1" x14ac:dyDescent="0.25">
      <c r="A196" s="341" t="s">
        <v>326</v>
      </c>
      <c r="B196" s="350" t="s">
        <v>122</v>
      </c>
      <c r="C196" s="408" t="s">
        <v>387</v>
      </c>
      <c r="D196" s="408"/>
      <c r="E196" s="408"/>
    </row>
    <row r="197" spans="1:5" s="2" customFormat="1" ht="39.950000000000003" customHeight="1" x14ac:dyDescent="0.25">
      <c r="A197" s="341"/>
      <c r="B197" s="351" t="s">
        <v>328</v>
      </c>
      <c r="C197" s="352">
        <v>2322</v>
      </c>
      <c r="D197" s="410" t="s">
        <v>430</v>
      </c>
      <c r="E197" s="410"/>
    </row>
    <row r="198" spans="1:5" s="2" customFormat="1" x14ac:dyDescent="0.25">
      <c r="A198" s="355"/>
      <c r="B198" s="356"/>
      <c r="C198" s="357"/>
      <c r="D198" s="147"/>
      <c r="E198" s="147"/>
    </row>
    <row r="199" spans="1:5" s="2" customFormat="1" x14ac:dyDescent="0.25">
      <c r="A199" s="355"/>
      <c r="B199" s="356"/>
      <c r="C199" s="357"/>
      <c r="D199" s="367"/>
      <c r="E199" s="145"/>
    </row>
    <row r="200" spans="1:5" s="2" customFormat="1" x14ac:dyDescent="0.25">
      <c r="A200" s="355"/>
      <c r="B200" s="356"/>
      <c r="C200" s="357"/>
      <c r="D200" s="367"/>
      <c r="E200" s="145"/>
    </row>
    <row r="201" spans="1:5" s="2" customFormat="1" x14ac:dyDescent="0.25">
      <c r="A201" s="355"/>
      <c r="B201" s="356"/>
      <c r="C201" s="357"/>
      <c r="D201" s="367"/>
      <c r="E201" s="145"/>
    </row>
    <row r="202" spans="1:5" s="2" customFormat="1" x14ac:dyDescent="0.25">
      <c r="A202" s="355"/>
      <c r="B202" s="356"/>
      <c r="C202" s="357"/>
      <c r="D202" s="367"/>
      <c r="E202" s="145"/>
    </row>
    <row r="203" spans="1:5" s="2" customFormat="1" x14ac:dyDescent="0.25">
      <c r="A203" s="355"/>
      <c r="B203" s="356"/>
      <c r="C203" s="357"/>
      <c r="D203" s="367"/>
      <c r="E203" s="145"/>
    </row>
    <row r="204" spans="1:5" s="2" customFormat="1" x14ac:dyDescent="0.25">
      <c r="A204" s="355"/>
      <c r="B204" s="356"/>
      <c r="C204" s="357"/>
      <c r="D204" s="367"/>
      <c r="E204" s="145"/>
    </row>
    <row r="205" spans="1:5" s="2" customFormat="1" ht="15.75" x14ac:dyDescent="0.25">
      <c r="A205" s="149" t="s">
        <v>388</v>
      </c>
      <c r="B205" s="342"/>
      <c r="C205" s="347"/>
      <c r="D205" s="347"/>
      <c r="E205" s="133"/>
    </row>
    <row r="206" spans="1:5" s="2" customFormat="1" x14ac:dyDescent="0.25">
      <c r="A206" s="341" t="s">
        <v>326</v>
      </c>
      <c r="B206" s="359">
        <v>6171</v>
      </c>
      <c r="C206" s="408" t="s">
        <v>389</v>
      </c>
      <c r="D206" s="408"/>
      <c r="E206" s="408"/>
    </row>
    <row r="207" spans="1:5" s="2" customFormat="1" ht="27.95" customHeight="1" x14ac:dyDescent="0.25">
      <c r="A207" s="341"/>
      <c r="B207" s="351" t="s">
        <v>328</v>
      </c>
      <c r="C207" s="352">
        <v>2111</v>
      </c>
      <c r="D207" s="407" t="s">
        <v>390</v>
      </c>
      <c r="E207" s="407"/>
    </row>
    <row r="208" spans="1:5" s="2" customFormat="1" x14ac:dyDescent="0.25">
      <c r="A208" s="341"/>
      <c r="B208" s="351" t="s">
        <v>328</v>
      </c>
      <c r="C208" s="352">
        <v>2111</v>
      </c>
      <c r="D208" s="404" t="s">
        <v>391</v>
      </c>
      <c r="E208" s="404"/>
    </row>
    <row r="209" spans="1:5" s="2" customFormat="1" x14ac:dyDescent="0.25">
      <c r="A209" s="341"/>
      <c r="B209" s="351" t="s">
        <v>328</v>
      </c>
      <c r="C209" s="352">
        <v>2111</v>
      </c>
      <c r="D209" s="407" t="s">
        <v>392</v>
      </c>
      <c r="E209" s="407"/>
    </row>
    <row r="210" spans="1:5" s="2" customFormat="1" ht="25.5" customHeight="1" x14ac:dyDescent="0.25">
      <c r="A210" s="341"/>
      <c r="B210" s="353" t="s">
        <v>332</v>
      </c>
      <c r="C210" s="354">
        <v>2132</v>
      </c>
      <c r="D210" s="403" t="s">
        <v>864</v>
      </c>
      <c r="E210" s="403"/>
    </row>
    <row r="211" spans="1:5" ht="15" customHeight="1" x14ac:dyDescent="0.25">
      <c r="A211" s="355"/>
      <c r="B211" s="351" t="s">
        <v>328</v>
      </c>
      <c r="C211" s="352">
        <v>2324</v>
      </c>
      <c r="D211" s="407" t="s">
        <v>862</v>
      </c>
      <c r="E211" s="407"/>
    </row>
    <row r="212" spans="1:5" ht="15" customHeight="1" x14ac:dyDescent="0.25">
      <c r="A212" s="355"/>
      <c r="B212" s="351"/>
      <c r="C212" s="352"/>
      <c r="D212" s="146"/>
      <c r="E212" s="146"/>
    </row>
    <row r="213" spans="1:5" s="2" customFormat="1" x14ac:dyDescent="0.25">
      <c r="A213" s="355"/>
      <c r="B213" s="360"/>
      <c r="C213" s="361"/>
      <c r="D213" s="367"/>
      <c r="E213" s="148"/>
    </row>
    <row r="214" spans="1:5" s="2" customFormat="1" ht="15.75" x14ac:dyDescent="0.25">
      <c r="A214" s="149" t="s">
        <v>393</v>
      </c>
      <c r="B214" s="345"/>
      <c r="C214" s="369"/>
      <c r="D214" s="369"/>
      <c r="E214" s="149"/>
    </row>
    <row r="215" spans="1:5" s="2" customFormat="1" x14ac:dyDescent="0.25">
      <c r="A215" s="341" t="s">
        <v>326</v>
      </c>
      <c r="B215" s="359">
        <v>6310</v>
      </c>
      <c r="C215" s="408" t="s">
        <v>129</v>
      </c>
      <c r="D215" s="408"/>
      <c r="E215" s="408"/>
    </row>
    <row r="216" spans="1:5" s="2" customFormat="1" x14ac:dyDescent="0.25">
      <c r="A216" s="341"/>
      <c r="B216" s="351" t="s">
        <v>328</v>
      </c>
      <c r="C216" s="352">
        <v>2141</v>
      </c>
      <c r="D216" s="409" t="s">
        <v>908</v>
      </c>
      <c r="E216" s="409"/>
    </row>
    <row r="217" spans="1:5" s="2" customFormat="1" x14ac:dyDescent="0.25">
      <c r="A217" s="341"/>
      <c r="B217" s="351" t="s">
        <v>328</v>
      </c>
      <c r="C217" s="352">
        <v>2141</v>
      </c>
      <c r="D217" s="407" t="s">
        <v>431</v>
      </c>
      <c r="E217" s="407"/>
    </row>
    <row r="218" spans="1:5" s="2" customFormat="1" x14ac:dyDescent="0.25">
      <c r="A218" s="355"/>
      <c r="B218" s="356"/>
      <c r="C218" s="357"/>
      <c r="D218" s="139"/>
      <c r="E218" s="139"/>
    </row>
    <row r="219" spans="1:5" s="2" customFormat="1" x14ac:dyDescent="0.25">
      <c r="A219" s="341" t="s">
        <v>326</v>
      </c>
      <c r="B219" s="359">
        <v>6330</v>
      </c>
      <c r="C219" s="408" t="s">
        <v>133</v>
      </c>
      <c r="D219" s="408"/>
      <c r="E219" s="408"/>
    </row>
    <row r="220" spans="1:5" s="2" customFormat="1" ht="27.95" customHeight="1" x14ac:dyDescent="0.25">
      <c r="A220" s="341"/>
      <c r="B220" s="351" t="s">
        <v>328</v>
      </c>
      <c r="C220" s="352">
        <v>4134</v>
      </c>
      <c r="D220" s="407" t="s">
        <v>394</v>
      </c>
      <c r="E220" s="407"/>
    </row>
    <row r="221" spans="1:5" s="2" customFormat="1" ht="27.95" customHeight="1" x14ac:dyDescent="0.25">
      <c r="A221" s="341"/>
      <c r="B221" s="351" t="s">
        <v>328</v>
      </c>
      <c r="C221" s="352">
        <v>4134</v>
      </c>
      <c r="D221" s="407" t="s">
        <v>432</v>
      </c>
      <c r="E221" s="407"/>
    </row>
    <row r="222" spans="1:5" s="2" customFormat="1" x14ac:dyDescent="0.25">
      <c r="A222" s="355"/>
      <c r="B222" s="144"/>
      <c r="C222" s="357"/>
      <c r="D222" s="357"/>
      <c r="E222" s="144"/>
    </row>
    <row r="223" spans="1:5" s="2" customFormat="1" x14ac:dyDescent="0.25">
      <c r="A223" s="355"/>
      <c r="B223" s="144"/>
      <c r="C223" s="357"/>
      <c r="D223" s="357"/>
      <c r="E223" s="144"/>
    </row>
    <row r="224" spans="1:5" s="2" customFormat="1" ht="15.75" x14ac:dyDescent="0.25">
      <c r="A224" s="370" t="s">
        <v>395</v>
      </c>
      <c r="B224" s="371"/>
      <c r="C224" s="372"/>
      <c r="D224" s="354"/>
      <c r="E224" s="150"/>
    </row>
    <row r="225" spans="1:5" s="2" customFormat="1" x14ac:dyDescent="0.25">
      <c r="A225" s="373" t="s">
        <v>326</v>
      </c>
      <c r="B225" s="374" t="s">
        <v>134</v>
      </c>
      <c r="C225" s="402" t="s">
        <v>433</v>
      </c>
      <c r="D225" s="402"/>
      <c r="E225" s="402"/>
    </row>
    <row r="226" spans="1:5" s="2" customFormat="1" ht="27.95" customHeight="1" x14ac:dyDescent="0.25">
      <c r="A226" s="375"/>
      <c r="B226" s="376" t="s">
        <v>396</v>
      </c>
      <c r="C226" s="377" t="s">
        <v>135</v>
      </c>
      <c r="D226" s="403" t="s">
        <v>434</v>
      </c>
      <c r="E226" s="403"/>
    </row>
    <row r="227" spans="1:5" s="2" customFormat="1" ht="15.75" x14ac:dyDescent="0.25">
      <c r="A227" s="370"/>
      <c r="B227" s="371"/>
      <c r="C227" s="372"/>
      <c r="D227" s="354"/>
      <c r="E227" s="150"/>
    </row>
    <row r="228" spans="1:5" s="2" customFormat="1" x14ac:dyDescent="0.25">
      <c r="A228" s="373" t="s">
        <v>326</v>
      </c>
      <c r="B228" s="374" t="s">
        <v>138</v>
      </c>
      <c r="C228" s="402" t="s">
        <v>139</v>
      </c>
      <c r="D228" s="402"/>
      <c r="E228" s="402"/>
    </row>
    <row r="229" spans="1:5" s="2" customFormat="1" ht="27.95" customHeight="1" x14ac:dyDescent="0.25">
      <c r="A229" s="375"/>
      <c r="B229" s="376" t="s">
        <v>396</v>
      </c>
      <c r="C229" s="377" t="s">
        <v>65</v>
      </c>
      <c r="D229" s="403" t="s">
        <v>435</v>
      </c>
      <c r="E229" s="403"/>
    </row>
    <row r="230" spans="1:5" s="2" customFormat="1" ht="27.95" customHeight="1" x14ac:dyDescent="0.25">
      <c r="A230" s="375"/>
      <c r="B230" s="376" t="s">
        <v>396</v>
      </c>
      <c r="C230" s="377" t="s">
        <v>86</v>
      </c>
      <c r="D230" s="403" t="s">
        <v>436</v>
      </c>
      <c r="E230" s="403"/>
    </row>
    <row r="231" spans="1:5" s="2" customFormat="1" x14ac:dyDescent="0.25">
      <c r="A231" s="375"/>
      <c r="B231" s="378"/>
      <c r="C231" s="379"/>
      <c r="D231" s="151"/>
      <c r="E231" s="151"/>
    </row>
    <row r="232" spans="1:5" s="2" customFormat="1" x14ac:dyDescent="0.25">
      <c r="A232" s="355"/>
      <c r="B232" s="144"/>
      <c r="C232" s="357"/>
      <c r="D232" s="357"/>
      <c r="E232" s="144"/>
    </row>
    <row r="233" spans="1:5" s="2" customFormat="1" ht="18.75" x14ac:dyDescent="0.25">
      <c r="A233" s="340" t="s">
        <v>397</v>
      </c>
      <c r="B233" s="133"/>
      <c r="C233" s="133"/>
      <c r="D233" s="133"/>
      <c r="E233" s="133"/>
    </row>
    <row r="234" spans="1:5" s="2" customFormat="1" x14ac:dyDescent="0.25">
      <c r="A234" s="341"/>
      <c r="B234" s="351" t="s">
        <v>328</v>
      </c>
      <c r="C234" s="341">
        <v>8115</v>
      </c>
      <c r="D234" s="404" t="s">
        <v>398</v>
      </c>
      <c r="E234" s="404"/>
    </row>
    <row r="235" spans="1:5" s="2" customFormat="1" x14ac:dyDescent="0.25">
      <c r="A235" s="355"/>
      <c r="B235" s="356"/>
      <c r="C235" s="355"/>
      <c r="D235" s="152"/>
      <c r="E235" s="152"/>
    </row>
    <row r="236" spans="1:5" s="2" customFormat="1" x14ac:dyDescent="0.25">
      <c r="A236" s="355"/>
      <c r="B236" s="360"/>
      <c r="C236" s="380"/>
      <c r="D236" s="367"/>
      <c r="E236" s="153"/>
    </row>
    <row r="237" spans="1:5" s="2" customFormat="1" x14ac:dyDescent="0.25">
      <c r="A237" s="381" t="s">
        <v>399</v>
      </c>
      <c r="B237" s="381"/>
      <c r="C237" s="381"/>
      <c r="D237" s="381"/>
      <c r="E237" s="154"/>
    </row>
  </sheetData>
  <mergeCells count="129">
    <mergeCell ref="D211:E211"/>
    <mergeCell ref="C186:E186"/>
    <mergeCell ref="D187:E187"/>
    <mergeCell ref="C191:E191"/>
    <mergeCell ref="D192:E192"/>
    <mergeCell ref="C225:E225"/>
    <mergeCell ref="D107:E107"/>
    <mergeCell ref="D108:E108"/>
    <mergeCell ref="D109:E109"/>
    <mergeCell ref="C129:E129"/>
    <mergeCell ref="D130:E130"/>
    <mergeCell ref="D131:E131"/>
    <mergeCell ref="D132:E132"/>
    <mergeCell ref="D133:E133"/>
    <mergeCell ref="C137:E137"/>
    <mergeCell ref="C116:E116"/>
    <mergeCell ref="D117:E117"/>
    <mergeCell ref="D118:E118"/>
    <mergeCell ref="D119:E119"/>
    <mergeCell ref="D120:E120"/>
    <mergeCell ref="C145:E145"/>
    <mergeCell ref="D138:E138"/>
    <mergeCell ref="D139:E139"/>
    <mergeCell ref="D140:E140"/>
    <mergeCell ref="D226:E226"/>
    <mergeCell ref="D229:E229"/>
    <mergeCell ref="D23:E23"/>
    <mergeCell ref="D24:E24"/>
    <mergeCell ref="D25:E25"/>
    <mergeCell ref="D26:E26"/>
    <mergeCell ref="D27:E27"/>
    <mergeCell ref="C29:E29"/>
    <mergeCell ref="D39:E39"/>
    <mergeCell ref="D40:E40"/>
    <mergeCell ref="C64:E64"/>
    <mergeCell ref="C65:E65"/>
    <mergeCell ref="C69:E69"/>
    <mergeCell ref="D70:E70"/>
    <mergeCell ref="D71:E71"/>
    <mergeCell ref="D72:E72"/>
    <mergeCell ref="A46:E48"/>
    <mergeCell ref="C50:E50"/>
    <mergeCell ref="D51:E51"/>
    <mergeCell ref="D110:E110"/>
    <mergeCell ref="D111:E111"/>
    <mergeCell ref="D112:E112"/>
    <mergeCell ref="D105:E105"/>
    <mergeCell ref="D106:E106"/>
    <mergeCell ref="A4:B4"/>
    <mergeCell ref="C4:D4"/>
    <mergeCell ref="A16:E19"/>
    <mergeCell ref="C20:E20"/>
    <mergeCell ref="D21:E21"/>
    <mergeCell ref="D22:E22"/>
    <mergeCell ref="D36:E36"/>
    <mergeCell ref="D37:E37"/>
    <mergeCell ref="D38:E38"/>
    <mergeCell ref="D30:E30"/>
    <mergeCell ref="D31:E31"/>
    <mergeCell ref="D32:E32"/>
    <mergeCell ref="D33:E33"/>
    <mergeCell ref="D34:E34"/>
    <mergeCell ref="D35:E35"/>
    <mergeCell ref="D141:E141"/>
    <mergeCell ref="D142:E142"/>
    <mergeCell ref="D59:E59"/>
    <mergeCell ref="D60:E60"/>
    <mergeCell ref="C89:E89"/>
    <mergeCell ref="D90:E90"/>
    <mergeCell ref="C99:E99"/>
    <mergeCell ref="D100:E100"/>
    <mergeCell ref="D101:E101"/>
    <mergeCell ref="C104:E104"/>
    <mergeCell ref="C86:E86"/>
    <mergeCell ref="D87:E87"/>
    <mergeCell ref="D73:E73"/>
    <mergeCell ref="D74:E74"/>
    <mergeCell ref="C78:E78"/>
    <mergeCell ref="D79:E79"/>
    <mergeCell ref="D80:E80"/>
    <mergeCell ref="D81:E81"/>
    <mergeCell ref="D63:E63"/>
    <mergeCell ref="D61:E61"/>
    <mergeCell ref="D62:E62"/>
    <mergeCell ref="D152:E152"/>
    <mergeCell ref="D154:E154"/>
    <mergeCell ref="D155:E155"/>
    <mergeCell ref="D156:E156"/>
    <mergeCell ref="D153:E153"/>
    <mergeCell ref="D146:E146"/>
    <mergeCell ref="C148:E148"/>
    <mergeCell ref="D149:E149"/>
    <mergeCell ref="C151:E151"/>
    <mergeCell ref="D179:E179"/>
    <mergeCell ref="C181:E181"/>
    <mergeCell ref="D182:E182"/>
    <mergeCell ref="C169:E169"/>
    <mergeCell ref="D170:E170"/>
    <mergeCell ref="D171:E171"/>
    <mergeCell ref="C173:E173"/>
    <mergeCell ref="D174:E174"/>
    <mergeCell ref="D158:E158"/>
    <mergeCell ref="D159:E159"/>
    <mergeCell ref="C164:E164"/>
    <mergeCell ref="D165:E165"/>
    <mergeCell ref="C228:E228"/>
    <mergeCell ref="D230:E230"/>
    <mergeCell ref="D234:E234"/>
    <mergeCell ref="D91:E91"/>
    <mergeCell ref="C95:E95"/>
    <mergeCell ref="D96:E96"/>
    <mergeCell ref="D102:E102"/>
    <mergeCell ref="D157:E157"/>
    <mergeCell ref="C215:E215"/>
    <mergeCell ref="D216:E216"/>
    <mergeCell ref="D217:E217"/>
    <mergeCell ref="C219:E219"/>
    <mergeCell ref="D220:E220"/>
    <mergeCell ref="D221:E221"/>
    <mergeCell ref="C196:E196"/>
    <mergeCell ref="D197:E197"/>
    <mergeCell ref="C206:E206"/>
    <mergeCell ref="D207:E207"/>
    <mergeCell ref="D208:E208"/>
    <mergeCell ref="D209:E209"/>
    <mergeCell ref="D175:E175"/>
    <mergeCell ref="D210:E210"/>
    <mergeCell ref="C177:E177"/>
    <mergeCell ref="D178:E178"/>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7" workbookViewId="0">
      <selection activeCell="F48" sqref="F48"/>
    </sheetView>
  </sheetViews>
  <sheetFormatPr defaultRowHeight="15" x14ac:dyDescent="0.25"/>
  <cols>
    <col min="1" max="2" width="7.7109375" style="156" customWidth="1"/>
    <col min="3" max="3" width="42.7109375" style="156" customWidth="1"/>
    <col min="4" max="5" width="12.7109375" style="243" customWidth="1"/>
    <col min="6" max="6" width="15.7109375" style="256" customWidth="1"/>
  </cols>
  <sheetData>
    <row r="1" spans="1:6" ht="17.25" thickBot="1" x14ac:dyDescent="0.3">
      <c r="A1" s="220" t="s">
        <v>141</v>
      </c>
      <c r="B1" s="220"/>
      <c r="C1" s="220"/>
      <c r="D1" s="221"/>
      <c r="E1" s="221"/>
      <c r="F1" s="248"/>
    </row>
    <row r="2" spans="1:6" s="1" customFormat="1" ht="29.25" customHeight="1" thickBot="1" x14ac:dyDescent="0.3">
      <c r="A2" s="89" t="s">
        <v>900</v>
      </c>
      <c r="B2" s="419" t="s">
        <v>3</v>
      </c>
      <c r="C2" s="420"/>
      <c r="D2" s="211" t="s">
        <v>315</v>
      </c>
      <c r="E2" s="211" t="s">
        <v>316</v>
      </c>
      <c r="F2" s="90" t="s">
        <v>317</v>
      </c>
    </row>
    <row r="3" spans="1:6" ht="14.45" customHeight="1" x14ac:dyDescent="0.25">
      <c r="A3" s="274" t="s">
        <v>56</v>
      </c>
      <c r="B3" s="280" t="s">
        <v>67</v>
      </c>
      <c r="C3" s="280"/>
      <c r="D3" s="281">
        <v>5292226</v>
      </c>
      <c r="E3" s="281">
        <v>5124076.76</v>
      </c>
      <c r="F3" s="275">
        <v>4294257</v>
      </c>
    </row>
    <row r="4" spans="1:6" ht="14.45" customHeight="1" x14ac:dyDescent="0.25">
      <c r="A4" s="276" t="s">
        <v>68</v>
      </c>
      <c r="B4" s="234" t="s">
        <v>69</v>
      </c>
      <c r="C4" s="234"/>
      <c r="D4" s="235">
        <v>116537.5</v>
      </c>
      <c r="E4" s="235">
        <v>113966.99</v>
      </c>
      <c r="F4" s="277">
        <v>289868</v>
      </c>
    </row>
    <row r="5" spans="1:6" ht="14.45" customHeight="1" x14ac:dyDescent="0.25">
      <c r="A5" s="276" t="s">
        <v>63</v>
      </c>
      <c r="B5" s="421" t="s">
        <v>178</v>
      </c>
      <c r="C5" s="422"/>
      <c r="D5" s="235">
        <v>2310290</v>
      </c>
      <c r="E5" s="235">
        <v>2240135.67</v>
      </c>
      <c r="F5" s="277">
        <v>1310000</v>
      </c>
    </row>
    <row r="6" spans="1:6" ht="14.45" customHeight="1" x14ac:dyDescent="0.25">
      <c r="A6" s="276" t="s">
        <v>181</v>
      </c>
      <c r="B6" s="234" t="s">
        <v>184</v>
      </c>
      <c r="C6" s="234"/>
      <c r="D6" s="235">
        <v>308150</v>
      </c>
      <c r="E6" s="235">
        <v>308150</v>
      </c>
      <c r="F6" s="277">
        <v>317850.8</v>
      </c>
    </row>
    <row r="7" spans="1:6" ht="14.45" customHeight="1" x14ac:dyDescent="0.25">
      <c r="A7" s="276" t="s">
        <v>70</v>
      </c>
      <c r="B7" s="234" t="s">
        <v>71</v>
      </c>
      <c r="C7" s="234"/>
      <c r="D7" s="235">
        <v>6740394</v>
      </c>
      <c r="E7" s="235">
        <v>6211883.8700000001</v>
      </c>
      <c r="F7" s="277">
        <v>1478087</v>
      </c>
    </row>
    <row r="8" spans="1:6" ht="14.45" customHeight="1" x14ac:dyDescent="0.25">
      <c r="A8" s="276" t="s">
        <v>72</v>
      </c>
      <c r="B8" s="234" t="s">
        <v>73</v>
      </c>
      <c r="C8" s="234"/>
      <c r="D8" s="235">
        <v>2369554</v>
      </c>
      <c r="E8" s="235">
        <v>1807942.3</v>
      </c>
      <c r="F8" s="277">
        <v>2184400</v>
      </c>
    </row>
    <row r="9" spans="1:6" ht="14.45" customHeight="1" x14ac:dyDescent="0.25">
      <c r="A9" s="276" t="s">
        <v>74</v>
      </c>
      <c r="B9" s="234" t="s">
        <v>77</v>
      </c>
      <c r="C9" s="234"/>
      <c r="D9" s="235">
        <v>55037.83</v>
      </c>
      <c r="E9" s="235">
        <v>55037.83</v>
      </c>
      <c r="F9" s="277">
        <v>30000</v>
      </c>
    </row>
    <row r="10" spans="1:6" s="127" customFormat="1" ht="14.45" customHeight="1" x14ac:dyDescent="0.25">
      <c r="A10" s="276" t="s">
        <v>92</v>
      </c>
      <c r="B10" s="234" t="s">
        <v>207</v>
      </c>
      <c r="C10" s="234"/>
      <c r="D10" s="235">
        <v>106119</v>
      </c>
      <c r="E10" s="235">
        <v>105060.67</v>
      </c>
      <c r="F10" s="277">
        <v>30000</v>
      </c>
    </row>
    <row r="11" spans="1:6" s="127" customFormat="1" ht="14.45" customHeight="1" x14ac:dyDescent="0.25">
      <c r="A11" s="276" t="s">
        <v>208</v>
      </c>
      <c r="B11" s="234" t="s">
        <v>213</v>
      </c>
      <c r="C11" s="234"/>
      <c r="D11" s="235">
        <v>3020488.8</v>
      </c>
      <c r="E11" s="235">
        <v>3020488.8</v>
      </c>
      <c r="F11" s="277">
        <v>2940000</v>
      </c>
    </row>
    <row r="12" spans="1:6" s="127" customFormat="1" ht="14.45" customHeight="1" x14ac:dyDescent="0.25">
      <c r="A12" s="276" t="s">
        <v>78</v>
      </c>
      <c r="B12" s="234" t="s">
        <v>79</v>
      </c>
      <c r="C12" s="234"/>
      <c r="D12" s="235">
        <v>699878</v>
      </c>
      <c r="E12" s="235">
        <v>670410.66</v>
      </c>
      <c r="F12" s="277">
        <v>727350</v>
      </c>
    </row>
    <row r="13" spans="1:6" s="127" customFormat="1" ht="14.45" customHeight="1" x14ac:dyDescent="0.25">
      <c r="A13" s="276" t="s">
        <v>80</v>
      </c>
      <c r="B13" s="234" t="s">
        <v>88</v>
      </c>
      <c r="C13" s="234"/>
      <c r="D13" s="235">
        <v>926187.1</v>
      </c>
      <c r="E13" s="235">
        <v>844143.11</v>
      </c>
      <c r="F13" s="277">
        <v>1570000</v>
      </c>
    </row>
    <row r="14" spans="1:6" s="127" customFormat="1" ht="14.45" customHeight="1" x14ac:dyDescent="0.25">
      <c r="A14" s="276" t="s">
        <v>226</v>
      </c>
      <c r="B14" s="234" t="s">
        <v>227</v>
      </c>
      <c r="C14" s="234"/>
      <c r="D14" s="235">
        <v>28000</v>
      </c>
      <c r="E14" s="235">
        <v>28000</v>
      </c>
      <c r="F14" s="277">
        <v>160000</v>
      </c>
    </row>
    <row r="15" spans="1:6" ht="14.45" customHeight="1" x14ac:dyDescent="0.25">
      <c r="A15" s="276" t="s">
        <v>228</v>
      </c>
      <c r="B15" s="234" t="s">
        <v>231</v>
      </c>
      <c r="C15" s="234"/>
      <c r="D15" s="235">
        <v>6960</v>
      </c>
      <c r="E15" s="235">
        <v>6960</v>
      </c>
      <c r="F15" s="277">
        <v>0</v>
      </c>
    </row>
    <row r="16" spans="1:6" ht="14.45" customHeight="1" x14ac:dyDescent="0.25">
      <c r="A16" s="276" t="s">
        <v>232</v>
      </c>
      <c r="B16" s="234" t="s">
        <v>233</v>
      </c>
      <c r="C16" s="234"/>
      <c r="D16" s="235">
        <v>49000</v>
      </c>
      <c r="E16" s="235">
        <v>39464.36</v>
      </c>
      <c r="F16" s="277">
        <v>49500</v>
      </c>
    </row>
    <row r="17" spans="1:6" ht="14.45" customHeight="1" x14ac:dyDescent="0.25">
      <c r="A17" s="276" t="s">
        <v>234</v>
      </c>
      <c r="B17" s="234" t="s">
        <v>237</v>
      </c>
      <c r="C17" s="234"/>
      <c r="D17" s="235">
        <v>1649000</v>
      </c>
      <c r="E17" s="235">
        <v>1611282.42</v>
      </c>
      <c r="F17" s="277">
        <v>935000</v>
      </c>
    </row>
    <row r="18" spans="1:6" ht="14.45" customHeight="1" x14ac:dyDescent="0.25">
      <c r="A18" s="276" t="s">
        <v>238</v>
      </c>
      <c r="B18" s="234" t="s">
        <v>239</v>
      </c>
      <c r="C18" s="234"/>
      <c r="D18" s="235">
        <v>136138</v>
      </c>
      <c r="E18" s="235">
        <v>129308</v>
      </c>
      <c r="F18" s="277">
        <v>2430000</v>
      </c>
    </row>
    <row r="19" spans="1:6" ht="14.45" customHeight="1" x14ac:dyDescent="0.25">
      <c r="A19" s="276" t="s">
        <v>89</v>
      </c>
      <c r="B19" s="234" t="s">
        <v>90</v>
      </c>
      <c r="C19" s="234"/>
      <c r="D19" s="235">
        <v>1061985</v>
      </c>
      <c r="E19" s="235">
        <v>1019896.51</v>
      </c>
      <c r="F19" s="277">
        <v>800200</v>
      </c>
    </row>
    <row r="20" spans="1:6" ht="14.45" customHeight="1" x14ac:dyDescent="0.25">
      <c r="A20" s="276" t="s">
        <v>91</v>
      </c>
      <c r="B20" s="234" t="s">
        <v>94</v>
      </c>
      <c r="C20" s="234"/>
      <c r="D20" s="235">
        <v>7316496</v>
      </c>
      <c r="E20" s="235">
        <v>7137180.4199999999</v>
      </c>
      <c r="F20" s="277">
        <v>2672396</v>
      </c>
    </row>
    <row r="21" spans="1:6" ht="14.45" customHeight="1" x14ac:dyDescent="0.25">
      <c r="A21" s="276" t="s">
        <v>95</v>
      </c>
      <c r="B21" s="234" t="s">
        <v>96</v>
      </c>
      <c r="C21" s="234"/>
      <c r="D21" s="235">
        <v>2459200</v>
      </c>
      <c r="E21" s="235">
        <v>2401524.0699999998</v>
      </c>
      <c r="F21" s="277">
        <v>4767200</v>
      </c>
    </row>
    <row r="22" spans="1:6" ht="14.45" customHeight="1" x14ac:dyDescent="0.25">
      <c r="A22" s="276" t="s">
        <v>242</v>
      </c>
      <c r="B22" s="234" t="s">
        <v>243</v>
      </c>
      <c r="C22" s="234"/>
      <c r="D22" s="235">
        <v>764000</v>
      </c>
      <c r="E22" s="235">
        <v>735163.22</v>
      </c>
      <c r="F22" s="277">
        <v>715000</v>
      </c>
    </row>
    <row r="23" spans="1:6" ht="14.45" customHeight="1" x14ac:dyDescent="0.25">
      <c r="A23" s="276" t="s">
        <v>97</v>
      </c>
      <c r="B23" s="234" t="s">
        <v>98</v>
      </c>
      <c r="C23" s="234"/>
      <c r="D23" s="235">
        <v>433300</v>
      </c>
      <c r="E23" s="235">
        <v>430436.81</v>
      </c>
      <c r="F23" s="277">
        <v>491300</v>
      </c>
    </row>
    <row r="24" spans="1:6" ht="14.45" customHeight="1" x14ac:dyDescent="0.25">
      <c r="A24" s="276" t="s">
        <v>99</v>
      </c>
      <c r="B24" s="234" t="s">
        <v>100</v>
      </c>
      <c r="C24" s="234"/>
      <c r="D24" s="235">
        <v>400000</v>
      </c>
      <c r="E24" s="235">
        <v>317020</v>
      </c>
      <c r="F24" s="277">
        <v>900000</v>
      </c>
    </row>
    <row r="25" spans="1:6" ht="14.45" customHeight="1" x14ac:dyDescent="0.25">
      <c r="A25" s="276" t="s">
        <v>246</v>
      </c>
      <c r="B25" s="234" t="s">
        <v>249</v>
      </c>
      <c r="C25" s="234"/>
      <c r="D25" s="235">
        <v>200000</v>
      </c>
      <c r="E25" s="235">
        <v>171820</v>
      </c>
      <c r="F25" s="277">
        <v>200000</v>
      </c>
    </row>
    <row r="26" spans="1:6" ht="14.45" customHeight="1" x14ac:dyDescent="0.25">
      <c r="A26" s="276" t="s">
        <v>101</v>
      </c>
      <c r="B26" s="234" t="s">
        <v>105</v>
      </c>
      <c r="C26" s="234"/>
      <c r="D26" s="235">
        <v>9620838</v>
      </c>
      <c r="E26" s="235">
        <v>9095604.9100000001</v>
      </c>
      <c r="F26" s="277">
        <v>8984500</v>
      </c>
    </row>
    <row r="27" spans="1:6" ht="14.45" customHeight="1" x14ac:dyDescent="0.25">
      <c r="A27" s="276" t="s">
        <v>106</v>
      </c>
      <c r="B27" s="234" t="s">
        <v>107</v>
      </c>
      <c r="C27" s="234"/>
      <c r="D27" s="235">
        <v>365000</v>
      </c>
      <c r="E27" s="235">
        <v>354181.01</v>
      </c>
      <c r="F27" s="277">
        <v>292000</v>
      </c>
    </row>
    <row r="28" spans="1:6" ht="14.45" customHeight="1" x14ac:dyDescent="0.25">
      <c r="A28" s="276" t="s">
        <v>108</v>
      </c>
      <c r="B28" s="234" t="s">
        <v>109</v>
      </c>
      <c r="C28" s="234"/>
      <c r="D28" s="235">
        <v>143000</v>
      </c>
      <c r="E28" s="235">
        <v>139012.46</v>
      </c>
      <c r="F28" s="277">
        <v>150000</v>
      </c>
    </row>
    <row r="29" spans="1:6" ht="14.45" customHeight="1" x14ac:dyDescent="0.25">
      <c r="A29" s="276" t="s">
        <v>110</v>
      </c>
      <c r="B29" s="234" t="s">
        <v>111</v>
      </c>
      <c r="C29" s="234"/>
      <c r="D29" s="235">
        <v>1740625</v>
      </c>
      <c r="E29" s="235">
        <v>1716476.67</v>
      </c>
      <c r="F29" s="277">
        <v>1568700</v>
      </c>
    </row>
    <row r="30" spans="1:6" ht="14.45" customHeight="1" x14ac:dyDescent="0.25">
      <c r="A30" s="276" t="s">
        <v>112</v>
      </c>
      <c r="B30" s="234" t="s">
        <v>113</v>
      </c>
      <c r="C30" s="234"/>
      <c r="D30" s="235">
        <v>0</v>
      </c>
      <c r="E30" s="235">
        <v>0</v>
      </c>
      <c r="F30" s="277">
        <v>20000</v>
      </c>
    </row>
    <row r="31" spans="1:6" ht="14.45" customHeight="1" x14ac:dyDescent="0.25">
      <c r="A31" s="276" t="s">
        <v>116</v>
      </c>
      <c r="B31" s="234" t="s">
        <v>117</v>
      </c>
      <c r="C31" s="234"/>
      <c r="D31" s="235">
        <v>7000</v>
      </c>
      <c r="E31" s="235">
        <v>6050</v>
      </c>
      <c r="F31" s="277">
        <v>2420</v>
      </c>
    </row>
    <row r="32" spans="1:6" ht="14.45" customHeight="1" x14ac:dyDescent="0.25">
      <c r="A32" s="276" t="s">
        <v>118</v>
      </c>
      <c r="B32" s="234" t="s">
        <v>119</v>
      </c>
      <c r="C32" s="234"/>
      <c r="D32" s="235">
        <v>1852508</v>
      </c>
      <c r="E32" s="235">
        <v>1835283.53</v>
      </c>
      <c r="F32" s="277">
        <v>1093600</v>
      </c>
    </row>
    <row r="33" spans="1:6" ht="14.45" customHeight="1" x14ac:dyDescent="0.25">
      <c r="A33" s="276" t="s">
        <v>260</v>
      </c>
      <c r="B33" s="234" t="s">
        <v>261</v>
      </c>
      <c r="C33" s="234"/>
      <c r="D33" s="235">
        <v>239000</v>
      </c>
      <c r="E33" s="235">
        <v>232761.28</v>
      </c>
      <c r="F33" s="277">
        <v>159000</v>
      </c>
    </row>
    <row r="34" spans="1:6" ht="14.45" customHeight="1" x14ac:dyDescent="0.25">
      <c r="A34" s="276" t="s">
        <v>120</v>
      </c>
      <c r="B34" s="234" t="s">
        <v>121</v>
      </c>
      <c r="C34" s="234"/>
      <c r="D34" s="235">
        <v>173544</v>
      </c>
      <c r="E34" s="235">
        <v>94988.800000000003</v>
      </c>
      <c r="F34" s="277">
        <v>200000</v>
      </c>
    </row>
    <row r="35" spans="1:6" ht="14.45" customHeight="1" x14ac:dyDescent="0.25">
      <c r="A35" s="276" t="s">
        <v>264</v>
      </c>
      <c r="B35" s="234" t="s">
        <v>265</v>
      </c>
      <c r="C35" s="234"/>
      <c r="D35" s="235">
        <v>5800</v>
      </c>
      <c r="E35" s="235">
        <v>4950</v>
      </c>
      <c r="F35" s="277">
        <v>10000</v>
      </c>
    </row>
    <row r="36" spans="1:6" ht="14.45" customHeight="1" x14ac:dyDescent="0.25">
      <c r="A36" s="276" t="s">
        <v>122</v>
      </c>
      <c r="B36" s="234" t="s">
        <v>123</v>
      </c>
      <c r="C36" s="234"/>
      <c r="D36" s="235">
        <v>693117.99</v>
      </c>
      <c r="E36" s="235">
        <v>647597.76</v>
      </c>
      <c r="F36" s="277">
        <v>463968</v>
      </c>
    </row>
    <row r="37" spans="1:6" ht="14.45" customHeight="1" x14ac:dyDescent="0.25">
      <c r="A37" s="276" t="s">
        <v>270</v>
      </c>
      <c r="B37" s="234" t="s">
        <v>271</v>
      </c>
      <c r="C37" s="234"/>
      <c r="D37" s="235">
        <v>78400</v>
      </c>
      <c r="E37" s="235">
        <v>73803</v>
      </c>
      <c r="F37" s="277">
        <v>80000</v>
      </c>
    </row>
    <row r="38" spans="1:6" ht="14.45" customHeight="1" x14ac:dyDescent="0.25">
      <c r="A38" s="276" t="s">
        <v>272</v>
      </c>
      <c r="B38" s="234" t="s">
        <v>275</v>
      </c>
      <c r="C38" s="234"/>
      <c r="D38" s="235">
        <v>1824200</v>
      </c>
      <c r="E38" s="235">
        <v>1644652</v>
      </c>
      <c r="F38" s="277">
        <v>1824200</v>
      </c>
    </row>
    <row r="39" spans="1:6" ht="14.45" customHeight="1" x14ac:dyDescent="0.25">
      <c r="A39" s="276" t="s">
        <v>276</v>
      </c>
      <c r="B39" s="234" t="s">
        <v>818</v>
      </c>
      <c r="C39" s="234"/>
      <c r="D39" s="235">
        <v>155000</v>
      </c>
      <c r="E39" s="235">
        <v>120732.05</v>
      </c>
      <c r="F39" s="277">
        <v>0</v>
      </c>
    </row>
    <row r="40" spans="1:6" ht="14.45" customHeight="1" x14ac:dyDescent="0.25">
      <c r="A40" s="276" t="s">
        <v>124</v>
      </c>
      <c r="B40" s="234" t="s">
        <v>125</v>
      </c>
      <c r="C40" s="234"/>
      <c r="D40" s="235">
        <v>6459628</v>
      </c>
      <c r="E40" s="235">
        <v>5910531.1900000004</v>
      </c>
      <c r="F40" s="277">
        <v>7746398</v>
      </c>
    </row>
    <row r="41" spans="1:6" ht="14.45" customHeight="1" x14ac:dyDescent="0.25">
      <c r="A41" s="276" t="s">
        <v>290</v>
      </c>
      <c r="B41" s="234" t="s">
        <v>291</v>
      </c>
      <c r="C41" s="234"/>
      <c r="D41" s="235">
        <v>0</v>
      </c>
      <c r="E41" s="235">
        <v>0</v>
      </c>
      <c r="F41" s="277">
        <v>10000</v>
      </c>
    </row>
    <row r="42" spans="1:6" ht="14.45" customHeight="1" x14ac:dyDescent="0.25">
      <c r="A42" s="276" t="s">
        <v>126</v>
      </c>
      <c r="B42" s="234" t="s">
        <v>129</v>
      </c>
      <c r="C42" s="234"/>
      <c r="D42" s="235">
        <v>383949.78</v>
      </c>
      <c r="E42" s="235">
        <v>362273.07</v>
      </c>
      <c r="F42" s="277">
        <v>320083.81</v>
      </c>
    </row>
    <row r="43" spans="1:6" ht="14.45" customHeight="1" x14ac:dyDescent="0.25">
      <c r="A43" s="276" t="s">
        <v>296</v>
      </c>
      <c r="B43" s="234" t="s">
        <v>297</v>
      </c>
      <c r="C43" s="234"/>
      <c r="D43" s="235">
        <v>200000</v>
      </c>
      <c r="E43" s="235">
        <v>194459.96</v>
      </c>
      <c r="F43" s="277">
        <v>200000</v>
      </c>
    </row>
    <row r="44" spans="1:6" ht="14.45" customHeight="1" x14ac:dyDescent="0.25">
      <c r="A44" s="276" t="s">
        <v>130</v>
      </c>
      <c r="B44" s="234" t="s">
        <v>133</v>
      </c>
      <c r="C44" s="234"/>
      <c r="D44" s="235">
        <v>7620000</v>
      </c>
      <c r="E44" s="235">
        <v>7620000</v>
      </c>
      <c r="F44" s="277">
        <v>5120000</v>
      </c>
    </row>
    <row r="45" spans="1:6" ht="14.45" customHeight="1" x14ac:dyDescent="0.25">
      <c r="A45" s="276" t="s">
        <v>302</v>
      </c>
      <c r="B45" s="234" t="s">
        <v>303</v>
      </c>
      <c r="C45" s="234"/>
      <c r="D45" s="235">
        <v>2746319</v>
      </c>
      <c r="E45" s="235">
        <v>2642587</v>
      </c>
      <c r="F45" s="277">
        <v>300000</v>
      </c>
    </row>
    <row r="46" spans="1:6" ht="14.45" customHeight="1" x14ac:dyDescent="0.25">
      <c r="A46" s="276" t="s">
        <v>134</v>
      </c>
      <c r="B46" s="234" t="s">
        <v>137</v>
      </c>
      <c r="C46" s="234"/>
      <c r="D46" s="235">
        <v>116704.38</v>
      </c>
      <c r="E46" s="235">
        <v>116704.38</v>
      </c>
      <c r="F46" s="277">
        <v>42067.95</v>
      </c>
    </row>
    <row r="47" spans="1:6" ht="14.45" customHeight="1" thickBot="1" x14ac:dyDescent="0.3">
      <c r="A47" s="278" t="s">
        <v>138</v>
      </c>
      <c r="B47" s="282" t="s">
        <v>139</v>
      </c>
      <c r="C47" s="282"/>
      <c r="D47" s="283">
        <v>83024</v>
      </c>
      <c r="E47" s="283">
        <v>82544</v>
      </c>
      <c r="F47" s="279">
        <v>7570881.1100000003</v>
      </c>
    </row>
    <row r="48" spans="1:6" ht="16.5" thickTop="1" thickBot="1" x14ac:dyDescent="0.3">
      <c r="A48" s="240" t="s">
        <v>310</v>
      </c>
      <c r="B48" s="241"/>
      <c r="C48" s="241"/>
      <c r="D48" s="242">
        <f>SUM(D3:D47)</f>
        <v>70956599.379999995</v>
      </c>
      <c r="E48" s="242">
        <f>SUM(E3:E47)</f>
        <v>67424545.539999992</v>
      </c>
      <c r="F48" s="255">
        <f>SUM(F3:F47)</f>
        <v>65450227.670000002</v>
      </c>
    </row>
    <row r="49" spans="1:6" ht="15.75" thickTop="1" x14ac:dyDescent="0.25">
      <c r="A49" s="423" t="s">
        <v>907</v>
      </c>
      <c r="B49" s="423"/>
      <c r="C49" s="423"/>
      <c r="D49" s="423"/>
      <c r="E49" s="423"/>
      <c r="F49" s="423"/>
    </row>
    <row r="50" spans="1:6" x14ac:dyDescent="0.25">
      <c r="F50" s="257"/>
    </row>
    <row r="51" spans="1:6" x14ac:dyDescent="0.25">
      <c r="F51" s="257"/>
    </row>
    <row r="52" spans="1:6" s="1" customFormat="1" ht="18.75" thickBot="1" x14ac:dyDescent="0.3">
      <c r="A52" s="399" t="s">
        <v>397</v>
      </c>
      <c r="B52" s="399"/>
      <c r="C52" s="399"/>
      <c r="D52" s="399"/>
      <c r="E52" s="399"/>
      <c r="F52" s="399"/>
    </row>
    <row r="53" spans="1:6" s="1" customFormat="1" ht="21" customHeight="1" thickBot="1" x14ac:dyDescent="0.3">
      <c r="A53" s="82" t="s">
        <v>1</v>
      </c>
      <c r="B53" s="244" t="s">
        <v>2</v>
      </c>
      <c r="C53" s="83" t="s">
        <v>3</v>
      </c>
      <c r="D53" s="214" t="s">
        <v>315</v>
      </c>
      <c r="E53" s="214" t="s">
        <v>316</v>
      </c>
      <c r="F53" s="273" t="s">
        <v>317</v>
      </c>
    </row>
    <row r="54" spans="1:6" s="1" customFormat="1" ht="15.95" customHeight="1" thickBot="1" x14ac:dyDescent="0.3">
      <c r="A54" s="198" t="s">
        <v>4</v>
      </c>
      <c r="B54" s="199" t="s">
        <v>313</v>
      </c>
      <c r="C54" s="200" t="s">
        <v>897</v>
      </c>
      <c r="D54" s="215">
        <v>1536793.96</v>
      </c>
      <c r="E54" s="215">
        <v>1536793.96</v>
      </c>
      <c r="F54" s="201">
        <v>1549772.33</v>
      </c>
    </row>
    <row r="55" spans="1:6" s="1" customFormat="1" ht="16.5" thickTop="1" thickBot="1" x14ac:dyDescent="0.3">
      <c r="A55" s="284" t="s">
        <v>893</v>
      </c>
      <c r="B55" s="285"/>
      <c r="C55" s="285"/>
      <c r="D55" s="286">
        <f>SUM(D54:D54)</f>
        <v>1536793.96</v>
      </c>
      <c r="E55" s="286">
        <f>SUM(E54:E54)</f>
        <v>1536793.96</v>
      </c>
      <c r="F55" s="287">
        <f>SUM(F54:F54)</f>
        <v>1549772.33</v>
      </c>
    </row>
    <row r="56" spans="1:6" s="1" customFormat="1" ht="16.5" thickTop="1" thickBot="1" x14ac:dyDescent="0.3">
      <c r="A56" s="245"/>
      <c r="B56" s="245"/>
      <c r="C56" s="245"/>
      <c r="D56" s="246"/>
      <c r="E56" s="246"/>
      <c r="F56" s="258"/>
    </row>
    <row r="57" spans="1:6" s="1" customFormat="1" ht="18.75" thickBot="1" x14ac:dyDescent="0.3">
      <c r="A57" s="399" t="s">
        <v>896</v>
      </c>
      <c r="B57" s="399"/>
      <c r="C57" s="399"/>
      <c r="D57" s="216"/>
      <c r="E57" s="400">
        <f>SUM(F48+F54)</f>
        <v>67000000</v>
      </c>
      <c r="F57" s="400"/>
    </row>
    <row r="58" spans="1:6" s="1" customFormat="1" x14ac:dyDescent="0.25">
      <c r="A58" s="210"/>
      <c r="B58" s="210"/>
      <c r="C58" s="210"/>
      <c r="D58" s="217"/>
      <c r="E58" s="217"/>
      <c r="F58" s="259"/>
    </row>
    <row r="59" spans="1:6" s="1" customFormat="1" x14ac:dyDescent="0.25">
      <c r="A59" s="401" t="s">
        <v>399</v>
      </c>
      <c r="B59" s="401"/>
      <c r="C59" s="401"/>
      <c r="D59" s="401"/>
      <c r="E59" s="247"/>
      <c r="F59" s="259"/>
    </row>
  </sheetData>
  <mergeCells count="7">
    <mergeCell ref="A59:D59"/>
    <mergeCell ref="B2:C2"/>
    <mergeCell ref="B5:C5"/>
    <mergeCell ref="A49:F49"/>
    <mergeCell ref="A52:F52"/>
    <mergeCell ref="A57:C57"/>
    <mergeCell ref="E57:F57"/>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8" sqref="F18"/>
    </sheetView>
  </sheetViews>
  <sheetFormatPr defaultRowHeight="15" x14ac:dyDescent="0.25"/>
  <cols>
    <col min="1" max="2" width="7.7109375" style="156" customWidth="1"/>
    <col min="3" max="3" width="42.7109375" style="156" customWidth="1"/>
    <col min="4" max="5" width="12.7109375" style="243" customWidth="1"/>
    <col min="6" max="6" width="15.7109375" style="256" customWidth="1"/>
  </cols>
  <sheetData>
    <row r="1" spans="1:6" ht="17.25" thickBot="1" x14ac:dyDescent="0.3">
      <c r="A1" s="220" t="s">
        <v>936</v>
      </c>
      <c r="B1" s="220"/>
      <c r="C1" s="220"/>
      <c r="D1" s="221"/>
      <c r="E1" s="221"/>
      <c r="F1" s="248"/>
    </row>
    <row r="2" spans="1:6" s="1" customFormat="1" ht="29.25" customHeight="1" thickBot="1" x14ac:dyDescent="0.3">
      <c r="A2" s="89" t="s">
        <v>900</v>
      </c>
      <c r="B2" s="419" t="s">
        <v>3</v>
      </c>
      <c r="C2" s="420"/>
      <c r="D2" s="211" t="s">
        <v>315</v>
      </c>
      <c r="E2" s="211" t="s">
        <v>316</v>
      </c>
      <c r="F2" s="90" t="s">
        <v>317</v>
      </c>
    </row>
    <row r="3" spans="1:6" ht="14.45" customHeight="1" x14ac:dyDescent="0.25">
      <c r="A3" s="276" t="s">
        <v>134</v>
      </c>
      <c r="B3" s="234" t="s">
        <v>137</v>
      </c>
      <c r="C3" s="234"/>
      <c r="D3" s="235">
        <v>116704.38</v>
      </c>
      <c r="E3" s="235">
        <v>116704.38</v>
      </c>
      <c r="F3" s="277">
        <v>41067.949999999997</v>
      </c>
    </row>
    <row r="4" spans="1:6" ht="14.45" customHeight="1" thickBot="1" x14ac:dyDescent="0.3">
      <c r="A4" s="278" t="s">
        <v>138</v>
      </c>
      <c r="B4" s="282" t="s">
        <v>139</v>
      </c>
      <c r="C4" s="282"/>
      <c r="D4" s="283">
        <v>83024</v>
      </c>
      <c r="E4" s="283">
        <v>82544</v>
      </c>
      <c r="F4" s="279">
        <v>7571881.1100000003</v>
      </c>
    </row>
    <row r="5" spans="1:6" s="1" customFormat="1" ht="15.75" thickTop="1" x14ac:dyDescent="0.25">
      <c r="A5" s="210"/>
      <c r="B5" s="210"/>
      <c r="C5" s="210"/>
      <c r="D5" s="217"/>
      <c r="E5" s="217"/>
      <c r="F5" s="259"/>
    </row>
    <row r="6" spans="1:6" ht="17.25" thickBot="1" x14ac:dyDescent="0.3">
      <c r="A6" s="220" t="s">
        <v>937</v>
      </c>
      <c r="B6" s="220"/>
      <c r="C6" s="220"/>
      <c r="D6" s="221"/>
      <c r="E6" s="221"/>
      <c r="F6" s="248"/>
    </row>
    <row r="7" spans="1:6" s="1" customFormat="1" ht="29.25" customHeight="1" thickBot="1" x14ac:dyDescent="0.3">
      <c r="A7" s="89" t="s">
        <v>900</v>
      </c>
      <c r="B7" s="419" t="s">
        <v>3</v>
      </c>
      <c r="C7" s="420"/>
      <c r="D7" s="211" t="s">
        <v>315</v>
      </c>
      <c r="E7" s="211" t="s">
        <v>316</v>
      </c>
      <c r="F7" s="90" t="s">
        <v>317</v>
      </c>
    </row>
    <row r="8" spans="1:6" ht="14.45" customHeight="1" x14ac:dyDescent="0.25">
      <c r="A8" s="276" t="s">
        <v>134</v>
      </c>
      <c r="B8" s="234" t="s">
        <v>137</v>
      </c>
      <c r="C8" s="234"/>
      <c r="D8" s="235">
        <v>116704.38</v>
      </c>
      <c r="E8" s="235">
        <v>116704.38</v>
      </c>
      <c r="F8" s="277">
        <v>42067.95</v>
      </c>
    </row>
    <row r="9" spans="1:6" ht="14.45" customHeight="1" thickBot="1" x14ac:dyDescent="0.3">
      <c r="A9" s="278" t="s">
        <v>138</v>
      </c>
      <c r="B9" s="282" t="s">
        <v>139</v>
      </c>
      <c r="C9" s="282"/>
      <c r="D9" s="283">
        <v>83024</v>
      </c>
      <c r="E9" s="283">
        <v>82544</v>
      </c>
      <c r="F9" s="279">
        <v>7570881.1100000003</v>
      </c>
    </row>
    <row r="10" spans="1:6" s="1" customFormat="1" ht="15.75" thickTop="1" x14ac:dyDescent="0.25">
      <c r="A10" s="210"/>
      <c r="B10" s="210"/>
      <c r="C10" s="210"/>
      <c r="D10" s="217"/>
      <c r="E10" s="217"/>
      <c r="F10" s="259"/>
    </row>
    <row r="11" spans="1:6" s="1" customFormat="1" x14ac:dyDescent="0.25">
      <c r="A11" s="401" t="s">
        <v>399</v>
      </c>
      <c r="B11" s="401"/>
      <c r="C11" s="401"/>
      <c r="D11" s="401"/>
      <c r="E11" s="247"/>
      <c r="F11" s="259"/>
    </row>
  </sheetData>
  <mergeCells count="3">
    <mergeCell ref="B7:C7"/>
    <mergeCell ref="A11:D11"/>
    <mergeCell ref="B2:C2"/>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CZ00303453&amp;C&amp;"-,Tučné"&amp;14ROZPOČTOVÉ VÝDAJE 2021 
-
 schválená změna NÁVRHU
&amp;RRok 2021</oddHeader>
    <oddFooter>&amp;C&amp;A&amp;R&amp;P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tabSelected="1" workbookViewId="0">
      <selection activeCell="D32" sqref="D32"/>
    </sheetView>
  </sheetViews>
  <sheetFormatPr defaultRowHeight="15" x14ac:dyDescent="0.25"/>
  <cols>
    <col min="1" max="1" width="3.7109375" style="57" customWidth="1"/>
    <col min="2" max="2" width="6.7109375" style="65" customWidth="1"/>
    <col min="3" max="3" width="5.7109375" style="60" customWidth="1"/>
    <col min="4" max="4" width="84.140625" style="60" customWidth="1"/>
  </cols>
  <sheetData>
    <row r="1" spans="1:4" ht="20.25" x14ac:dyDescent="0.25">
      <c r="A1" s="14" t="s">
        <v>437</v>
      </c>
      <c r="B1" s="15"/>
      <c r="C1" s="15"/>
      <c r="D1" s="15"/>
    </row>
    <row r="2" spans="1:4" s="1" customFormat="1" ht="18.75" x14ac:dyDescent="0.25">
      <c r="A2" s="16"/>
      <c r="B2" s="16"/>
      <c r="C2" s="16"/>
      <c r="D2" s="16"/>
    </row>
    <row r="3" spans="1:4" s="95" customFormat="1" ht="15" customHeight="1" x14ac:dyDescent="0.25">
      <c r="A3" s="93" t="s">
        <v>350</v>
      </c>
      <c r="B3" s="75"/>
      <c r="C3" s="94"/>
      <c r="D3" s="94"/>
    </row>
    <row r="4" spans="1:4" s="73" customFormat="1" ht="15" customHeight="1" x14ac:dyDescent="0.25">
      <c r="A4" s="75" t="s">
        <v>326</v>
      </c>
      <c r="B4" s="96" t="s">
        <v>56</v>
      </c>
      <c r="C4" s="432" t="s">
        <v>351</v>
      </c>
      <c r="D4" s="432"/>
    </row>
    <row r="5" spans="1:4" s="2" customFormat="1" x14ac:dyDescent="0.25">
      <c r="A5" s="8"/>
      <c r="B5" s="38"/>
      <c r="C5" s="39"/>
      <c r="D5" s="11"/>
    </row>
    <row r="6" spans="1:4" s="73" customFormat="1" ht="15.75" x14ac:dyDescent="0.25">
      <c r="A6" s="20" t="s">
        <v>354</v>
      </c>
      <c r="B6" s="21"/>
      <c r="C6" s="22"/>
      <c r="D6" s="22"/>
    </row>
    <row r="7" spans="1:4" s="73" customFormat="1" ht="15" customHeight="1" x14ac:dyDescent="0.25">
      <c r="A7" s="30" t="s">
        <v>326</v>
      </c>
      <c r="B7" s="97" t="s">
        <v>68</v>
      </c>
      <c r="C7" s="431" t="s">
        <v>460</v>
      </c>
      <c r="D7" s="431"/>
    </row>
    <row r="8" spans="1:4" s="2" customFormat="1" ht="15" customHeight="1" x14ac:dyDescent="0.25">
      <c r="A8" s="8"/>
      <c r="B8" s="38"/>
      <c r="C8" s="39"/>
      <c r="D8" s="41"/>
    </row>
    <row r="9" spans="1:4" s="73" customFormat="1" ht="15.75" x14ac:dyDescent="0.25">
      <c r="A9" s="20" t="s">
        <v>472</v>
      </c>
      <c r="B9" s="30"/>
      <c r="C9" s="100"/>
      <c r="D9" s="100"/>
    </row>
    <row r="10" spans="1:4" s="73" customFormat="1" x14ac:dyDescent="0.25">
      <c r="A10" s="30" t="s">
        <v>326</v>
      </c>
      <c r="B10" s="97" t="s">
        <v>63</v>
      </c>
      <c r="C10" s="431" t="s">
        <v>473</v>
      </c>
      <c r="D10" s="431"/>
    </row>
    <row r="11" spans="1:4" s="73" customFormat="1" ht="15" customHeight="1" x14ac:dyDescent="0.25">
      <c r="A11" s="30" t="s">
        <v>326</v>
      </c>
      <c r="B11" s="97" t="s">
        <v>181</v>
      </c>
      <c r="C11" s="431" t="s">
        <v>476</v>
      </c>
      <c r="D11" s="431"/>
    </row>
    <row r="12" spans="1:4" s="2" customFormat="1" x14ac:dyDescent="0.25">
      <c r="A12" s="8"/>
      <c r="B12" s="38"/>
      <c r="C12" s="39"/>
      <c r="D12" s="39"/>
    </row>
    <row r="13" spans="1:4" s="73" customFormat="1" ht="15.75" x14ac:dyDescent="0.25">
      <c r="A13" s="93" t="s">
        <v>358</v>
      </c>
      <c r="B13" s="103"/>
      <c r="C13" s="104"/>
      <c r="D13" s="104"/>
    </row>
    <row r="14" spans="1:4" s="73" customFormat="1" ht="15" customHeight="1" x14ac:dyDescent="0.25">
      <c r="A14" s="75" t="s">
        <v>326</v>
      </c>
      <c r="B14" s="96" t="s">
        <v>70</v>
      </c>
      <c r="C14" s="432" t="s">
        <v>359</v>
      </c>
      <c r="D14" s="432"/>
    </row>
    <row r="15" spans="1:4" s="73" customFormat="1" ht="15" customHeight="1" x14ac:dyDescent="0.25">
      <c r="A15" s="30" t="s">
        <v>326</v>
      </c>
      <c r="B15" s="97" t="s">
        <v>72</v>
      </c>
      <c r="C15" s="431" t="s">
        <v>490</v>
      </c>
      <c r="D15" s="431"/>
    </row>
    <row r="16" spans="1:4" s="2" customFormat="1" ht="12.95" customHeight="1" x14ac:dyDescent="0.25">
      <c r="A16" s="8"/>
      <c r="B16" s="38"/>
      <c r="C16" s="39"/>
      <c r="D16" s="42"/>
    </row>
    <row r="17" spans="1:4" s="73" customFormat="1" ht="15.75" x14ac:dyDescent="0.25">
      <c r="A17" s="20" t="s">
        <v>500</v>
      </c>
      <c r="B17" s="21"/>
      <c r="C17" s="22"/>
      <c r="D17" s="22"/>
    </row>
    <row r="18" spans="1:4" s="73" customFormat="1" x14ac:dyDescent="0.25">
      <c r="A18" s="30" t="s">
        <v>326</v>
      </c>
      <c r="B18" s="97" t="s">
        <v>74</v>
      </c>
      <c r="C18" s="431" t="s">
        <v>742</v>
      </c>
      <c r="D18" s="431"/>
    </row>
    <row r="19" spans="1:4" s="73" customFormat="1" x14ac:dyDescent="0.25">
      <c r="A19" s="30" t="s">
        <v>326</v>
      </c>
      <c r="B19" s="97" t="s">
        <v>92</v>
      </c>
      <c r="C19" s="431" t="s">
        <v>501</v>
      </c>
      <c r="D19" s="431"/>
    </row>
    <row r="20" spans="1:4" s="73" customFormat="1" x14ac:dyDescent="0.25">
      <c r="A20" s="30" t="s">
        <v>326</v>
      </c>
      <c r="B20" s="97" t="s">
        <v>208</v>
      </c>
      <c r="C20" s="431" t="s">
        <v>503</v>
      </c>
      <c r="D20" s="431"/>
    </row>
    <row r="21" spans="1:4" s="2" customFormat="1" ht="12.95" customHeight="1" x14ac:dyDescent="0.25">
      <c r="A21" s="8"/>
      <c r="B21" s="38"/>
      <c r="C21" s="39"/>
      <c r="D21" s="39"/>
    </row>
    <row r="22" spans="1:4" s="73" customFormat="1" ht="15" customHeight="1" x14ac:dyDescent="0.25">
      <c r="A22" s="20" t="s">
        <v>363</v>
      </c>
      <c r="B22" s="21"/>
      <c r="C22" s="22"/>
      <c r="D22" s="22"/>
    </row>
    <row r="23" spans="1:4" s="73" customFormat="1" ht="15" customHeight="1" x14ac:dyDescent="0.25">
      <c r="A23" s="30" t="s">
        <v>326</v>
      </c>
      <c r="B23" s="97" t="s">
        <v>78</v>
      </c>
      <c r="C23" s="431" t="s">
        <v>505</v>
      </c>
      <c r="D23" s="431"/>
    </row>
    <row r="24" spans="1:4" s="73" customFormat="1" ht="15" customHeight="1" x14ac:dyDescent="0.25">
      <c r="A24" s="30" t="s">
        <v>326</v>
      </c>
      <c r="B24" s="97" t="s">
        <v>80</v>
      </c>
      <c r="C24" s="431" t="s">
        <v>365</v>
      </c>
      <c r="D24" s="431"/>
    </row>
    <row r="25" spans="1:4" s="2" customFormat="1" x14ac:dyDescent="0.25">
      <c r="A25" s="8"/>
      <c r="B25" s="47"/>
      <c r="C25" s="48"/>
      <c r="D25" s="49"/>
    </row>
    <row r="26" spans="1:4" s="73" customFormat="1" ht="15.75" x14ac:dyDescent="0.25">
      <c r="A26" s="20" t="s">
        <v>529</v>
      </c>
      <c r="B26" s="21"/>
      <c r="C26" s="22"/>
      <c r="D26" s="22"/>
    </row>
    <row r="27" spans="1:4" s="73" customFormat="1" ht="15" customHeight="1" x14ac:dyDescent="0.25">
      <c r="A27" s="30" t="s">
        <v>326</v>
      </c>
      <c r="B27" s="97" t="s">
        <v>226</v>
      </c>
      <c r="C27" s="431" t="s">
        <v>763</v>
      </c>
      <c r="D27" s="431"/>
    </row>
    <row r="28" spans="1:4" s="73" customFormat="1" x14ac:dyDescent="0.25">
      <c r="A28" s="6" t="s">
        <v>326</v>
      </c>
      <c r="B28" s="7" t="s">
        <v>228</v>
      </c>
      <c r="C28" s="439" t="s">
        <v>531</v>
      </c>
      <c r="D28" s="439"/>
    </row>
    <row r="29" spans="1:4" s="2" customFormat="1" x14ac:dyDescent="0.25">
      <c r="A29" s="8"/>
      <c r="B29" s="47"/>
      <c r="C29" s="48"/>
      <c r="D29" s="49"/>
    </row>
    <row r="30" spans="1:4" s="73" customFormat="1" ht="15.75" x14ac:dyDescent="0.25">
      <c r="A30" s="20" t="s">
        <v>532</v>
      </c>
      <c r="B30" s="21"/>
      <c r="C30" s="22"/>
      <c r="D30" s="22"/>
    </row>
    <row r="31" spans="1:4" s="73" customFormat="1" ht="15" customHeight="1" x14ac:dyDescent="0.25">
      <c r="A31" s="30" t="s">
        <v>326</v>
      </c>
      <c r="B31" s="97" t="s">
        <v>232</v>
      </c>
      <c r="C31" s="431" t="s">
        <v>533</v>
      </c>
      <c r="D31" s="431"/>
    </row>
    <row r="32" spans="1:4" s="2" customFormat="1" x14ac:dyDescent="0.25">
      <c r="A32" s="8"/>
      <c r="B32" s="38"/>
      <c r="C32" s="39"/>
      <c r="D32" s="11"/>
    </row>
    <row r="33" spans="1:4" s="73" customFormat="1" ht="15" customHeight="1" x14ac:dyDescent="0.25">
      <c r="A33" s="20" t="s">
        <v>538</v>
      </c>
      <c r="B33" s="107"/>
      <c r="C33" s="22"/>
      <c r="D33" s="22"/>
    </row>
    <row r="34" spans="1:4" s="73" customFormat="1" x14ac:dyDescent="0.25">
      <c r="A34" s="30" t="s">
        <v>326</v>
      </c>
      <c r="B34" s="97" t="s">
        <v>234</v>
      </c>
      <c r="C34" s="431" t="s">
        <v>766</v>
      </c>
      <c r="D34" s="431"/>
    </row>
    <row r="35" spans="1:4" s="73" customFormat="1" ht="15" customHeight="1" x14ac:dyDescent="0.25">
      <c r="A35" s="30" t="s">
        <v>326</v>
      </c>
      <c r="B35" s="97" t="s">
        <v>238</v>
      </c>
      <c r="C35" s="431" t="s">
        <v>769</v>
      </c>
      <c r="D35" s="431"/>
    </row>
    <row r="36" spans="1:4" s="2" customFormat="1" x14ac:dyDescent="0.25">
      <c r="A36" s="8"/>
      <c r="B36" s="38"/>
      <c r="C36" s="39"/>
      <c r="D36" s="42"/>
    </row>
    <row r="37" spans="1:4" s="73" customFormat="1" ht="15.75" x14ac:dyDescent="0.25">
      <c r="A37" s="20" t="s">
        <v>370</v>
      </c>
      <c r="B37" s="21"/>
      <c r="C37" s="22"/>
      <c r="D37" s="22"/>
    </row>
    <row r="38" spans="1:4" s="73" customFormat="1" x14ac:dyDescent="0.25">
      <c r="A38" s="30" t="s">
        <v>326</v>
      </c>
      <c r="B38" s="97" t="s">
        <v>89</v>
      </c>
      <c r="C38" s="431" t="s">
        <v>371</v>
      </c>
      <c r="D38" s="431"/>
    </row>
    <row r="39" spans="1:4" x14ac:dyDescent="0.25">
      <c r="A39" s="8"/>
      <c r="B39" s="47"/>
      <c r="C39" s="48"/>
      <c r="D39" s="49"/>
    </row>
    <row r="40" spans="1:4" s="72" customFormat="1" ht="15.75" x14ac:dyDescent="0.25">
      <c r="A40" s="20" t="s">
        <v>94</v>
      </c>
      <c r="B40" s="21"/>
      <c r="C40" s="22"/>
      <c r="D40" s="22"/>
    </row>
    <row r="41" spans="1:4" s="72" customFormat="1" x14ac:dyDescent="0.25">
      <c r="A41" s="30" t="s">
        <v>326</v>
      </c>
      <c r="B41" s="97" t="s">
        <v>91</v>
      </c>
      <c r="C41" s="431" t="s">
        <v>903</v>
      </c>
      <c r="D41" s="431"/>
    </row>
    <row r="42" spans="1:4" x14ac:dyDescent="0.25">
      <c r="A42" s="8"/>
      <c r="B42" s="47"/>
      <c r="C42" s="48"/>
      <c r="D42" s="49"/>
    </row>
    <row r="43" spans="1:4" s="72" customFormat="1" ht="15.75" x14ac:dyDescent="0.25">
      <c r="A43" s="93" t="s">
        <v>96</v>
      </c>
      <c r="B43" s="103"/>
      <c r="C43" s="104"/>
      <c r="D43" s="104"/>
    </row>
    <row r="44" spans="1:4" s="72" customFormat="1" x14ac:dyDescent="0.25">
      <c r="A44" s="75" t="s">
        <v>326</v>
      </c>
      <c r="B44" s="96" t="s">
        <v>95</v>
      </c>
      <c r="C44" s="432" t="s">
        <v>904</v>
      </c>
      <c r="D44" s="432"/>
    </row>
    <row r="45" spans="1:4" x14ac:dyDescent="0.25">
      <c r="A45" s="8"/>
      <c r="B45" s="38"/>
      <c r="C45" s="39"/>
      <c r="D45" s="41"/>
    </row>
    <row r="46" spans="1:4" x14ac:dyDescent="0.25">
      <c r="A46" s="8"/>
      <c r="B46" s="38"/>
      <c r="C46" s="39"/>
      <c r="D46" s="41"/>
    </row>
    <row r="47" spans="1:4" x14ac:dyDescent="0.25">
      <c r="A47" s="8"/>
      <c r="B47" s="38"/>
      <c r="C47" s="39"/>
      <c r="D47" s="41"/>
    </row>
    <row r="48" spans="1:4" x14ac:dyDescent="0.25">
      <c r="A48" s="8"/>
      <c r="B48" s="38"/>
      <c r="C48" s="39"/>
      <c r="D48" s="41"/>
    </row>
    <row r="49" spans="1:4" x14ac:dyDescent="0.25">
      <c r="A49" s="8"/>
      <c r="B49" s="38"/>
      <c r="C49" s="39"/>
      <c r="D49" s="41"/>
    </row>
    <row r="50" spans="1:4" s="72" customFormat="1" ht="15.75" x14ac:dyDescent="0.25">
      <c r="A50" s="20" t="s">
        <v>372</v>
      </c>
      <c r="B50" s="21"/>
      <c r="C50" s="22"/>
      <c r="D50" s="22"/>
    </row>
    <row r="51" spans="1:4" s="72" customFormat="1" x14ac:dyDescent="0.25">
      <c r="A51" s="30" t="s">
        <v>326</v>
      </c>
      <c r="B51" s="97" t="s">
        <v>242</v>
      </c>
      <c r="C51" s="431" t="s">
        <v>577</v>
      </c>
      <c r="D51" s="431"/>
    </row>
    <row r="52" spans="1:4" s="72" customFormat="1" x14ac:dyDescent="0.25">
      <c r="A52" s="30" t="s">
        <v>326</v>
      </c>
      <c r="B52" s="97" t="s">
        <v>97</v>
      </c>
      <c r="C52" s="431" t="s">
        <v>373</v>
      </c>
      <c r="D52" s="431"/>
    </row>
    <row r="53" spans="1:4" x14ac:dyDescent="0.25">
      <c r="A53" s="3" t="s">
        <v>326</v>
      </c>
      <c r="B53" s="327">
        <v>3633</v>
      </c>
      <c r="C53" s="440" t="s">
        <v>100</v>
      </c>
      <c r="D53" s="440"/>
    </row>
    <row r="54" spans="1:4" s="72" customFormat="1" x14ac:dyDescent="0.25">
      <c r="A54" s="75" t="s">
        <v>326</v>
      </c>
      <c r="B54" s="96" t="s">
        <v>246</v>
      </c>
      <c r="C54" s="432" t="s">
        <v>584</v>
      </c>
      <c r="D54" s="432"/>
    </row>
    <row r="55" spans="1:4" s="72" customFormat="1" x14ac:dyDescent="0.25">
      <c r="A55" s="75" t="s">
        <v>326</v>
      </c>
      <c r="B55" s="96" t="s">
        <v>101</v>
      </c>
      <c r="C55" s="432" t="s">
        <v>374</v>
      </c>
      <c r="D55" s="432"/>
    </row>
    <row r="56" spans="1:4" x14ac:dyDescent="0.25">
      <c r="A56" s="8"/>
      <c r="B56" s="38"/>
      <c r="C56" s="39"/>
      <c r="D56" s="11"/>
    </row>
    <row r="57" spans="1:4" s="72" customFormat="1" ht="15.75" x14ac:dyDescent="0.25">
      <c r="A57" s="93" t="s">
        <v>604</v>
      </c>
      <c r="B57" s="103"/>
      <c r="C57" s="104"/>
      <c r="D57" s="104"/>
    </row>
    <row r="58" spans="1:4" s="72" customFormat="1" x14ac:dyDescent="0.25">
      <c r="A58" s="75" t="s">
        <v>326</v>
      </c>
      <c r="B58" s="96" t="s">
        <v>106</v>
      </c>
      <c r="C58" s="432" t="s">
        <v>605</v>
      </c>
      <c r="D58" s="432"/>
    </row>
    <row r="59" spans="1:4" x14ac:dyDescent="0.25">
      <c r="A59" s="8"/>
      <c r="B59" s="38"/>
      <c r="C59" s="39"/>
      <c r="D59" s="53"/>
    </row>
    <row r="60" spans="1:4" s="72" customFormat="1" ht="15.75" x14ac:dyDescent="0.25">
      <c r="A60" s="93" t="s">
        <v>612</v>
      </c>
      <c r="B60" s="103"/>
      <c r="C60" s="104"/>
      <c r="D60" s="104"/>
    </row>
    <row r="61" spans="1:4" s="72" customFormat="1" x14ac:dyDescent="0.25">
      <c r="A61" s="75" t="s">
        <v>326</v>
      </c>
      <c r="B61" s="96" t="s">
        <v>108</v>
      </c>
      <c r="C61" s="432" t="s">
        <v>613</v>
      </c>
      <c r="D61" s="432"/>
    </row>
    <row r="62" spans="1:4" s="72" customFormat="1" x14ac:dyDescent="0.25">
      <c r="A62" s="75" t="s">
        <v>326</v>
      </c>
      <c r="B62" s="96" t="s">
        <v>110</v>
      </c>
      <c r="C62" s="432" t="s">
        <v>615</v>
      </c>
      <c r="D62" s="432"/>
    </row>
    <row r="63" spans="1:4" s="72" customFormat="1" x14ac:dyDescent="0.25">
      <c r="A63" s="30" t="s">
        <v>326</v>
      </c>
      <c r="B63" s="97" t="s">
        <v>112</v>
      </c>
      <c r="C63" s="431" t="s">
        <v>623</v>
      </c>
      <c r="D63" s="431"/>
    </row>
    <row r="64" spans="1:4" s="72" customFormat="1" x14ac:dyDescent="0.25">
      <c r="A64" s="30" t="s">
        <v>326</v>
      </c>
      <c r="B64" s="97" t="s">
        <v>116</v>
      </c>
      <c r="C64" s="431" t="s">
        <v>624</v>
      </c>
      <c r="D64" s="431"/>
    </row>
    <row r="65" spans="1:4" x14ac:dyDescent="0.25">
      <c r="A65" s="8"/>
      <c r="B65" s="47"/>
      <c r="C65" s="49"/>
      <c r="D65" s="56"/>
    </row>
    <row r="66" spans="1:4" s="72" customFormat="1" ht="15.75" x14ac:dyDescent="0.25">
      <c r="A66" s="20" t="s">
        <v>626</v>
      </c>
      <c r="B66" s="21"/>
      <c r="C66" s="22"/>
      <c r="D66" s="22"/>
    </row>
    <row r="67" spans="1:4" s="72" customFormat="1" x14ac:dyDescent="0.25">
      <c r="A67" s="30" t="s">
        <v>326</v>
      </c>
      <c r="B67" s="97" t="s">
        <v>118</v>
      </c>
      <c r="C67" s="431" t="s">
        <v>627</v>
      </c>
      <c r="D67" s="431"/>
    </row>
    <row r="68" spans="1:4" x14ac:dyDescent="0.25">
      <c r="A68" s="58"/>
      <c r="B68" s="47"/>
      <c r="C68" s="48"/>
      <c r="D68" s="46"/>
    </row>
    <row r="69" spans="1:4" s="72" customFormat="1" ht="15.75" x14ac:dyDescent="0.25">
      <c r="A69" s="20" t="s">
        <v>632</v>
      </c>
      <c r="B69" s="113"/>
      <c r="C69" s="113"/>
      <c r="D69" s="113"/>
    </row>
    <row r="70" spans="1:4" s="72" customFormat="1" x14ac:dyDescent="0.25">
      <c r="A70" s="30" t="s">
        <v>326</v>
      </c>
      <c r="B70" s="97" t="s">
        <v>260</v>
      </c>
      <c r="C70" s="431" t="s">
        <v>801</v>
      </c>
      <c r="D70" s="431"/>
    </row>
    <row r="71" spans="1:4" x14ac:dyDescent="0.25">
      <c r="A71" s="8"/>
      <c r="B71" s="47"/>
      <c r="C71" s="49"/>
      <c r="D71" s="56"/>
    </row>
    <row r="72" spans="1:4" s="72" customFormat="1" ht="15.75" x14ac:dyDescent="0.25">
      <c r="A72" s="20" t="s">
        <v>427</v>
      </c>
      <c r="B72" s="21"/>
      <c r="C72" s="22"/>
      <c r="D72" s="22"/>
    </row>
    <row r="73" spans="1:4" s="72" customFormat="1" x14ac:dyDescent="0.25">
      <c r="A73" s="30" t="s">
        <v>326</v>
      </c>
      <c r="B73" s="97" t="s">
        <v>120</v>
      </c>
      <c r="C73" s="431" t="s">
        <v>804</v>
      </c>
      <c r="D73" s="431"/>
    </row>
    <row r="74" spans="1:4" s="72" customFormat="1" x14ac:dyDescent="0.25">
      <c r="A74" s="30" t="s">
        <v>326</v>
      </c>
      <c r="B74" s="97" t="s">
        <v>264</v>
      </c>
      <c r="C74" s="431" t="s">
        <v>634</v>
      </c>
      <c r="D74" s="431"/>
    </row>
    <row r="75" spans="1:4" x14ac:dyDescent="0.25">
      <c r="A75" s="8"/>
      <c r="B75" s="47"/>
      <c r="C75" s="48"/>
      <c r="D75" s="49"/>
    </row>
    <row r="76" spans="1:4" s="72" customFormat="1" ht="15.75" x14ac:dyDescent="0.25">
      <c r="A76" s="93" t="s">
        <v>386</v>
      </c>
      <c r="B76" s="103"/>
      <c r="C76" s="104"/>
      <c r="D76" s="104"/>
    </row>
    <row r="77" spans="1:4" s="72" customFormat="1" x14ac:dyDescent="0.25">
      <c r="A77" s="75" t="s">
        <v>326</v>
      </c>
      <c r="B77" s="96" t="s">
        <v>122</v>
      </c>
      <c r="C77" s="432" t="s">
        <v>638</v>
      </c>
      <c r="D77" s="432"/>
    </row>
    <row r="78" spans="1:4" s="72" customFormat="1" x14ac:dyDescent="0.25">
      <c r="A78" s="30" t="s">
        <v>326</v>
      </c>
      <c r="B78" s="97" t="s">
        <v>270</v>
      </c>
      <c r="C78" s="431" t="s">
        <v>655</v>
      </c>
      <c r="D78" s="431"/>
    </row>
    <row r="79" spans="1:4" x14ac:dyDescent="0.25">
      <c r="A79" s="8"/>
      <c r="B79" s="38"/>
      <c r="C79" s="39"/>
      <c r="D79" s="39"/>
    </row>
    <row r="80" spans="1:4" s="72" customFormat="1" ht="15.75" x14ac:dyDescent="0.25">
      <c r="A80" s="93" t="s">
        <v>388</v>
      </c>
      <c r="B80" s="103"/>
      <c r="C80" s="104"/>
      <c r="D80" s="104"/>
    </row>
    <row r="81" spans="1:4" s="72" customFormat="1" x14ac:dyDescent="0.25">
      <c r="A81" s="75" t="s">
        <v>326</v>
      </c>
      <c r="B81" s="96" t="s">
        <v>272</v>
      </c>
      <c r="C81" s="432" t="s">
        <v>658</v>
      </c>
      <c r="D81" s="432"/>
    </row>
    <row r="82" spans="1:4" s="72" customFormat="1" x14ac:dyDescent="0.25">
      <c r="A82" s="6" t="s">
        <v>326</v>
      </c>
      <c r="B82" s="7" t="s">
        <v>276</v>
      </c>
      <c r="C82" s="439" t="s">
        <v>818</v>
      </c>
      <c r="D82" s="439"/>
    </row>
    <row r="83" spans="1:4" x14ac:dyDescent="0.25">
      <c r="A83" s="8"/>
      <c r="B83" s="47"/>
      <c r="C83" s="48"/>
      <c r="D83" s="46"/>
    </row>
    <row r="84" spans="1:4" s="72" customFormat="1" ht="15.75" x14ac:dyDescent="0.25">
      <c r="A84" s="93" t="s">
        <v>388</v>
      </c>
      <c r="B84" s="103"/>
      <c r="C84" s="104"/>
      <c r="D84" s="104"/>
    </row>
    <row r="85" spans="1:4" s="72" customFormat="1" x14ac:dyDescent="0.25">
      <c r="A85" s="30" t="s">
        <v>326</v>
      </c>
      <c r="B85" s="97" t="s">
        <v>124</v>
      </c>
      <c r="C85" s="431" t="s">
        <v>389</v>
      </c>
      <c r="D85" s="431"/>
    </row>
    <row r="86" spans="1:4" x14ac:dyDescent="0.25">
      <c r="A86" s="8"/>
      <c r="B86" s="47"/>
      <c r="C86" s="48"/>
      <c r="D86" s="46"/>
    </row>
    <row r="87" spans="1:4" s="72" customFormat="1" ht="15.75" x14ac:dyDescent="0.25">
      <c r="A87" s="20" t="s">
        <v>688</v>
      </c>
      <c r="B87" s="21"/>
      <c r="C87" s="22"/>
      <c r="D87" s="22"/>
    </row>
    <row r="88" spans="1:4" s="72" customFormat="1" x14ac:dyDescent="0.25">
      <c r="A88" s="30" t="s">
        <v>326</v>
      </c>
      <c r="B88" s="97" t="s">
        <v>290</v>
      </c>
      <c r="C88" s="431" t="s">
        <v>689</v>
      </c>
      <c r="D88" s="431"/>
    </row>
    <row r="89" spans="1:4" x14ac:dyDescent="0.25">
      <c r="A89" s="8"/>
      <c r="B89" s="38"/>
      <c r="C89" s="39"/>
      <c r="D89" s="46"/>
    </row>
    <row r="90" spans="1:4" s="72" customFormat="1" ht="15.75" x14ac:dyDescent="0.25">
      <c r="A90" s="20" t="s">
        <v>393</v>
      </c>
      <c r="B90" s="107"/>
      <c r="C90" s="328"/>
      <c r="D90" s="328"/>
    </row>
    <row r="91" spans="1:4" s="72" customFormat="1" x14ac:dyDescent="0.25">
      <c r="A91" s="30" t="s">
        <v>326</v>
      </c>
      <c r="B91" s="97" t="s">
        <v>126</v>
      </c>
      <c r="C91" s="431" t="s">
        <v>129</v>
      </c>
      <c r="D91" s="431"/>
    </row>
    <row r="92" spans="1:4" s="72" customFormat="1" x14ac:dyDescent="0.25">
      <c r="A92" s="30" t="s">
        <v>326</v>
      </c>
      <c r="B92" s="97" t="s">
        <v>296</v>
      </c>
      <c r="C92" s="431" t="s">
        <v>297</v>
      </c>
      <c r="D92" s="431"/>
    </row>
    <row r="93" spans="1:4" s="72" customFormat="1" x14ac:dyDescent="0.25">
      <c r="A93" s="30" t="s">
        <v>326</v>
      </c>
      <c r="B93" s="97" t="s">
        <v>130</v>
      </c>
      <c r="C93" s="431" t="s">
        <v>133</v>
      </c>
      <c r="D93" s="431"/>
    </row>
    <row r="94" spans="1:4" s="72" customFormat="1" x14ac:dyDescent="0.25">
      <c r="A94" s="30" t="s">
        <v>326</v>
      </c>
      <c r="B94" s="97" t="s">
        <v>302</v>
      </c>
      <c r="C94" s="431" t="s">
        <v>303</v>
      </c>
      <c r="D94" s="431"/>
    </row>
    <row r="95" spans="1:4" x14ac:dyDescent="0.25">
      <c r="A95" s="8"/>
      <c r="B95" s="38"/>
      <c r="C95" s="39"/>
      <c r="D95" s="39"/>
    </row>
    <row r="96" spans="1:4" x14ac:dyDescent="0.25">
      <c r="A96" s="8"/>
      <c r="B96" s="38"/>
      <c r="C96" s="39"/>
      <c r="D96" s="39"/>
    </row>
    <row r="97" spans="1:4" x14ac:dyDescent="0.25">
      <c r="A97" s="8"/>
      <c r="B97" s="38"/>
      <c r="C97" s="39"/>
      <c r="D97" s="39"/>
    </row>
    <row r="98" spans="1:4" s="72" customFormat="1" ht="15.75" x14ac:dyDescent="0.25">
      <c r="A98" s="20" t="s">
        <v>395</v>
      </c>
      <c r="B98" s="107"/>
      <c r="C98" s="328"/>
      <c r="D98" s="328"/>
    </row>
    <row r="99" spans="1:4" s="72" customFormat="1" x14ac:dyDescent="0.25">
      <c r="A99" s="30" t="s">
        <v>326</v>
      </c>
      <c r="B99" s="97" t="s">
        <v>134</v>
      </c>
      <c r="C99" s="431" t="s">
        <v>137</v>
      </c>
      <c r="D99" s="431"/>
    </row>
    <row r="100" spans="1:4" s="72" customFormat="1" x14ac:dyDescent="0.25">
      <c r="A100" s="75" t="s">
        <v>326</v>
      </c>
      <c r="B100" s="96" t="s">
        <v>138</v>
      </c>
      <c r="C100" s="432" t="s">
        <v>139</v>
      </c>
      <c r="D100" s="432"/>
    </row>
    <row r="101" spans="1:4" x14ac:dyDescent="0.25">
      <c r="A101" s="8"/>
      <c r="B101" s="63"/>
      <c r="C101" s="64"/>
      <c r="D101" s="64"/>
    </row>
    <row r="102" spans="1:4" s="72" customFormat="1" ht="18.75" x14ac:dyDescent="0.25">
      <c r="A102" s="116" t="s">
        <v>397</v>
      </c>
      <c r="B102" s="116"/>
      <c r="C102" s="116"/>
      <c r="D102" s="116"/>
    </row>
    <row r="103" spans="1:4" s="72" customFormat="1" ht="15.75" thickBot="1" x14ac:dyDescent="0.3">
      <c r="A103" s="117"/>
      <c r="B103" s="118" t="s">
        <v>712</v>
      </c>
      <c r="C103" s="117">
        <v>8124</v>
      </c>
      <c r="D103" s="119" t="s">
        <v>705</v>
      </c>
    </row>
    <row r="104" spans="1:4" x14ac:dyDescent="0.25">
      <c r="A104" s="433">
        <v>380256.7</v>
      </c>
      <c r="B104" s="434"/>
      <c r="C104" s="435"/>
      <c r="D104" s="121" t="s">
        <v>692</v>
      </c>
    </row>
    <row r="105" spans="1:4" s="72" customFormat="1" x14ac:dyDescent="0.25">
      <c r="A105" s="436">
        <v>349200</v>
      </c>
      <c r="B105" s="437"/>
      <c r="C105" s="438"/>
      <c r="D105" s="115" t="s">
        <v>693</v>
      </c>
    </row>
    <row r="106" spans="1:4" s="72" customFormat="1" x14ac:dyDescent="0.25">
      <c r="A106" s="436">
        <v>744000</v>
      </c>
      <c r="B106" s="437"/>
      <c r="C106" s="438"/>
      <c r="D106" s="115" t="s">
        <v>694</v>
      </c>
    </row>
    <row r="107" spans="1:4" s="72" customFormat="1" ht="15.75" thickBot="1" x14ac:dyDescent="0.3">
      <c r="A107" s="424">
        <v>76315.63</v>
      </c>
      <c r="B107" s="425"/>
      <c r="C107" s="426"/>
      <c r="D107" s="120" t="s">
        <v>695</v>
      </c>
    </row>
    <row r="108" spans="1:4" ht="15.75" thickBot="1" x14ac:dyDescent="0.3">
      <c r="A108" s="427">
        <f>SUM(A104:C107)</f>
        <v>1549772.33</v>
      </c>
      <c r="B108" s="428"/>
      <c r="C108" s="429"/>
      <c r="D108" s="122" t="s">
        <v>696</v>
      </c>
    </row>
    <row r="109" spans="1:4" s="72" customFormat="1" x14ac:dyDescent="0.25">
      <c r="A109" s="430" t="s">
        <v>399</v>
      </c>
      <c r="B109" s="430"/>
      <c r="C109" s="430"/>
      <c r="D109" s="430"/>
    </row>
  </sheetData>
  <mergeCells count="51">
    <mergeCell ref="C24:D24"/>
    <mergeCell ref="C4:D4"/>
    <mergeCell ref="C7:D7"/>
    <mergeCell ref="C10:D10"/>
    <mergeCell ref="C11:D11"/>
    <mergeCell ref="C14:D14"/>
    <mergeCell ref="C15:D15"/>
    <mergeCell ref="C18:D18"/>
    <mergeCell ref="C19:D19"/>
    <mergeCell ref="C20:D20"/>
    <mergeCell ref="C23:D23"/>
    <mergeCell ref="C54:D54"/>
    <mergeCell ref="C27:D27"/>
    <mergeCell ref="C28:D28"/>
    <mergeCell ref="C31:D31"/>
    <mergeCell ref="C34:D34"/>
    <mergeCell ref="C35:D35"/>
    <mergeCell ref="C38:D38"/>
    <mergeCell ref="C41:D41"/>
    <mergeCell ref="C44:D44"/>
    <mergeCell ref="C51:D51"/>
    <mergeCell ref="C52:D52"/>
    <mergeCell ref="C53:D53"/>
    <mergeCell ref="C78:D78"/>
    <mergeCell ref="C55:D55"/>
    <mergeCell ref="C58:D58"/>
    <mergeCell ref="C61:D61"/>
    <mergeCell ref="C62:D62"/>
    <mergeCell ref="C63:D63"/>
    <mergeCell ref="C64:D64"/>
    <mergeCell ref="C67:D67"/>
    <mergeCell ref="C70:D70"/>
    <mergeCell ref="C73:D73"/>
    <mergeCell ref="C74:D74"/>
    <mergeCell ref="C77:D77"/>
    <mergeCell ref="C92:D92"/>
    <mergeCell ref="C93:D93"/>
    <mergeCell ref="C81:D81"/>
    <mergeCell ref="C82:D82"/>
    <mergeCell ref="C85:D85"/>
    <mergeCell ref="C88:D88"/>
    <mergeCell ref="C91:D91"/>
    <mergeCell ref="A107:C107"/>
    <mergeCell ref="A108:C108"/>
    <mergeCell ref="A109:D109"/>
    <mergeCell ref="C94:D94"/>
    <mergeCell ref="C99:D99"/>
    <mergeCell ref="C100:D100"/>
    <mergeCell ref="A104:C104"/>
    <mergeCell ref="A105:C105"/>
    <mergeCell ref="A106:C106"/>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0"/>
  <sheetViews>
    <sheetView workbookViewId="0">
      <selection activeCell="B367" sqref="B367"/>
    </sheetView>
  </sheetViews>
  <sheetFormatPr defaultRowHeight="15" x14ac:dyDescent="0.25"/>
  <cols>
    <col min="1" max="2" width="5.28515625" style="156" customWidth="1"/>
    <col min="3" max="3" width="42.7109375" style="156" customWidth="1"/>
    <col min="4" max="5" width="15.7109375" style="243" customWidth="1"/>
    <col min="6" max="6" width="15.7109375" style="256" customWidth="1"/>
  </cols>
  <sheetData>
    <row r="1" spans="1:6" ht="17.25" thickBot="1" x14ac:dyDescent="0.3">
      <c r="A1" s="220" t="s">
        <v>141</v>
      </c>
      <c r="B1" s="220"/>
      <c r="C1" s="220"/>
      <c r="D1" s="221"/>
      <c r="E1" s="221"/>
      <c r="F1" s="248"/>
    </row>
    <row r="2" spans="1:6" s="1" customFormat="1" ht="24" customHeight="1" thickBot="1" x14ac:dyDescent="0.3">
      <c r="A2" s="89" t="s">
        <v>1</v>
      </c>
      <c r="B2" s="290" t="s">
        <v>2</v>
      </c>
      <c r="C2" s="288" t="s">
        <v>3</v>
      </c>
      <c r="D2" s="289" t="s">
        <v>315</v>
      </c>
      <c r="E2" s="289" t="s">
        <v>316</v>
      </c>
      <c r="F2" s="90" t="s">
        <v>317</v>
      </c>
    </row>
    <row r="3" spans="1:6" s="308" customFormat="1" ht="15.75" customHeight="1" x14ac:dyDescent="0.25">
      <c r="A3" s="309" t="s">
        <v>56</v>
      </c>
      <c r="B3" s="310" t="s">
        <v>142</v>
      </c>
      <c r="C3" s="311" t="s">
        <v>143</v>
      </c>
      <c r="D3" s="312">
        <v>93980</v>
      </c>
      <c r="E3" s="312">
        <v>93980</v>
      </c>
      <c r="F3" s="313">
        <v>90000</v>
      </c>
    </row>
    <row r="4" spans="1:6" s="308" customFormat="1" ht="15.75" customHeight="1" x14ac:dyDescent="0.25">
      <c r="A4" s="300" t="s">
        <v>56</v>
      </c>
      <c r="B4" s="301" t="s">
        <v>144</v>
      </c>
      <c r="C4" s="234" t="s">
        <v>145</v>
      </c>
      <c r="D4" s="235">
        <v>650000</v>
      </c>
      <c r="E4" s="235">
        <v>628767.66</v>
      </c>
      <c r="F4" s="302">
        <v>400000</v>
      </c>
    </row>
    <row r="5" spans="1:6" s="308" customFormat="1" ht="15.75" customHeight="1" x14ac:dyDescent="0.25">
      <c r="A5" s="300" t="s">
        <v>56</v>
      </c>
      <c r="B5" s="301" t="s">
        <v>146</v>
      </c>
      <c r="C5" s="234" t="s">
        <v>147</v>
      </c>
      <c r="D5" s="235">
        <v>300000</v>
      </c>
      <c r="E5" s="235">
        <v>287213.25</v>
      </c>
      <c r="F5" s="302">
        <v>300000</v>
      </c>
    </row>
    <row r="6" spans="1:6" s="308" customFormat="1" ht="15.75" customHeight="1" x14ac:dyDescent="0.25">
      <c r="A6" s="300" t="s">
        <v>56</v>
      </c>
      <c r="B6" s="301" t="s">
        <v>148</v>
      </c>
      <c r="C6" s="234" t="s">
        <v>149</v>
      </c>
      <c r="D6" s="235">
        <v>3543989</v>
      </c>
      <c r="E6" s="235">
        <v>3482530.85</v>
      </c>
      <c r="F6" s="302">
        <v>3000000</v>
      </c>
    </row>
    <row r="7" spans="1:6" s="308" customFormat="1" ht="15.75" customHeight="1" x14ac:dyDescent="0.25">
      <c r="A7" s="300" t="s">
        <v>56</v>
      </c>
      <c r="B7" s="301" t="s">
        <v>150</v>
      </c>
      <c r="C7" s="234" t="s">
        <v>151</v>
      </c>
      <c r="D7" s="235">
        <v>700000</v>
      </c>
      <c r="E7" s="235">
        <v>627328</v>
      </c>
      <c r="F7" s="302">
        <v>500000</v>
      </c>
    </row>
    <row r="8" spans="1:6" s="308" customFormat="1" ht="15.75" customHeight="1" thickBot="1" x14ac:dyDescent="0.3">
      <c r="A8" s="297" t="s">
        <v>56</v>
      </c>
      <c r="B8" s="298" t="s">
        <v>152</v>
      </c>
      <c r="C8" s="299" t="s">
        <v>153</v>
      </c>
      <c r="D8" s="307">
        <v>4257</v>
      </c>
      <c r="E8" s="307">
        <v>4257</v>
      </c>
      <c r="F8" s="305">
        <v>4257</v>
      </c>
    </row>
    <row r="9" spans="1:6" ht="15.75" customHeight="1" thickBot="1" x14ac:dyDescent="0.3">
      <c r="A9" s="86" t="s">
        <v>56</v>
      </c>
      <c r="B9" s="87" t="s">
        <v>67</v>
      </c>
      <c r="C9" s="87"/>
      <c r="D9" s="212">
        <f>SUM(D3:D8)</f>
        <v>5292226</v>
      </c>
      <c r="E9" s="212">
        <f t="shared" ref="E9:F9" si="0">SUM(E3:E8)</f>
        <v>5124076.76</v>
      </c>
      <c r="F9" s="250">
        <f t="shared" si="0"/>
        <v>4294257</v>
      </c>
    </row>
    <row r="10" spans="1:6" s="314" customFormat="1" ht="15.75" customHeight="1" x14ac:dyDescent="0.25">
      <c r="A10" s="309" t="s">
        <v>68</v>
      </c>
      <c r="B10" s="310" t="s">
        <v>142</v>
      </c>
      <c r="C10" s="311" t="s">
        <v>143</v>
      </c>
      <c r="D10" s="312">
        <v>10720</v>
      </c>
      <c r="E10" s="312">
        <v>10720</v>
      </c>
      <c r="F10" s="313">
        <v>10000</v>
      </c>
    </row>
    <row r="11" spans="1:6" s="314" customFormat="1" ht="15.75" customHeight="1" x14ac:dyDescent="0.25">
      <c r="A11" s="300" t="s">
        <v>68</v>
      </c>
      <c r="B11" s="301" t="s">
        <v>154</v>
      </c>
      <c r="C11" s="234" t="s">
        <v>155</v>
      </c>
      <c r="D11" s="235">
        <v>0</v>
      </c>
      <c r="E11" s="235">
        <v>0</v>
      </c>
      <c r="F11" s="302">
        <v>200000</v>
      </c>
    </row>
    <row r="12" spans="1:6" s="314" customFormat="1" ht="15.75" customHeight="1" x14ac:dyDescent="0.25">
      <c r="A12" s="300" t="s">
        <v>68</v>
      </c>
      <c r="B12" s="301" t="s">
        <v>144</v>
      </c>
      <c r="C12" s="234" t="s">
        <v>145</v>
      </c>
      <c r="D12" s="235">
        <v>6000</v>
      </c>
      <c r="E12" s="235">
        <v>5591</v>
      </c>
      <c r="F12" s="302">
        <v>5000</v>
      </c>
    </row>
    <row r="13" spans="1:6" s="314" customFormat="1" ht="15.75" customHeight="1" x14ac:dyDescent="0.25">
      <c r="A13" s="300" t="s">
        <v>68</v>
      </c>
      <c r="B13" s="301" t="s">
        <v>146</v>
      </c>
      <c r="C13" s="234" t="s">
        <v>147</v>
      </c>
      <c r="D13" s="235">
        <v>42000</v>
      </c>
      <c r="E13" s="235">
        <v>41899.79</v>
      </c>
      <c r="F13" s="302">
        <v>20000</v>
      </c>
    </row>
    <row r="14" spans="1:6" s="314" customFormat="1" ht="15.75" customHeight="1" x14ac:dyDescent="0.25">
      <c r="A14" s="300" t="s">
        <v>68</v>
      </c>
      <c r="B14" s="301" t="s">
        <v>156</v>
      </c>
      <c r="C14" s="234" t="s">
        <v>157</v>
      </c>
      <c r="D14" s="235">
        <v>0</v>
      </c>
      <c r="E14" s="235">
        <v>0</v>
      </c>
      <c r="F14" s="302">
        <v>500</v>
      </c>
    </row>
    <row r="15" spans="1:6" s="308" customFormat="1" ht="15.75" customHeight="1" x14ac:dyDescent="0.25">
      <c r="A15" s="300" t="s">
        <v>68</v>
      </c>
      <c r="B15" s="301" t="s">
        <v>158</v>
      </c>
      <c r="C15" s="234" t="s">
        <v>159</v>
      </c>
      <c r="D15" s="235">
        <v>9000</v>
      </c>
      <c r="E15" s="235">
        <v>8674.26</v>
      </c>
      <c r="F15" s="302">
        <v>9000</v>
      </c>
    </row>
    <row r="16" spans="1:6" s="308" customFormat="1" ht="15.75" customHeight="1" x14ac:dyDescent="0.25">
      <c r="A16" s="300" t="s">
        <v>68</v>
      </c>
      <c r="B16" s="301" t="s">
        <v>160</v>
      </c>
      <c r="C16" s="234" t="s">
        <v>161</v>
      </c>
      <c r="D16" s="235">
        <v>0</v>
      </c>
      <c r="E16" s="235">
        <v>0</v>
      </c>
      <c r="F16" s="302">
        <v>1000</v>
      </c>
    </row>
    <row r="17" spans="1:6" s="308" customFormat="1" ht="15.75" customHeight="1" x14ac:dyDescent="0.25">
      <c r="A17" s="300" t="s">
        <v>68</v>
      </c>
      <c r="B17" s="301" t="s">
        <v>148</v>
      </c>
      <c r="C17" s="234" t="s">
        <v>149</v>
      </c>
      <c r="D17" s="235">
        <v>7000</v>
      </c>
      <c r="E17" s="235">
        <v>6038</v>
      </c>
      <c r="F17" s="302">
        <v>7000</v>
      </c>
    </row>
    <row r="18" spans="1:6" s="308" customFormat="1" ht="15.75" customHeight="1" x14ac:dyDescent="0.25">
      <c r="A18" s="300" t="s">
        <v>68</v>
      </c>
      <c r="B18" s="301" t="s">
        <v>150</v>
      </c>
      <c r="C18" s="234" t="s">
        <v>151</v>
      </c>
      <c r="D18" s="235">
        <v>0</v>
      </c>
      <c r="E18" s="235">
        <v>0</v>
      </c>
      <c r="F18" s="302">
        <v>5000</v>
      </c>
    </row>
    <row r="19" spans="1:6" s="308" customFormat="1" ht="15.75" customHeight="1" x14ac:dyDescent="0.25">
      <c r="A19" s="300" t="s">
        <v>68</v>
      </c>
      <c r="B19" s="301" t="s">
        <v>162</v>
      </c>
      <c r="C19" s="234" t="s">
        <v>163</v>
      </c>
      <c r="D19" s="235">
        <v>1000</v>
      </c>
      <c r="E19" s="235">
        <v>683</v>
      </c>
      <c r="F19" s="302">
        <v>1000</v>
      </c>
    </row>
    <row r="20" spans="1:6" s="308" customFormat="1" ht="15.75" customHeight="1" x14ac:dyDescent="0.25">
      <c r="A20" s="300" t="s">
        <v>68</v>
      </c>
      <c r="B20" s="301" t="s">
        <v>164</v>
      </c>
      <c r="C20" s="234" t="s">
        <v>165</v>
      </c>
      <c r="D20" s="235">
        <v>0</v>
      </c>
      <c r="E20" s="235">
        <v>0</v>
      </c>
      <c r="F20" s="302">
        <v>1000</v>
      </c>
    </row>
    <row r="21" spans="1:6" s="308" customFormat="1" ht="15.75" customHeight="1" x14ac:dyDescent="0.25">
      <c r="A21" s="300" t="s">
        <v>68</v>
      </c>
      <c r="B21" s="315">
        <v>5191</v>
      </c>
      <c r="C21" s="234" t="s">
        <v>909</v>
      </c>
      <c r="D21" s="235">
        <v>0</v>
      </c>
      <c r="E21" s="235">
        <v>0</v>
      </c>
      <c r="F21" s="302">
        <v>1613</v>
      </c>
    </row>
    <row r="22" spans="1:6" s="308" customFormat="1" ht="15.75" customHeight="1" x14ac:dyDescent="0.25">
      <c r="A22" s="300" t="s">
        <v>68</v>
      </c>
      <c r="B22" s="301" t="s">
        <v>166</v>
      </c>
      <c r="C22" s="234" t="s">
        <v>167</v>
      </c>
      <c r="D22" s="235">
        <v>16000</v>
      </c>
      <c r="E22" s="235">
        <v>15543.44</v>
      </c>
      <c r="F22" s="302">
        <v>13387</v>
      </c>
    </row>
    <row r="23" spans="1:6" s="308" customFormat="1" ht="15.75" customHeight="1" x14ac:dyDescent="0.25">
      <c r="A23" s="300" t="s">
        <v>68</v>
      </c>
      <c r="B23" s="301" t="s">
        <v>168</v>
      </c>
      <c r="C23" s="234" t="s">
        <v>169</v>
      </c>
      <c r="D23" s="235">
        <v>15527.5</v>
      </c>
      <c r="E23" s="235">
        <v>15527.5</v>
      </c>
      <c r="F23" s="302">
        <v>15368</v>
      </c>
    </row>
    <row r="24" spans="1:6" s="308" customFormat="1" ht="15.75" customHeight="1" thickBot="1" x14ac:dyDescent="0.3">
      <c r="A24" s="297" t="s">
        <v>68</v>
      </c>
      <c r="B24" s="298" t="s">
        <v>170</v>
      </c>
      <c r="C24" s="299" t="s">
        <v>171</v>
      </c>
      <c r="D24" s="307">
        <v>9290</v>
      </c>
      <c r="E24" s="307">
        <v>9290</v>
      </c>
      <c r="F24" s="305">
        <v>0</v>
      </c>
    </row>
    <row r="25" spans="1:6" ht="15.75" customHeight="1" thickBot="1" x14ac:dyDescent="0.3">
      <c r="A25" s="86" t="s">
        <v>68</v>
      </c>
      <c r="B25" s="87" t="s">
        <v>69</v>
      </c>
      <c r="C25" s="87"/>
      <c r="D25" s="212">
        <f>SUM(D10:D24)</f>
        <v>116537.5</v>
      </c>
      <c r="E25" s="212">
        <f t="shared" ref="E25:F25" si="1">SUM(E10:E24)</f>
        <v>113966.99</v>
      </c>
      <c r="F25" s="250">
        <f t="shared" si="1"/>
        <v>289868</v>
      </c>
    </row>
    <row r="26" spans="1:6" ht="15.75" customHeight="1" x14ac:dyDescent="0.25">
      <c r="A26" s="230" t="s">
        <v>63</v>
      </c>
      <c r="B26" s="231" t="s">
        <v>146</v>
      </c>
      <c r="C26" s="232" t="s">
        <v>147</v>
      </c>
      <c r="D26" s="233">
        <v>700000</v>
      </c>
      <c r="E26" s="233">
        <v>679729.56</v>
      </c>
      <c r="F26" s="251">
        <v>500000</v>
      </c>
    </row>
    <row r="27" spans="1:6" ht="15.75" customHeight="1" x14ac:dyDescent="0.25">
      <c r="A27" s="226" t="s">
        <v>63</v>
      </c>
      <c r="B27" s="227" t="s">
        <v>172</v>
      </c>
      <c r="C27" s="228" t="s">
        <v>173</v>
      </c>
      <c r="D27" s="229">
        <v>9000</v>
      </c>
      <c r="E27" s="229">
        <v>8817.5</v>
      </c>
      <c r="F27" s="252">
        <v>6000</v>
      </c>
    </row>
    <row r="28" spans="1:6" ht="15.75" customHeight="1" x14ac:dyDescent="0.25">
      <c r="A28" s="226" t="s">
        <v>63</v>
      </c>
      <c r="B28" s="227" t="s">
        <v>174</v>
      </c>
      <c r="C28" s="228" t="s">
        <v>175</v>
      </c>
      <c r="D28" s="229">
        <v>0</v>
      </c>
      <c r="E28" s="229">
        <v>0</v>
      </c>
      <c r="F28" s="252">
        <v>4000</v>
      </c>
    </row>
    <row r="29" spans="1:6" ht="15.75" customHeight="1" x14ac:dyDescent="0.25">
      <c r="A29" s="226" t="s">
        <v>63</v>
      </c>
      <c r="B29" s="227" t="s">
        <v>148</v>
      </c>
      <c r="C29" s="228" t="s">
        <v>149</v>
      </c>
      <c r="D29" s="229">
        <v>400000</v>
      </c>
      <c r="E29" s="229">
        <v>398089.63</v>
      </c>
      <c r="F29" s="252">
        <v>300000</v>
      </c>
    </row>
    <row r="30" spans="1:6" ht="15.75" customHeight="1" x14ac:dyDescent="0.25">
      <c r="A30" s="226" t="s">
        <v>63</v>
      </c>
      <c r="B30" s="227" t="s">
        <v>150</v>
      </c>
      <c r="C30" s="228" t="s">
        <v>151</v>
      </c>
      <c r="D30" s="229">
        <v>1200000</v>
      </c>
      <c r="E30" s="229">
        <v>1152208.98</v>
      </c>
      <c r="F30" s="252">
        <v>500000</v>
      </c>
    </row>
    <row r="31" spans="1:6" ht="15.75" customHeight="1" thickBot="1" x14ac:dyDescent="0.3">
      <c r="A31" s="222" t="s">
        <v>63</v>
      </c>
      <c r="B31" s="223" t="s">
        <v>176</v>
      </c>
      <c r="C31" s="224" t="s">
        <v>177</v>
      </c>
      <c r="D31" s="225">
        <v>1290</v>
      </c>
      <c r="E31" s="225">
        <v>1290</v>
      </c>
      <c r="F31" s="249">
        <v>0</v>
      </c>
    </row>
    <row r="32" spans="1:6" ht="15.75" customHeight="1" thickBot="1" x14ac:dyDescent="0.3">
      <c r="A32" s="86" t="s">
        <v>63</v>
      </c>
      <c r="B32" s="87" t="s">
        <v>178</v>
      </c>
      <c r="C32" s="87"/>
      <c r="D32" s="212">
        <f>SUM(D26:D31)</f>
        <v>2310290</v>
      </c>
      <c r="E32" s="212">
        <f t="shared" ref="E32:F32" si="2">SUM(E26:E31)</f>
        <v>2240135.67</v>
      </c>
      <c r="F32" s="250">
        <f t="shared" si="2"/>
        <v>1310000</v>
      </c>
    </row>
    <row r="33" spans="1:6" ht="15.75" customHeight="1" thickBot="1" x14ac:dyDescent="0.3">
      <c r="A33" s="236" t="s">
        <v>181</v>
      </c>
      <c r="B33" s="237" t="s">
        <v>182</v>
      </c>
      <c r="C33" s="238" t="s">
        <v>183</v>
      </c>
      <c r="D33" s="239">
        <v>308150</v>
      </c>
      <c r="E33" s="239">
        <v>308150</v>
      </c>
      <c r="F33" s="253">
        <v>317850.8</v>
      </c>
    </row>
    <row r="34" spans="1:6" ht="15.75" customHeight="1" thickBot="1" x14ac:dyDescent="0.3">
      <c r="A34" s="86" t="s">
        <v>181</v>
      </c>
      <c r="B34" s="87" t="s">
        <v>184</v>
      </c>
      <c r="C34" s="87"/>
      <c r="D34" s="212">
        <f>SUM(D33)</f>
        <v>308150</v>
      </c>
      <c r="E34" s="212">
        <f t="shared" ref="E34:F34" si="3">SUM(E33)</f>
        <v>308150</v>
      </c>
      <c r="F34" s="250">
        <f t="shared" si="3"/>
        <v>317850.8</v>
      </c>
    </row>
    <row r="35" spans="1:6" s="308" customFormat="1" ht="15.75" customHeight="1" x14ac:dyDescent="0.25">
      <c r="A35" s="309" t="s">
        <v>70</v>
      </c>
      <c r="B35" s="310" t="s">
        <v>185</v>
      </c>
      <c r="C35" s="311" t="s">
        <v>186</v>
      </c>
      <c r="D35" s="312">
        <v>88000</v>
      </c>
      <c r="E35" s="312">
        <v>85100</v>
      </c>
      <c r="F35" s="313">
        <v>88000</v>
      </c>
    </row>
    <row r="36" spans="1:6" s="308" customFormat="1" ht="15.75" customHeight="1" x14ac:dyDescent="0.25">
      <c r="A36" s="300" t="s">
        <v>70</v>
      </c>
      <c r="B36" s="301" t="s">
        <v>187</v>
      </c>
      <c r="C36" s="234" t="s">
        <v>188</v>
      </c>
      <c r="D36" s="235">
        <v>22000</v>
      </c>
      <c r="E36" s="235">
        <v>21101</v>
      </c>
      <c r="F36" s="302">
        <v>22000</v>
      </c>
    </row>
    <row r="37" spans="1:6" s="308" customFormat="1" ht="15.75" customHeight="1" x14ac:dyDescent="0.25">
      <c r="A37" s="300" t="s">
        <v>70</v>
      </c>
      <c r="B37" s="301" t="s">
        <v>189</v>
      </c>
      <c r="C37" s="234" t="s">
        <v>190</v>
      </c>
      <c r="D37" s="235">
        <v>8000</v>
      </c>
      <c r="E37" s="235">
        <v>7659</v>
      </c>
      <c r="F37" s="302">
        <v>8000</v>
      </c>
    </row>
    <row r="38" spans="1:6" s="308" customFormat="1" ht="15.75" customHeight="1" x14ac:dyDescent="0.25">
      <c r="A38" s="300" t="s">
        <v>70</v>
      </c>
      <c r="B38" s="315">
        <v>5137</v>
      </c>
      <c r="C38" s="234" t="s">
        <v>155</v>
      </c>
      <c r="D38" s="235">
        <v>0</v>
      </c>
      <c r="E38" s="235">
        <v>0</v>
      </c>
      <c r="F38" s="302">
        <v>12439</v>
      </c>
    </row>
    <row r="39" spans="1:6" s="308" customFormat="1" ht="15.75" customHeight="1" x14ac:dyDescent="0.25">
      <c r="A39" s="300" t="s">
        <v>70</v>
      </c>
      <c r="B39" s="301" t="s">
        <v>146</v>
      </c>
      <c r="C39" s="234" t="s">
        <v>147</v>
      </c>
      <c r="D39" s="235">
        <v>250000</v>
      </c>
      <c r="E39" s="235">
        <v>238441.48</v>
      </c>
      <c r="F39" s="302">
        <v>150000</v>
      </c>
    </row>
    <row r="40" spans="1:6" s="308" customFormat="1" ht="15.75" customHeight="1" x14ac:dyDescent="0.25">
      <c r="A40" s="300" t="s">
        <v>70</v>
      </c>
      <c r="B40" s="301" t="s">
        <v>191</v>
      </c>
      <c r="C40" s="234" t="s">
        <v>192</v>
      </c>
      <c r="D40" s="235">
        <v>30000</v>
      </c>
      <c r="E40" s="235">
        <v>27386.61</v>
      </c>
      <c r="F40" s="302">
        <v>30000</v>
      </c>
    </row>
    <row r="41" spans="1:6" s="308" customFormat="1" ht="15.75" customHeight="1" x14ac:dyDescent="0.25">
      <c r="A41" s="300" t="s">
        <v>70</v>
      </c>
      <c r="B41" s="301" t="s">
        <v>172</v>
      </c>
      <c r="C41" s="234" t="s">
        <v>173</v>
      </c>
      <c r="D41" s="235">
        <v>0</v>
      </c>
      <c r="E41" s="235">
        <v>0</v>
      </c>
      <c r="F41" s="302">
        <v>500</v>
      </c>
    </row>
    <row r="42" spans="1:6" s="308" customFormat="1" ht="15.75" customHeight="1" x14ac:dyDescent="0.25">
      <c r="A42" s="300" t="s">
        <v>70</v>
      </c>
      <c r="B42" s="301" t="s">
        <v>174</v>
      </c>
      <c r="C42" s="234" t="s">
        <v>175</v>
      </c>
      <c r="D42" s="235">
        <v>5000</v>
      </c>
      <c r="E42" s="235">
        <v>4978</v>
      </c>
      <c r="F42" s="302">
        <v>5000</v>
      </c>
    </row>
    <row r="43" spans="1:6" s="308" customFormat="1" ht="15.75" customHeight="1" x14ac:dyDescent="0.25">
      <c r="A43" s="300" t="s">
        <v>70</v>
      </c>
      <c r="B43" s="301" t="s">
        <v>193</v>
      </c>
      <c r="C43" s="234" t="s">
        <v>194</v>
      </c>
      <c r="D43" s="235">
        <v>4000</v>
      </c>
      <c r="E43" s="235">
        <v>3625</v>
      </c>
      <c r="F43" s="302">
        <v>4000</v>
      </c>
    </row>
    <row r="44" spans="1:6" s="308" customFormat="1" ht="15.75" customHeight="1" x14ac:dyDescent="0.25">
      <c r="A44" s="300" t="s">
        <v>70</v>
      </c>
      <c r="B44" s="301" t="s">
        <v>160</v>
      </c>
      <c r="C44" s="234" t="s">
        <v>161</v>
      </c>
      <c r="D44" s="235">
        <v>650</v>
      </c>
      <c r="E44" s="235">
        <v>650</v>
      </c>
      <c r="F44" s="302">
        <v>1000</v>
      </c>
    </row>
    <row r="45" spans="1:6" s="308" customFormat="1" ht="15.75" customHeight="1" x14ac:dyDescent="0.25">
      <c r="A45" s="300" t="s">
        <v>70</v>
      </c>
      <c r="B45" s="301" t="s">
        <v>195</v>
      </c>
      <c r="C45" s="234" t="s">
        <v>196</v>
      </c>
      <c r="D45" s="235">
        <v>11000</v>
      </c>
      <c r="E45" s="235">
        <v>10378.17</v>
      </c>
      <c r="F45" s="302">
        <v>10000</v>
      </c>
    </row>
    <row r="46" spans="1:6" s="308" customFormat="1" ht="15.75" customHeight="1" x14ac:dyDescent="0.25">
      <c r="A46" s="300" t="s">
        <v>70</v>
      </c>
      <c r="B46" s="301" t="s">
        <v>148</v>
      </c>
      <c r="C46" s="234" t="s">
        <v>149</v>
      </c>
      <c r="D46" s="235">
        <v>100000</v>
      </c>
      <c r="E46" s="235">
        <v>97486.92</v>
      </c>
      <c r="F46" s="302">
        <v>100000</v>
      </c>
    </row>
    <row r="47" spans="1:6" s="308" customFormat="1" ht="15.75" customHeight="1" x14ac:dyDescent="0.25">
      <c r="A47" s="300" t="s">
        <v>70</v>
      </c>
      <c r="B47" s="301" t="s">
        <v>150</v>
      </c>
      <c r="C47" s="234" t="s">
        <v>151</v>
      </c>
      <c r="D47" s="235">
        <v>285000</v>
      </c>
      <c r="E47" s="235">
        <v>282954.55</v>
      </c>
      <c r="F47" s="302">
        <v>200000</v>
      </c>
    </row>
    <row r="48" spans="1:6" s="308" customFormat="1" ht="15.75" customHeight="1" x14ac:dyDescent="0.25">
      <c r="A48" s="300" t="s">
        <v>70</v>
      </c>
      <c r="B48" s="301" t="s">
        <v>176</v>
      </c>
      <c r="C48" s="234" t="s">
        <v>177</v>
      </c>
      <c r="D48" s="235">
        <v>0</v>
      </c>
      <c r="E48" s="235">
        <v>0</v>
      </c>
      <c r="F48" s="302">
        <v>500</v>
      </c>
    </row>
    <row r="49" spans="1:6" s="308" customFormat="1" ht="15.75" customHeight="1" x14ac:dyDescent="0.25">
      <c r="A49" s="300" t="s">
        <v>70</v>
      </c>
      <c r="B49" s="301" t="s">
        <v>197</v>
      </c>
      <c r="C49" s="234" t="s">
        <v>198</v>
      </c>
      <c r="D49" s="235">
        <v>4000</v>
      </c>
      <c r="E49" s="235">
        <v>4000</v>
      </c>
      <c r="F49" s="302">
        <v>0</v>
      </c>
    </row>
    <row r="50" spans="1:6" s="308" customFormat="1" ht="15.75" customHeight="1" x14ac:dyDescent="0.25">
      <c r="A50" s="300" t="s">
        <v>70</v>
      </c>
      <c r="B50" s="301" t="s">
        <v>199</v>
      </c>
      <c r="C50" s="234" t="s">
        <v>200</v>
      </c>
      <c r="D50" s="235">
        <v>230994</v>
      </c>
      <c r="E50" s="235">
        <v>230994</v>
      </c>
      <c r="F50" s="302">
        <v>244648</v>
      </c>
    </row>
    <row r="51" spans="1:6" s="308" customFormat="1" ht="15.75" customHeight="1" x14ac:dyDescent="0.25">
      <c r="A51" s="300" t="s">
        <v>70</v>
      </c>
      <c r="B51" s="301" t="s">
        <v>201</v>
      </c>
      <c r="C51" s="234" t="s">
        <v>202</v>
      </c>
      <c r="D51" s="235">
        <v>500000</v>
      </c>
      <c r="E51" s="235">
        <v>0</v>
      </c>
      <c r="F51" s="302">
        <v>500000</v>
      </c>
    </row>
    <row r="52" spans="1:6" s="308" customFormat="1" ht="15.75" customHeight="1" x14ac:dyDescent="0.25">
      <c r="A52" s="300" t="s">
        <v>70</v>
      </c>
      <c r="B52" s="301" t="s">
        <v>170</v>
      </c>
      <c r="C52" s="234" t="s">
        <v>171</v>
      </c>
      <c r="D52" s="235">
        <v>1750</v>
      </c>
      <c r="E52" s="235">
        <v>1750</v>
      </c>
      <c r="F52" s="302">
        <v>2000</v>
      </c>
    </row>
    <row r="53" spans="1:6" s="308" customFormat="1" ht="15.75" customHeight="1" thickBot="1" x14ac:dyDescent="0.3">
      <c r="A53" s="297" t="s">
        <v>70</v>
      </c>
      <c r="B53" s="298" t="s">
        <v>179</v>
      </c>
      <c r="C53" s="299" t="s">
        <v>180</v>
      </c>
      <c r="D53" s="307">
        <v>5200000</v>
      </c>
      <c r="E53" s="307">
        <v>5195379.1399999997</v>
      </c>
      <c r="F53" s="305">
        <v>100000</v>
      </c>
    </row>
    <row r="54" spans="1:6" s="1" customFormat="1" ht="15.75" customHeight="1" thickBot="1" x14ac:dyDescent="0.3">
      <c r="A54" s="86" t="s">
        <v>70</v>
      </c>
      <c r="B54" s="87" t="s">
        <v>71</v>
      </c>
      <c r="C54" s="87"/>
      <c r="D54" s="212">
        <f>SUM(D35:D53)</f>
        <v>6740394</v>
      </c>
      <c r="E54" s="212">
        <f t="shared" ref="E54:F54" si="4">SUM(E35:E53)</f>
        <v>6211883.8699999992</v>
      </c>
      <c r="F54" s="250">
        <f t="shared" si="4"/>
        <v>1478087</v>
      </c>
    </row>
    <row r="55" spans="1:6" s="316" customFormat="1" ht="15.75" customHeight="1" x14ac:dyDescent="0.25">
      <c r="A55" s="309" t="s">
        <v>72</v>
      </c>
      <c r="B55" s="310" t="s">
        <v>185</v>
      </c>
      <c r="C55" s="311" t="s">
        <v>186</v>
      </c>
      <c r="D55" s="312">
        <v>88000</v>
      </c>
      <c r="E55" s="312">
        <v>85100</v>
      </c>
      <c r="F55" s="313">
        <v>88000</v>
      </c>
    </row>
    <row r="56" spans="1:6" s="316" customFormat="1" ht="15.75" customHeight="1" x14ac:dyDescent="0.25">
      <c r="A56" s="300" t="s">
        <v>72</v>
      </c>
      <c r="B56" s="301" t="s">
        <v>187</v>
      </c>
      <c r="C56" s="234" t="s">
        <v>188</v>
      </c>
      <c r="D56" s="235">
        <v>22000</v>
      </c>
      <c r="E56" s="235">
        <v>21101</v>
      </c>
      <c r="F56" s="302">
        <v>22000</v>
      </c>
    </row>
    <row r="57" spans="1:6" s="316" customFormat="1" ht="15.75" customHeight="1" x14ac:dyDescent="0.25">
      <c r="A57" s="300" t="s">
        <v>72</v>
      </c>
      <c r="B57" s="301" t="s">
        <v>189</v>
      </c>
      <c r="C57" s="234" t="s">
        <v>190</v>
      </c>
      <c r="D57" s="235">
        <v>8000</v>
      </c>
      <c r="E57" s="235">
        <v>7659</v>
      </c>
      <c r="F57" s="302">
        <v>8000</v>
      </c>
    </row>
    <row r="58" spans="1:6" s="316" customFormat="1" ht="15.75" customHeight="1" x14ac:dyDescent="0.25">
      <c r="A58" s="300" t="s">
        <v>72</v>
      </c>
      <c r="B58" s="301" t="s">
        <v>146</v>
      </c>
      <c r="C58" s="234" t="s">
        <v>147</v>
      </c>
      <c r="D58" s="235">
        <v>150000</v>
      </c>
      <c r="E58" s="235">
        <v>141887.97</v>
      </c>
      <c r="F58" s="302">
        <v>150000</v>
      </c>
    </row>
    <row r="59" spans="1:6" s="316" customFormat="1" ht="15.75" customHeight="1" x14ac:dyDescent="0.25">
      <c r="A59" s="300" t="s">
        <v>72</v>
      </c>
      <c r="B59" s="301" t="s">
        <v>203</v>
      </c>
      <c r="C59" s="234" t="s">
        <v>204</v>
      </c>
      <c r="D59" s="235">
        <v>4660</v>
      </c>
      <c r="E59" s="235">
        <v>4660</v>
      </c>
      <c r="F59" s="302">
        <v>5000</v>
      </c>
    </row>
    <row r="60" spans="1:6" s="316" customFormat="1" ht="15.75" customHeight="1" x14ac:dyDescent="0.25">
      <c r="A60" s="300" t="s">
        <v>72</v>
      </c>
      <c r="B60" s="301" t="s">
        <v>191</v>
      </c>
      <c r="C60" s="234" t="s">
        <v>192</v>
      </c>
      <c r="D60" s="235">
        <v>300000</v>
      </c>
      <c r="E60" s="235">
        <v>287672.71000000002</v>
      </c>
      <c r="F60" s="302">
        <v>300000</v>
      </c>
    </row>
    <row r="61" spans="1:6" s="316" customFormat="1" ht="15.75" customHeight="1" x14ac:dyDescent="0.25">
      <c r="A61" s="300" t="s">
        <v>72</v>
      </c>
      <c r="B61" s="301" t="s">
        <v>172</v>
      </c>
      <c r="C61" s="234" t="s">
        <v>173</v>
      </c>
      <c r="D61" s="235">
        <v>200</v>
      </c>
      <c r="E61" s="235">
        <v>126</v>
      </c>
      <c r="F61" s="302">
        <v>200</v>
      </c>
    </row>
    <row r="62" spans="1:6" s="308" customFormat="1" ht="15.75" customHeight="1" x14ac:dyDescent="0.25">
      <c r="A62" s="300" t="s">
        <v>72</v>
      </c>
      <c r="B62" s="301" t="s">
        <v>158</v>
      </c>
      <c r="C62" s="234" t="s">
        <v>159</v>
      </c>
      <c r="D62" s="235">
        <v>0</v>
      </c>
      <c r="E62" s="235">
        <v>0</v>
      </c>
      <c r="F62" s="302">
        <v>200</v>
      </c>
    </row>
    <row r="63" spans="1:6" s="308" customFormat="1" ht="15.75" customHeight="1" x14ac:dyDescent="0.25">
      <c r="A63" s="300" t="s">
        <v>72</v>
      </c>
      <c r="B63" s="301" t="s">
        <v>174</v>
      </c>
      <c r="C63" s="234" t="s">
        <v>175</v>
      </c>
      <c r="D63" s="235">
        <v>13044</v>
      </c>
      <c r="E63" s="235">
        <v>13043.8</v>
      </c>
      <c r="F63" s="302">
        <v>5000</v>
      </c>
    </row>
    <row r="64" spans="1:6" s="308" customFormat="1" ht="15.75" customHeight="1" x14ac:dyDescent="0.25">
      <c r="A64" s="300" t="s">
        <v>72</v>
      </c>
      <c r="B64" s="301" t="s">
        <v>193</v>
      </c>
      <c r="C64" s="234" t="s">
        <v>194</v>
      </c>
      <c r="D64" s="235">
        <v>0</v>
      </c>
      <c r="E64" s="235">
        <v>0</v>
      </c>
      <c r="F64" s="302">
        <v>2000</v>
      </c>
    </row>
    <row r="65" spans="1:6" s="308" customFormat="1" ht="15.75" customHeight="1" x14ac:dyDescent="0.25">
      <c r="A65" s="300" t="s">
        <v>72</v>
      </c>
      <c r="B65" s="301" t="s">
        <v>160</v>
      </c>
      <c r="C65" s="234" t="s">
        <v>161</v>
      </c>
      <c r="D65" s="235">
        <v>650</v>
      </c>
      <c r="E65" s="235">
        <v>650</v>
      </c>
      <c r="F65" s="302">
        <v>1000</v>
      </c>
    </row>
    <row r="66" spans="1:6" s="308" customFormat="1" ht="15.75" customHeight="1" x14ac:dyDescent="0.25">
      <c r="A66" s="300" t="s">
        <v>72</v>
      </c>
      <c r="B66" s="301" t="s">
        <v>195</v>
      </c>
      <c r="C66" s="234" t="s">
        <v>196</v>
      </c>
      <c r="D66" s="235">
        <v>3000</v>
      </c>
      <c r="E66" s="235">
        <v>2646.27</v>
      </c>
      <c r="F66" s="302">
        <v>3000</v>
      </c>
    </row>
    <row r="67" spans="1:6" s="308" customFormat="1" ht="15.75" customHeight="1" x14ac:dyDescent="0.25">
      <c r="A67" s="300" t="s">
        <v>72</v>
      </c>
      <c r="B67" s="301" t="s">
        <v>148</v>
      </c>
      <c r="C67" s="234" t="s">
        <v>149</v>
      </c>
      <c r="D67" s="235">
        <v>350000</v>
      </c>
      <c r="E67" s="235">
        <v>339624.99</v>
      </c>
      <c r="F67" s="302">
        <v>300000</v>
      </c>
    </row>
    <row r="68" spans="1:6" s="308" customFormat="1" ht="15.75" customHeight="1" x14ac:dyDescent="0.25">
      <c r="A68" s="300" t="s">
        <v>72</v>
      </c>
      <c r="B68" s="301" t="s">
        <v>150</v>
      </c>
      <c r="C68" s="234" t="s">
        <v>151</v>
      </c>
      <c r="D68" s="235">
        <v>500000</v>
      </c>
      <c r="E68" s="235">
        <v>495586.99</v>
      </c>
      <c r="F68" s="302">
        <v>300000</v>
      </c>
    </row>
    <row r="69" spans="1:6" s="308" customFormat="1" ht="15.75" customHeight="1" x14ac:dyDescent="0.25">
      <c r="A69" s="300" t="s">
        <v>72</v>
      </c>
      <c r="B69" s="301" t="s">
        <v>201</v>
      </c>
      <c r="C69" s="234" t="s">
        <v>202</v>
      </c>
      <c r="D69" s="235">
        <v>500000</v>
      </c>
      <c r="E69" s="235">
        <v>0</v>
      </c>
      <c r="F69" s="302">
        <v>500000</v>
      </c>
    </row>
    <row r="70" spans="1:6" s="308" customFormat="1" ht="15.75" customHeight="1" thickBot="1" x14ac:dyDescent="0.3">
      <c r="A70" s="297" t="s">
        <v>72</v>
      </c>
      <c r="B70" s="298" t="s">
        <v>179</v>
      </c>
      <c r="C70" s="299" t="s">
        <v>180</v>
      </c>
      <c r="D70" s="307">
        <v>430000</v>
      </c>
      <c r="E70" s="307">
        <v>408183.57</v>
      </c>
      <c r="F70" s="305">
        <v>500000</v>
      </c>
    </row>
    <row r="71" spans="1:6" ht="15.75" customHeight="1" thickBot="1" x14ac:dyDescent="0.3">
      <c r="A71" s="86" t="s">
        <v>72</v>
      </c>
      <c r="B71" s="87" t="s">
        <v>73</v>
      </c>
      <c r="C71" s="87"/>
      <c r="D71" s="212">
        <f>SUM(D55:D70)</f>
        <v>2369554</v>
      </c>
      <c r="E71" s="212">
        <f t="shared" ref="E71:F71" si="5">SUM(E55:E70)</f>
        <v>1807942.3</v>
      </c>
      <c r="F71" s="250">
        <f t="shared" si="5"/>
        <v>2184400</v>
      </c>
    </row>
    <row r="72" spans="1:6" ht="15.75" customHeight="1" x14ac:dyDescent="0.25">
      <c r="A72" s="230" t="s">
        <v>74</v>
      </c>
      <c r="B72" s="231" t="s">
        <v>146</v>
      </c>
      <c r="C72" s="232" t="s">
        <v>147</v>
      </c>
      <c r="D72" s="233">
        <v>17500</v>
      </c>
      <c r="E72" s="233">
        <v>17500</v>
      </c>
      <c r="F72" s="251">
        <v>10000</v>
      </c>
    </row>
    <row r="73" spans="1:6" ht="15.75" customHeight="1" x14ac:dyDescent="0.25">
      <c r="A73" s="292">
        <v>3111</v>
      </c>
      <c r="B73" s="227" t="s">
        <v>148</v>
      </c>
      <c r="C73" s="228" t="s">
        <v>149</v>
      </c>
      <c r="D73" s="229">
        <v>0</v>
      </c>
      <c r="E73" s="229">
        <v>0</v>
      </c>
      <c r="F73" s="252">
        <v>5000</v>
      </c>
    </row>
    <row r="74" spans="1:6" ht="15.75" customHeight="1" thickBot="1" x14ac:dyDescent="0.3">
      <c r="A74" s="222" t="s">
        <v>74</v>
      </c>
      <c r="B74" s="223" t="s">
        <v>150</v>
      </c>
      <c r="C74" s="224" t="s">
        <v>151</v>
      </c>
      <c r="D74" s="225">
        <v>37537.83</v>
      </c>
      <c r="E74" s="225">
        <v>37537.83</v>
      </c>
      <c r="F74" s="249">
        <v>15000</v>
      </c>
    </row>
    <row r="75" spans="1:6" ht="15.75" customHeight="1" thickBot="1" x14ac:dyDescent="0.3">
      <c r="A75" s="86" t="s">
        <v>74</v>
      </c>
      <c r="B75" s="87" t="s">
        <v>77</v>
      </c>
      <c r="C75" s="87"/>
      <c r="D75" s="212">
        <f>SUM(D72:D74)</f>
        <v>55037.83</v>
      </c>
      <c r="E75" s="212">
        <f t="shared" ref="E75:F75" si="6">SUM(E72:E74)</f>
        <v>55037.83</v>
      </c>
      <c r="F75" s="250">
        <f t="shared" si="6"/>
        <v>30000</v>
      </c>
    </row>
    <row r="76" spans="1:6" ht="15.75" customHeight="1" x14ac:dyDescent="0.25">
      <c r="A76" s="230" t="s">
        <v>92</v>
      </c>
      <c r="B76" s="231" t="s">
        <v>154</v>
      </c>
      <c r="C76" s="232" t="s">
        <v>155</v>
      </c>
      <c r="D76" s="233">
        <v>37204</v>
      </c>
      <c r="E76" s="233">
        <v>37204</v>
      </c>
      <c r="F76" s="251">
        <v>0</v>
      </c>
    </row>
    <row r="77" spans="1:6" ht="15.75" customHeight="1" x14ac:dyDescent="0.25">
      <c r="A77" s="226" t="s">
        <v>92</v>
      </c>
      <c r="B77" s="227" t="s">
        <v>146</v>
      </c>
      <c r="C77" s="228" t="s">
        <v>147</v>
      </c>
      <c r="D77" s="229">
        <v>3000</v>
      </c>
      <c r="E77" s="229">
        <v>2581.67</v>
      </c>
      <c r="F77" s="252">
        <v>10000</v>
      </c>
    </row>
    <row r="78" spans="1:6" ht="15.75" customHeight="1" x14ac:dyDescent="0.25">
      <c r="A78" s="226" t="s">
        <v>92</v>
      </c>
      <c r="B78" s="227" t="s">
        <v>148</v>
      </c>
      <c r="C78" s="228" t="s">
        <v>149</v>
      </c>
      <c r="D78" s="229">
        <v>0</v>
      </c>
      <c r="E78" s="229">
        <v>0</v>
      </c>
      <c r="F78" s="252">
        <v>5000</v>
      </c>
    </row>
    <row r="79" spans="1:6" ht="15.75" customHeight="1" x14ac:dyDescent="0.25">
      <c r="A79" s="226" t="s">
        <v>92</v>
      </c>
      <c r="B79" s="227" t="s">
        <v>150</v>
      </c>
      <c r="C79" s="228" t="s">
        <v>151</v>
      </c>
      <c r="D79" s="229">
        <v>4000</v>
      </c>
      <c r="E79" s="229">
        <v>3360</v>
      </c>
      <c r="F79" s="252">
        <v>15000</v>
      </c>
    </row>
    <row r="80" spans="1:6" s="308" customFormat="1" ht="15.75" customHeight="1" thickBot="1" x14ac:dyDescent="0.3">
      <c r="A80" s="297" t="s">
        <v>92</v>
      </c>
      <c r="B80" s="298" t="s">
        <v>205</v>
      </c>
      <c r="C80" s="299" t="s">
        <v>206</v>
      </c>
      <c r="D80" s="307">
        <v>61915</v>
      </c>
      <c r="E80" s="307">
        <v>61915</v>
      </c>
      <c r="F80" s="305">
        <v>0</v>
      </c>
    </row>
    <row r="81" spans="1:6" ht="15.75" customHeight="1" thickBot="1" x14ac:dyDescent="0.3">
      <c r="A81" s="86" t="s">
        <v>92</v>
      </c>
      <c r="B81" s="87" t="s">
        <v>207</v>
      </c>
      <c r="C81" s="87"/>
      <c r="D81" s="212">
        <f>SUM(D76:D80)</f>
        <v>106119</v>
      </c>
      <c r="E81" s="212">
        <f t="shared" ref="E81:F81" si="7">SUM(E76:E80)</f>
        <v>105060.67</v>
      </c>
      <c r="F81" s="250">
        <f t="shared" si="7"/>
        <v>30000</v>
      </c>
    </row>
    <row r="82" spans="1:6" ht="15.75" customHeight="1" x14ac:dyDescent="0.25">
      <c r="A82" s="230" t="s">
        <v>208</v>
      </c>
      <c r="B82" s="231" t="s">
        <v>209</v>
      </c>
      <c r="C82" s="232" t="s">
        <v>210</v>
      </c>
      <c r="D82" s="233">
        <v>2940000</v>
      </c>
      <c r="E82" s="233">
        <v>2940000</v>
      </c>
      <c r="F82" s="251">
        <v>2940000</v>
      </c>
    </row>
    <row r="83" spans="1:6" ht="15.75" customHeight="1" thickBot="1" x14ac:dyDescent="0.3">
      <c r="A83" s="222" t="s">
        <v>208</v>
      </c>
      <c r="B83" s="223" t="s">
        <v>211</v>
      </c>
      <c r="C83" s="224" t="s">
        <v>212</v>
      </c>
      <c r="D83" s="225">
        <v>80488.800000000003</v>
      </c>
      <c r="E83" s="225">
        <v>80488.800000000003</v>
      </c>
      <c r="F83" s="249">
        <v>0</v>
      </c>
    </row>
    <row r="84" spans="1:6" ht="15.75" customHeight="1" thickBot="1" x14ac:dyDescent="0.3">
      <c r="A84" s="86" t="s">
        <v>208</v>
      </c>
      <c r="B84" s="87" t="s">
        <v>213</v>
      </c>
      <c r="C84" s="87"/>
      <c r="D84" s="212">
        <f>SUM(D82:D83)</f>
        <v>3020488.8</v>
      </c>
      <c r="E84" s="212">
        <f t="shared" ref="E84:F84" si="8">SUM(E82:E83)</f>
        <v>3020488.8</v>
      </c>
      <c r="F84" s="250">
        <f t="shared" si="8"/>
        <v>2940000</v>
      </c>
    </row>
    <row r="85" spans="1:6" s="308" customFormat="1" ht="15.75" customHeight="1" x14ac:dyDescent="0.25">
      <c r="A85" s="309" t="s">
        <v>78</v>
      </c>
      <c r="B85" s="310" t="s">
        <v>185</v>
      </c>
      <c r="C85" s="311" t="s">
        <v>186</v>
      </c>
      <c r="D85" s="312">
        <v>410000</v>
      </c>
      <c r="E85" s="312">
        <v>398456</v>
      </c>
      <c r="F85" s="313">
        <v>415000</v>
      </c>
    </row>
    <row r="86" spans="1:6" s="308" customFormat="1" ht="15.75" customHeight="1" x14ac:dyDescent="0.25">
      <c r="A86" s="300" t="s">
        <v>78</v>
      </c>
      <c r="B86" s="301" t="s">
        <v>142</v>
      </c>
      <c r="C86" s="234" t="s">
        <v>143</v>
      </c>
      <c r="D86" s="235">
        <v>10000</v>
      </c>
      <c r="E86" s="235">
        <v>3960</v>
      </c>
      <c r="F86" s="302">
        <v>10000</v>
      </c>
    </row>
    <row r="87" spans="1:6" s="308" customFormat="1" ht="15.75" customHeight="1" x14ac:dyDescent="0.25">
      <c r="A87" s="300" t="s">
        <v>78</v>
      </c>
      <c r="B87" s="301" t="s">
        <v>187</v>
      </c>
      <c r="C87" s="234" t="s">
        <v>188</v>
      </c>
      <c r="D87" s="235">
        <v>102000</v>
      </c>
      <c r="E87" s="235">
        <v>98814</v>
      </c>
      <c r="F87" s="302">
        <v>103000</v>
      </c>
    </row>
    <row r="88" spans="1:6" s="308" customFormat="1" ht="15.75" customHeight="1" x14ac:dyDescent="0.25">
      <c r="A88" s="300" t="s">
        <v>78</v>
      </c>
      <c r="B88" s="301" t="s">
        <v>189</v>
      </c>
      <c r="C88" s="234" t="s">
        <v>190</v>
      </c>
      <c r="D88" s="235">
        <v>37000</v>
      </c>
      <c r="E88" s="235">
        <v>35859</v>
      </c>
      <c r="F88" s="302">
        <v>37500</v>
      </c>
    </row>
    <row r="89" spans="1:6" s="308" customFormat="1" ht="15.75" customHeight="1" x14ac:dyDescent="0.25">
      <c r="A89" s="300" t="s">
        <v>78</v>
      </c>
      <c r="B89" s="301" t="s">
        <v>214</v>
      </c>
      <c r="C89" s="234" t="s">
        <v>215</v>
      </c>
      <c r="D89" s="235">
        <v>1500</v>
      </c>
      <c r="E89" s="235">
        <v>1417</v>
      </c>
      <c r="F89" s="302">
        <v>300</v>
      </c>
    </row>
    <row r="90" spans="1:6" s="308" customFormat="1" ht="15.75" customHeight="1" x14ac:dyDescent="0.25">
      <c r="A90" s="300" t="s">
        <v>78</v>
      </c>
      <c r="B90" s="301" t="s">
        <v>216</v>
      </c>
      <c r="C90" s="234" t="s">
        <v>217</v>
      </c>
      <c r="D90" s="235">
        <v>70000</v>
      </c>
      <c r="E90" s="235">
        <v>69865.45</v>
      </c>
      <c r="F90" s="302">
        <v>70000</v>
      </c>
    </row>
    <row r="91" spans="1:6" s="308" customFormat="1" ht="15.75" customHeight="1" x14ac:dyDescent="0.25">
      <c r="A91" s="300" t="s">
        <v>78</v>
      </c>
      <c r="B91" s="301" t="s">
        <v>154</v>
      </c>
      <c r="C91" s="234" t="s">
        <v>155</v>
      </c>
      <c r="D91" s="235">
        <v>0</v>
      </c>
      <c r="E91" s="235">
        <v>0</v>
      </c>
      <c r="F91" s="302">
        <v>5000</v>
      </c>
    </row>
    <row r="92" spans="1:6" s="308" customFormat="1" ht="15.75" customHeight="1" x14ac:dyDescent="0.25">
      <c r="A92" s="300" t="s">
        <v>78</v>
      </c>
      <c r="B92" s="301" t="s">
        <v>146</v>
      </c>
      <c r="C92" s="234" t="s">
        <v>147</v>
      </c>
      <c r="D92" s="235">
        <v>5000</v>
      </c>
      <c r="E92" s="235">
        <v>4882</v>
      </c>
      <c r="F92" s="302">
        <v>5000</v>
      </c>
    </row>
    <row r="93" spans="1:6" s="308" customFormat="1" ht="15.75" customHeight="1" x14ac:dyDescent="0.25">
      <c r="A93" s="300" t="s">
        <v>78</v>
      </c>
      <c r="B93" s="301" t="s">
        <v>203</v>
      </c>
      <c r="C93" s="234" t="s">
        <v>204</v>
      </c>
      <c r="D93" s="235">
        <v>1000</v>
      </c>
      <c r="E93" s="235">
        <v>850.21</v>
      </c>
      <c r="F93" s="302">
        <v>1000</v>
      </c>
    </row>
    <row r="94" spans="1:6" s="308" customFormat="1" ht="15.75" customHeight="1" x14ac:dyDescent="0.25">
      <c r="A94" s="300" t="s">
        <v>78</v>
      </c>
      <c r="B94" s="301" t="s">
        <v>218</v>
      </c>
      <c r="C94" s="234" t="s">
        <v>219</v>
      </c>
      <c r="D94" s="235">
        <v>19000</v>
      </c>
      <c r="E94" s="235">
        <v>17230.169999999998</v>
      </c>
      <c r="F94" s="302">
        <v>20000</v>
      </c>
    </row>
    <row r="95" spans="1:6" s="308" customFormat="1" ht="15.75" customHeight="1" x14ac:dyDescent="0.25">
      <c r="A95" s="300" t="s">
        <v>78</v>
      </c>
      <c r="B95" s="301" t="s">
        <v>191</v>
      </c>
      <c r="C95" s="234" t="s">
        <v>192</v>
      </c>
      <c r="D95" s="235">
        <v>20000</v>
      </c>
      <c r="E95" s="235">
        <v>18473.52</v>
      </c>
      <c r="F95" s="302">
        <v>20000</v>
      </c>
    </row>
    <row r="96" spans="1:6" s="308" customFormat="1" ht="15.75" customHeight="1" x14ac:dyDescent="0.25">
      <c r="A96" s="300" t="s">
        <v>78</v>
      </c>
      <c r="B96" s="301" t="s">
        <v>156</v>
      </c>
      <c r="C96" s="234" t="s">
        <v>157</v>
      </c>
      <c r="D96" s="235">
        <v>1000</v>
      </c>
      <c r="E96" s="235">
        <v>590</v>
      </c>
      <c r="F96" s="302">
        <v>500</v>
      </c>
    </row>
    <row r="97" spans="1:6" s="308" customFormat="1" ht="15.75" customHeight="1" x14ac:dyDescent="0.25">
      <c r="A97" s="300" t="s">
        <v>78</v>
      </c>
      <c r="B97" s="301" t="s">
        <v>158</v>
      </c>
      <c r="C97" s="234" t="s">
        <v>159</v>
      </c>
      <c r="D97" s="235">
        <v>5000</v>
      </c>
      <c r="E97" s="235">
        <v>4315.3</v>
      </c>
      <c r="F97" s="302">
        <v>5000</v>
      </c>
    </row>
    <row r="98" spans="1:6" s="308" customFormat="1" ht="15.75" customHeight="1" x14ac:dyDescent="0.25">
      <c r="A98" s="300" t="s">
        <v>78</v>
      </c>
      <c r="B98" s="301" t="s">
        <v>160</v>
      </c>
      <c r="C98" s="234" t="s">
        <v>161</v>
      </c>
      <c r="D98" s="235">
        <v>0</v>
      </c>
      <c r="E98" s="235">
        <v>0</v>
      </c>
      <c r="F98" s="302">
        <v>2000</v>
      </c>
    </row>
    <row r="99" spans="1:6" s="308" customFormat="1" ht="15.75" customHeight="1" x14ac:dyDescent="0.25">
      <c r="A99" s="300" t="s">
        <v>78</v>
      </c>
      <c r="B99" s="301" t="s">
        <v>148</v>
      </c>
      <c r="C99" s="234" t="s">
        <v>149</v>
      </c>
      <c r="D99" s="235">
        <v>10000</v>
      </c>
      <c r="E99" s="235">
        <v>8345.42</v>
      </c>
      <c r="F99" s="302">
        <v>6255</v>
      </c>
    </row>
    <row r="100" spans="1:6" s="308" customFormat="1" ht="15.75" customHeight="1" x14ac:dyDescent="0.25">
      <c r="A100" s="300" t="s">
        <v>78</v>
      </c>
      <c r="B100" s="301" t="s">
        <v>150</v>
      </c>
      <c r="C100" s="234" t="s">
        <v>151</v>
      </c>
      <c r="D100" s="235">
        <v>5000</v>
      </c>
      <c r="E100" s="235">
        <v>4872.59</v>
      </c>
      <c r="F100" s="302">
        <v>6000</v>
      </c>
    </row>
    <row r="101" spans="1:6" s="308" customFormat="1" ht="15.75" customHeight="1" x14ac:dyDescent="0.25">
      <c r="A101" s="300" t="s">
        <v>78</v>
      </c>
      <c r="B101" s="301" t="s">
        <v>162</v>
      </c>
      <c r="C101" s="234" t="s">
        <v>163</v>
      </c>
      <c r="D101" s="235">
        <v>1000</v>
      </c>
      <c r="E101" s="235">
        <v>384</v>
      </c>
      <c r="F101" s="302">
        <v>500</v>
      </c>
    </row>
    <row r="102" spans="1:6" s="308" customFormat="1" ht="15.75" customHeight="1" x14ac:dyDescent="0.25">
      <c r="A102" s="300" t="s">
        <v>78</v>
      </c>
      <c r="B102" s="301" t="s">
        <v>164</v>
      </c>
      <c r="C102" s="234" t="s">
        <v>165</v>
      </c>
      <c r="D102" s="235">
        <v>0</v>
      </c>
      <c r="E102" s="235">
        <v>0</v>
      </c>
      <c r="F102" s="302">
        <v>1000</v>
      </c>
    </row>
    <row r="103" spans="1:6" s="308" customFormat="1" ht="15.75" customHeight="1" x14ac:dyDescent="0.25">
      <c r="A103" s="300" t="s">
        <v>78</v>
      </c>
      <c r="B103" s="315">
        <v>5191</v>
      </c>
      <c r="C103" s="234" t="s">
        <v>909</v>
      </c>
      <c r="D103" s="235">
        <v>0</v>
      </c>
      <c r="E103" s="235">
        <v>0</v>
      </c>
      <c r="F103" s="302">
        <v>1145</v>
      </c>
    </row>
    <row r="104" spans="1:6" s="308" customFormat="1" ht="15.75" customHeight="1" x14ac:dyDescent="0.25">
      <c r="A104" s="300" t="s">
        <v>78</v>
      </c>
      <c r="B104" s="301" t="s">
        <v>166</v>
      </c>
      <c r="C104" s="234" t="s">
        <v>167</v>
      </c>
      <c r="D104" s="235">
        <v>500</v>
      </c>
      <c r="E104" s="235">
        <v>218</v>
      </c>
      <c r="F104" s="302">
        <v>1000</v>
      </c>
    </row>
    <row r="105" spans="1:6" s="308" customFormat="1" ht="15.75" customHeight="1" x14ac:dyDescent="0.25">
      <c r="A105" s="300" t="s">
        <v>78</v>
      </c>
      <c r="B105" s="301" t="s">
        <v>168</v>
      </c>
      <c r="C105" s="234" t="s">
        <v>169</v>
      </c>
      <c r="D105" s="235">
        <v>550</v>
      </c>
      <c r="E105" s="235">
        <v>550</v>
      </c>
      <c r="F105" s="302">
        <v>550</v>
      </c>
    </row>
    <row r="106" spans="1:6" s="308" customFormat="1" ht="15.75" customHeight="1" x14ac:dyDescent="0.25">
      <c r="A106" s="297" t="s">
        <v>78</v>
      </c>
      <c r="B106" s="298" t="s">
        <v>220</v>
      </c>
      <c r="C106" s="299" t="s">
        <v>221</v>
      </c>
      <c r="D106" s="307">
        <v>1328</v>
      </c>
      <c r="E106" s="307">
        <v>1328</v>
      </c>
      <c r="F106" s="305">
        <v>10000</v>
      </c>
    </row>
    <row r="107" spans="1:6" s="308" customFormat="1" ht="15.75" customHeight="1" thickBot="1" x14ac:dyDescent="0.3">
      <c r="A107" s="297" t="s">
        <v>78</v>
      </c>
      <c r="B107" s="317">
        <v>5499</v>
      </c>
      <c r="C107" s="299" t="s">
        <v>289</v>
      </c>
      <c r="D107" s="307">
        <v>0</v>
      </c>
      <c r="E107" s="307">
        <v>0</v>
      </c>
      <c r="F107" s="305">
        <v>6600</v>
      </c>
    </row>
    <row r="108" spans="1:6" ht="15.75" customHeight="1" thickBot="1" x14ac:dyDescent="0.3">
      <c r="A108" s="86" t="s">
        <v>78</v>
      </c>
      <c r="B108" s="87" t="s">
        <v>79</v>
      </c>
      <c r="C108" s="87"/>
      <c r="D108" s="212">
        <f>SUM(D85:D107)</f>
        <v>699878</v>
      </c>
      <c r="E108" s="212">
        <f t="shared" ref="E108:F108" si="9">SUM(E85:E107)</f>
        <v>670410.66</v>
      </c>
      <c r="F108" s="250">
        <f t="shared" si="9"/>
        <v>727350</v>
      </c>
    </row>
    <row r="109" spans="1:6" s="308" customFormat="1" ht="15.75" customHeight="1" x14ac:dyDescent="0.25">
      <c r="A109" s="309" t="s">
        <v>80</v>
      </c>
      <c r="B109" s="310" t="s">
        <v>142</v>
      </c>
      <c r="C109" s="311" t="s">
        <v>143</v>
      </c>
      <c r="D109" s="312">
        <v>70000</v>
      </c>
      <c r="E109" s="312">
        <v>48724</v>
      </c>
      <c r="F109" s="313">
        <v>70000</v>
      </c>
    </row>
    <row r="110" spans="1:6" s="308" customFormat="1" ht="15.75" customHeight="1" x14ac:dyDescent="0.25">
      <c r="A110" s="300" t="s">
        <v>80</v>
      </c>
      <c r="B110" s="301" t="s">
        <v>222</v>
      </c>
      <c r="C110" s="234" t="s">
        <v>223</v>
      </c>
      <c r="D110" s="235">
        <v>150000</v>
      </c>
      <c r="E110" s="235">
        <v>144561.76</v>
      </c>
      <c r="F110" s="302">
        <v>150000</v>
      </c>
    </row>
    <row r="111" spans="1:6" s="308" customFormat="1" ht="15.75" customHeight="1" x14ac:dyDescent="0.25">
      <c r="A111" s="300" t="s">
        <v>80</v>
      </c>
      <c r="B111" s="301" t="s">
        <v>154</v>
      </c>
      <c r="C111" s="234" t="s">
        <v>155</v>
      </c>
      <c r="D111" s="235">
        <v>72000</v>
      </c>
      <c r="E111" s="235">
        <v>71025.63</v>
      </c>
      <c r="F111" s="302">
        <v>300000</v>
      </c>
    </row>
    <row r="112" spans="1:6" s="308" customFormat="1" ht="15.75" customHeight="1" x14ac:dyDescent="0.25">
      <c r="A112" s="300" t="s">
        <v>80</v>
      </c>
      <c r="B112" s="301" t="s">
        <v>146</v>
      </c>
      <c r="C112" s="234" t="s">
        <v>147</v>
      </c>
      <c r="D112" s="235">
        <v>60000</v>
      </c>
      <c r="E112" s="235">
        <v>59490.31</v>
      </c>
      <c r="F112" s="302">
        <v>60000</v>
      </c>
    </row>
    <row r="113" spans="1:6" s="308" customFormat="1" ht="15.75" customHeight="1" x14ac:dyDescent="0.25">
      <c r="A113" s="300" t="s">
        <v>80</v>
      </c>
      <c r="B113" s="301" t="s">
        <v>203</v>
      </c>
      <c r="C113" s="234" t="s">
        <v>204</v>
      </c>
      <c r="D113" s="235">
        <v>1500</v>
      </c>
      <c r="E113" s="235">
        <v>1168.5899999999999</v>
      </c>
      <c r="F113" s="302">
        <v>1500</v>
      </c>
    </row>
    <row r="114" spans="1:6" s="308" customFormat="1" ht="15.75" customHeight="1" x14ac:dyDescent="0.25">
      <c r="A114" s="300" t="s">
        <v>80</v>
      </c>
      <c r="B114" s="301" t="s">
        <v>191</v>
      </c>
      <c r="C114" s="234" t="s">
        <v>192</v>
      </c>
      <c r="D114" s="235">
        <v>40000</v>
      </c>
      <c r="E114" s="235">
        <v>39644.589999999997</v>
      </c>
      <c r="F114" s="302">
        <v>40000</v>
      </c>
    </row>
    <row r="115" spans="1:6" s="308" customFormat="1" ht="15.75" customHeight="1" x14ac:dyDescent="0.25">
      <c r="A115" s="300" t="s">
        <v>80</v>
      </c>
      <c r="B115" s="301" t="s">
        <v>224</v>
      </c>
      <c r="C115" s="234" t="s">
        <v>225</v>
      </c>
      <c r="D115" s="235">
        <v>73000</v>
      </c>
      <c r="E115" s="235">
        <v>72425.91</v>
      </c>
      <c r="F115" s="302">
        <v>75000</v>
      </c>
    </row>
    <row r="116" spans="1:6" s="308" customFormat="1" ht="15.75" customHeight="1" x14ac:dyDescent="0.25">
      <c r="A116" s="300" t="s">
        <v>80</v>
      </c>
      <c r="B116" s="301" t="s">
        <v>156</v>
      </c>
      <c r="C116" s="234" t="s">
        <v>157</v>
      </c>
      <c r="D116" s="235">
        <v>500</v>
      </c>
      <c r="E116" s="235">
        <v>149</v>
      </c>
      <c r="F116" s="302">
        <v>500</v>
      </c>
    </row>
    <row r="117" spans="1:6" s="308" customFormat="1" ht="15.75" customHeight="1" x14ac:dyDescent="0.25">
      <c r="A117" s="300" t="s">
        <v>80</v>
      </c>
      <c r="B117" s="301" t="s">
        <v>174</v>
      </c>
      <c r="C117" s="234" t="s">
        <v>175</v>
      </c>
      <c r="D117" s="235">
        <v>21187.1</v>
      </c>
      <c r="E117" s="235">
        <v>21187.1</v>
      </c>
      <c r="F117" s="302">
        <v>20000</v>
      </c>
    </row>
    <row r="118" spans="1:6" s="308" customFormat="1" ht="15.75" customHeight="1" x14ac:dyDescent="0.25">
      <c r="A118" s="300" t="s">
        <v>80</v>
      </c>
      <c r="B118" s="301" t="s">
        <v>148</v>
      </c>
      <c r="C118" s="234" t="s">
        <v>149</v>
      </c>
      <c r="D118" s="235">
        <v>150000</v>
      </c>
      <c r="E118" s="235">
        <v>106300</v>
      </c>
      <c r="F118" s="302">
        <v>150000</v>
      </c>
    </row>
    <row r="119" spans="1:6" s="308" customFormat="1" ht="15.75" customHeight="1" x14ac:dyDescent="0.25">
      <c r="A119" s="300" t="s">
        <v>80</v>
      </c>
      <c r="B119" s="301" t="s">
        <v>150</v>
      </c>
      <c r="C119" s="234" t="s">
        <v>151</v>
      </c>
      <c r="D119" s="235">
        <v>240000</v>
      </c>
      <c r="E119" s="235">
        <v>236087.22</v>
      </c>
      <c r="F119" s="302">
        <v>550000</v>
      </c>
    </row>
    <row r="120" spans="1:6" s="308" customFormat="1" ht="15.75" customHeight="1" x14ac:dyDescent="0.25">
      <c r="A120" s="300" t="s">
        <v>80</v>
      </c>
      <c r="B120" s="301" t="s">
        <v>164</v>
      </c>
      <c r="C120" s="234" t="s">
        <v>165</v>
      </c>
      <c r="D120" s="235">
        <v>30000</v>
      </c>
      <c r="E120" s="235">
        <v>26265</v>
      </c>
      <c r="F120" s="302">
        <v>30000</v>
      </c>
    </row>
    <row r="121" spans="1:6" s="308" customFormat="1" ht="15.75" customHeight="1" x14ac:dyDescent="0.25">
      <c r="A121" s="300" t="s">
        <v>80</v>
      </c>
      <c r="B121" s="301" t="s">
        <v>166</v>
      </c>
      <c r="C121" s="234" t="s">
        <v>167</v>
      </c>
      <c r="D121" s="235">
        <v>15000</v>
      </c>
      <c r="E121" s="235">
        <v>14114</v>
      </c>
      <c r="F121" s="302">
        <v>20000</v>
      </c>
    </row>
    <row r="122" spans="1:6" s="308" customFormat="1" ht="15.75" customHeight="1" x14ac:dyDescent="0.25">
      <c r="A122" s="297" t="s">
        <v>80</v>
      </c>
      <c r="B122" s="298" t="s">
        <v>170</v>
      </c>
      <c r="C122" s="299" t="s">
        <v>171</v>
      </c>
      <c r="D122" s="307">
        <v>3000</v>
      </c>
      <c r="E122" s="307">
        <v>3000</v>
      </c>
      <c r="F122" s="305">
        <v>3000</v>
      </c>
    </row>
    <row r="123" spans="1:6" s="308" customFormat="1" ht="15.75" customHeight="1" thickBot="1" x14ac:dyDescent="0.3">
      <c r="A123" s="297" t="s">
        <v>80</v>
      </c>
      <c r="B123" s="317">
        <v>6122</v>
      </c>
      <c r="C123" s="299" t="s">
        <v>206</v>
      </c>
      <c r="D123" s="307">
        <v>0</v>
      </c>
      <c r="E123" s="307">
        <v>0</v>
      </c>
      <c r="F123" s="305">
        <v>100000</v>
      </c>
    </row>
    <row r="124" spans="1:6" ht="15.75" customHeight="1" thickBot="1" x14ac:dyDescent="0.3">
      <c r="A124" s="86" t="s">
        <v>80</v>
      </c>
      <c r="B124" s="87" t="s">
        <v>88</v>
      </c>
      <c r="C124" s="87"/>
      <c r="D124" s="212">
        <f>SUM(D109:D123)</f>
        <v>926187.1</v>
      </c>
      <c r="E124" s="212">
        <f t="shared" ref="E124:F124" si="10">SUM(E109:E123)</f>
        <v>844143.11</v>
      </c>
      <c r="F124" s="250">
        <f t="shared" si="10"/>
        <v>1570000</v>
      </c>
    </row>
    <row r="125" spans="1:6" ht="15.75" customHeight="1" x14ac:dyDescent="0.25">
      <c r="A125" s="230" t="s">
        <v>226</v>
      </c>
      <c r="B125" s="293">
        <v>5139</v>
      </c>
      <c r="C125" s="232" t="s">
        <v>147</v>
      </c>
      <c r="D125" s="233">
        <v>0</v>
      </c>
      <c r="E125" s="233">
        <v>0</v>
      </c>
      <c r="F125" s="251">
        <v>10000</v>
      </c>
    </row>
    <row r="126" spans="1:6" ht="15.75" customHeight="1" x14ac:dyDescent="0.25">
      <c r="A126" s="230" t="s">
        <v>226</v>
      </c>
      <c r="B126" s="231" t="s">
        <v>148</v>
      </c>
      <c r="C126" s="232" t="s">
        <v>149</v>
      </c>
      <c r="D126" s="233">
        <v>28000</v>
      </c>
      <c r="E126" s="233">
        <v>28000</v>
      </c>
      <c r="F126" s="251">
        <v>30000</v>
      </c>
    </row>
    <row r="127" spans="1:6" ht="15.75" customHeight="1" thickBot="1" x14ac:dyDescent="0.3">
      <c r="A127" s="222" t="s">
        <v>226</v>
      </c>
      <c r="B127" s="223" t="s">
        <v>150</v>
      </c>
      <c r="C127" s="224" t="s">
        <v>151</v>
      </c>
      <c r="D127" s="225">
        <v>0</v>
      </c>
      <c r="E127" s="225">
        <v>0</v>
      </c>
      <c r="F127" s="249">
        <v>120000</v>
      </c>
    </row>
    <row r="128" spans="1:6" ht="15.75" customHeight="1" thickBot="1" x14ac:dyDescent="0.3">
      <c r="A128" s="86" t="s">
        <v>226</v>
      </c>
      <c r="B128" s="87" t="s">
        <v>227</v>
      </c>
      <c r="C128" s="87"/>
      <c r="D128" s="212">
        <f>SUM(D125:D127)</f>
        <v>28000</v>
      </c>
      <c r="E128" s="212">
        <f t="shared" ref="E128:F128" si="11">SUM(E125:E127)</f>
        <v>28000</v>
      </c>
      <c r="F128" s="250">
        <f t="shared" si="11"/>
        <v>160000</v>
      </c>
    </row>
    <row r="129" spans="1:6" ht="15.75" customHeight="1" x14ac:dyDescent="0.25">
      <c r="A129" s="230" t="s">
        <v>228</v>
      </c>
      <c r="B129" s="231" t="s">
        <v>150</v>
      </c>
      <c r="C129" s="232" t="s">
        <v>151</v>
      </c>
      <c r="D129" s="233">
        <v>1960</v>
      </c>
      <c r="E129" s="233">
        <v>1960</v>
      </c>
      <c r="F129" s="251">
        <v>0</v>
      </c>
    </row>
    <row r="130" spans="1:6" ht="15.75" customHeight="1" thickBot="1" x14ac:dyDescent="0.3">
      <c r="A130" s="222" t="s">
        <v>228</v>
      </c>
      <c r="B130" s="223" t="s">
        <v>229</v>
      </c>
      <c r="C130" s="224" t="s">
        <v>230</v>
      </c>
      <c r="D130" s="225">
        <v>5000</v>
      </c>
      <c r="E130" s="225">
        <v>5000</v>
      </c>
      <c r="F130" s="249">
        <v>0</v>
      </c>
    </row>
    <row r="131" spans="1:6" ht="15.75" customHeight="1" thickBot="1" x14ac:dyDescent="0.3">
      <c r="A131" s="86" t="s">
        <v>228</v>
      </c>
      <c r="B131" s="87" t="s">
        <v>231</v>
      </c>
      <c r="C131" s="87"/>
      <c r="D131" s="212">
        <f>SUM(D129:D130)</f>
        <v>6960</v>
      </c>
      <c r="E131" s="212">
        <f t="shared" ref="E131:F131" si="12">SUM(E129:E130)</f>
        <v>6960</v>
      </c>
      <c r="F131" s="250">
        <f t="shared" si="12"/>
        <v>0</v>
      </c>
    </row>
    <row r="132" spans="1:6" s="308" customFormat="1" ht="15.75" customHeight="1" x14ac:dyDescent="0.25">
      <c r="A132" s="309" t="s">
        <v>232</v>
      </c>
      <c r="B132" s="310" t="s">
        <v>142</v>
      </c>
      <c r="C132" s="311" t="s">
        <v>143</v>
      </c>
      <c r="D132" s="312">
        <v>10000</v>
      </c>
      <c r="E132" s="312">
        <v>1900</v>
      </c>
      <c r="F132" s="313">
        <v>10000</v>
      </c>
    </row>
    <row r="133" spans="1:6" s="308" customFormat="1" ht="15.75" customHeight="1" x14ac:dyDescent="0.25">
      <c r="A133" s="300" t="s">
        <v>232</v>
      </c>
      <c r="B133" s="301" t="s">
        <v>146</v>
      </c>
      <c r="C133" s="234" t="s">
        <v>147</v>
      </c>
      <c r="D133" s="235">
        <v>4000</v>
      </c>
      <c r="E133" s="235">
        <v>3476</v>
      </c>
      <c r="F133" s="302">
        <v>4000</v>
      </c>
    </row>
    <row r="134" spans="1:6" s="308" customFormat="1" ht="15.75" customHeight="1" x14ac:dyDescent="0.25">
      <c r="A134" s="300" t="s">
        <v>232</v>
      </c>
      <c r="B134" s="301" t="s">
        <v>164</v>
      </c>
      <c r="C134" s="234" t="s">
        <v>165</v>
      </c>
      <c r="D134" s="235">
        <v>0</v>
      </c>
      <c r="E134" s="235">
        <v>0</v>
      </c>
      <c r="F134" s="302">
        <v>500</v>
      </c>
    </row>
    <row r="135" spans="1:6" s="308" customFormat="1" ht="15.75" customHeight="1" thickBot="1" x14ac:dyDescent="0.3">
      <c r="A135" s="297" t="s">
        <v>232</v>
      </c>
      <c r="B135" s="298" t="s">
        <v>166</v>
      </c>
      <c r="C135" s="299" t="s">
        <v>167</v>
      </c>
      <c r="D135" s="307">
        <v>35000</v>
      </c>
      <c r="E135" s="307">
        <v>34088.36</v>
      </c>
      <c r="F135" s="305">
        <v>35000</v>
      </c>
    </row>
    <row r="136" spans="1:6" ht="15.75" customHeight="1" thickBot="1" x14ac:dyDescent="0.3">
      <c r="A136" s="86" t="s">
        <v>232</v>
      </c>
      <c r="B136" s="87" t="s">
        <v>233</v>
      </c>
      <c r="C136" s="87"/>
      <c r="D136" s="212">
        <f>SUM(D132:D135)</f>
        <v>49000</v>
      </c>
      <c r="E136" s="212">
        <f t="shared" ref="E136:F136" si="13">SUM(E132:E135)</f>
        <v>39464.36</v>
      </c>
      <c r="F136" s="250">
        <f t="shared" si="13"/>
        <v>49500</v>
      </c>
    </row>
    <row r="137" spans="1:6" s="308" customFormat="1" ht="15.75" customHeight="1" x14ac:dyDescent="0.25">
      <c r="A137" s="309" t="s">
        <v>234</v>
      </c>
      <c r="B137" s="310" t="s">
        <v>142</v>
      </c>
      <c r="C137" s="311" t="s">
        <v>143</v>
      </c>
      <c r="D137" s="312">
        <v>101000</v>
      </c>
      <c r="E137" s="312">
        <v>100500</v>
      </c>
      <c r="F137" s="313">
        <v>101000</v>
      </c>
    </row>
    <row r="138" spans="1:6" s="308" customFormat="1" ht="15.75" customHeight="1" x14ac:dyDescent="0.25">
      <c r="A138" s="300" t="s">
        <v>234</v>
      </c>
      <c r="B138" s="301" t="s">
        <v>154</v>
      </c>
      <c r="C138" s="234" t="s">
        <v>155</v>
      </c>
      <c r="D138" s="235">
        <v>42000</v>
      </c>
      <c r="E138" s="235">
        <v>40607</v>
      </c>
      <c r="F138" s="302">
        <v>20000</v>
      </c>
    </row>
    <row r="139" spans="1:6" s="308" customFormat="1" ht="15.75" customHeight="1" x14ac:dyDescent="0.25">
      <c r="A139" s="300" t="s">
        <v>234</v>
      </c>
      <c r="B139" s="301" t="s">
        <v>146</v>
      </c>
      <c r="C139" s="234" t="s">
        <v>147</v>
      </c>
      <c r="D139" s="235">
        <v>80000</v>
      </c>
      <c r="E139" s="235">
        <v>74617.42</v>
      </c>
      <c r="F139" s="302">
        <v>80000</v>
      </c>
    </row>
    <row r="140" spans="1:6" s="308" customFormat="1" ht="15.75" customHeight="1" x14ac:dyDescent="0.25">
      <c r="A140" s="300" t="s">
        <v>234</v>
      </c>
      <c r="B140" s="301" t="s">
        <v>203</v>
      </c>
      <c r="C140" s="234" t="s">
        <v>204</v>
      </c>
      <c r="D140" s="235">
        <v>5000</v>
      </c>
      <c r="E140" s="235">
        <v>4718.8599999999997</v>
      </c>
      <c r="F140" s="302">
        <v>5000</v>
      </c>
    </row>
    <row r="141" spans="1:6" s="308" customFormat="1" ht="15.75" customHeight="1" x14ac:dyDescent="0.25">
      <c r="A141" s="300" t="s">
        <v>234</v>
      </c>
      <c r="B141" s="301" t="s">
        <v>218</v>
      </c>
      <c r="C141" s="234" t="s">
        <v>219</v>
      </c>
      <c r="D141" s="235">
        <v>30000</v>
      </c>
      <c r="E141" s="235">
        <v>28031.9</v>
      </c>
      <c r="F141" s="302">
        <v>30000</v>
      </c>
    </row>
    <row r="142" spans="1:6" s="308" customFormat="1" ht="15.75" customHeight="1" x14ac:dyDescent="0.25">
      <c r="A142" s="300" t="s">
        <v>234</v>
      </c>
      <c r="B142" s="301" t="s">
        <v>191</v>
      </c>
      <c r="C142" s="234" t="s">
        <v>192</v>
      </c>
      <c r="D142" s="235">
        <v>13000</v>
      </c>
      <c r="E142" s="235">
        <v>12881.13</v>
      </c>
      <c r="F142" s="302">
        <v>13000</v>
      </c>
    </row>
    <row r="143" spans="1:6" s="308" customFormat="1" ht="15.75" customHeight="1" x14ac:dyDescent="0.25">
      <c r="A143" s="300" t="s">
        <v>234</v>
      </c>
      <c r="B143" s="301" t="s">
        <v>224</v>
      </c>
      <c r="C143" s="234" t="s">
        <v>225</v>
      </c>
      <c r="D143" s="235">
        <v>120000</v>
      </c>
      <c r="E143" s="235">
        <v>100205.31</v>
      </c>
      <c r="F143" s="302">
        <v>120000</v>
      </c>
    </row>
    <row r="144" spans="1:6" s="308" customFormat="1" ht="15.75" customHeight="1" x14ac:dyDescent="0.25">
      <c r="A144" s="300" t="s">
        <v>234</v>
      </c>
      <c r="B144" s="301" t="s">
        <v>148</v>
      </c>
      <c r="C144" s="234" t="s">
        <v>149</v>
      </c>
      <c r="D144" s="235">
        <v>132000</v>
      </c>
      <c r="E144" s="235">
        <v>131150.39999999999</v>
      </c>
      <c r="F144" s="302">
        <v>130000</v>
      </c>
    </row>
    <row r="145" spans="1:6" s="308" customFormat="1" ht="15.75" customHeight="1" x14ac:dyDescent="0.25">
      <c r="A145" s="300" t="s">
        <v>234</v>
      </c>
      <c r="B145" s="301" t="s">
        <v>150</v>
      </c>
      <c r="C145" s="234" t="s">
        <v>151</v>
      </c>
      <c r="D145" s="235">
        <v>10000</v>
      </c>
      <c r="E145" s="235">
        <v>8160</v>
      </c>
      <c r="F145" s="302">
        <v>10000</v>
      </c>
    </row>
    <row r="146" spans="1:6" s="308" customFormat="1" ht="15.75" customHeight="1" x14ac:dyDescent="0.25">
      <c r="A146" s="300" t="s">
        <v>234</v>
      </c>
      <c r="B146" s="301" t="s">
        <v>164</v>
      </c>
      <c r="C146" s="234" t="s">
        <v>165</v>
      </c>
      <c r="D146" s="235">
        <v>0</v>
      </c>
      <c r="E146" s="235">
        <v>0</v>
      </c>
      <c r="F146" s="302">
        <v>1000</v>
      </c>
    </row>
    <row r="147" spans="1:6" s="308" customFormat="1" ht="15.75" customHeight="1" x14ac:dyDescent="0.25">
      <c r="A147" s="300" t="s">
        <v>234</v>
      </c>
      <c r="B147" s="301" t="s">
        <v>166</v>
      </c>
      <c r="C147" s="234" t="s">
        <v>167</v>
      </c>
      <c r="D147" s="235">
        <v>7000</v>
      </c>
      <c r="E147" s="235">
        <v>6392</v>
      </c>
      <c r="F147" s="302">
        <v>5000</v>
      </c>
    </row>
    <row r="148" spans="1:6" s="308" customFormat="1" ht="15.75" customHeight="1" x14ac:dyDescent="0.25">
      <c r="A148" s="300" t="s">
        <v>234</v>
      </c>
      <c r="B148" s="301" t="s">
        <v>235</v>
      </c>
      <c r="C148" s="234" t="s">
        <v>236</v>
      </c>
      <c r="D148" s="235">
        <v>459000</v>
      </c>
      <c r="E148" s="235">
        <v>456300</v>
      </c>
      <c r="F148" s="302">
        <v>420000</v>
      </c>
    </row>
    <row r="149" spans="1:6" s="308" customFormat="1" ht="15.75" customHeight="1" thickBot="1" x14ac:dyDescent="0.3">
      <c r="A149" s="297" t="s">
        <v>234</v>
      </c>
      <c r="B149" s="298" t="s">
        <v>179</v>
      </c>
      <c r="C149" s="299" t="s">
        <v>180</v>
      </c>
      <c r="D149" s="307">
        <v>650000</v>
      </c>
      <c r="E149" s="307">
        <v>647718.40000000002</v>
      </c>
      <c r="F149" s="305">
        <v>0</v>
      </c>
    </row>
    <row r="150" spans="1:6" ht="15.75" customHeight="1" thickBot="1" x14ac:dyDescent="0.3">
      <c r="A150" s="86" t="s">
        <v>234</v>
      </c>
      <c r="B150" s="87" t="s">
        <v>237</v>
      </c>
      <c r="C150" s="87"/>
      <c r="D150" s="212">
        <f>SUM(D137:D149)</f>
        <v>1649000</v>
      </c>
      <c r="E150" s="212">
        <f t="shared" ref="E150:F150" si="14">SUM(E137:E149)</f>
        <v>1611282.42</v>
      </c>
      <c r="F150" s="250">
        <f t="shared" si="14"/>
        <v>935000</v>
      </c>
    </row>
    <row r="151" spans="1:6" s="308" customFormat="1" ht="15.75" customHeight="1" x14ac:dyDescent="0.25">
      <c r="A151" s="309" t="s">
        <v>238</v>
      </c>
      <c r="B151" s="310" t="s">
        <v>154</v>
      </c>
      <c r="C151" s="311" t="s">
        <v>155</v>
      </c>
      <c r="D151" s="312">
        <v>33438</v>
      </c>
      <c r="E151" s="312">
        <v>33438</v>
      </c>
      <c r="F151" s="313">
        <v>10000</v>
      </c>
    </row>
    <row r="152" spans="1:6" s="308" customFormat="1" ht="15.75" customHeight="1" x14ac:dyDescent="0.25">
      <c r="A152" s="318">
        <v>3421</v>
      </c>
      <c r="B152" s="319">
        <v>5139</v>
      </c>
      <c r="C152" s="311" t="s">
        <v>147</v>
      </c>
      <c r="D152" s="312">
        <v>0</v>
      </c>
      <c r="E152" s="312">
        <v>0</v>
      </c>
      <c r="F152" s="313">
        <v>10000</v>
      </c>
    </row>
    <row r="153" spans="1:6" s="308" customFormat="1" ht="15.75" customHeight="1" x14ac:dyDescent="0.25">
      <c r="A153" s="320" t="s">
        <v>238</v>
      </c>
      <c r="B153" s="315" t="s">
        <v>148</v>
      </c>
      <c r="C153" s="234" t="s">
        <v>149</v>
      </c>
      <c r="D153" s="235">
        <v>2700</v>
      </c>
      <c r="E153" s="235">
        <v>2700</v>
      </c>
      <c r="F153" s="302">
        <v>3000</v>
      </c>
    </row>
    <row r="154" spans="1:6" s="308" customFormat="1" ht="15.75" customHeight="1" x14ac:dyDescent="0.25">
      <c r="A154" s="321">
        <v>3421</v>
      </c>
      <c r="B154" s="317">
        <v>5171</v>
      </c>
      <c r="C154" s="299" t="s">
        <v>151</v>
      </c>
      <c r="D154" s="307">
        <v>0</v>
      </c>
      <c r="E154" s="307">
        <v>0</v>
      </c>
      <c r="F154" s="305">
        <v>7000</v>
      </c>
    </row>
    <row r="155" spans="1:6" s="308" customFormat="1" ht="15.75" customHeight="1" thickBot="1" x14ac:dyDescent="0.3">
      <c r="A155" s="297" t="s">
        <v>238</v>
      </c>
      <c r="B155" s="298" t="s">
        <v>179</v>
      </c>
      <c r="C155" s="299" t="s">
        <v>180</v>
      </c>
      <c r="D155" s="307">
        <v>100000</v>
      </c>
      <c r="E155" s="307">
        <v>93170</v>
      </c>
      <c r="F155" s="305">
        <v>2400000</v>
      </c>
    </row>
    <row r="156" spans="1:6" ht="15.75" customHeight="1" thickBot="1" x14ac:dyDescent="0.3">
      <c r="A156" s="86" t="s">
        <v>238</v>
      </c>
      <c r="B156" s="87" t="s">
        <v>239</v>
      </c>
      <c r="C156" s="87"/>
      <c r="D156" s="212">
        <f>SUM(D151:D155)</f>
        <v>136138</v>
      </c>
      <c r="E156" s="212">
        <f>SUM(E151:E155)</f>
        <v>129308</v>
      </c>
      <c r="F156" s="250">
        <f>SUM(F151:F155)</f>
        <v>2430000</v>
      </c>
    </row>
    <row r="157" spans="1:6" s="308" customFormat="1" ht="15.75" customHeight="1" x14ac:dyDescent="0.25">
      <c r="A157" s="309" t="s">
        <v>89</v>
      </c>
      <c r="B157" s="310" t="s">
        <v>185</v>
      </c>
      <c r="C157" s="311" t="s">
        <v>186</v>
      </c>
      <c r="D157" s="312">
        <v>200000</v>
      </c>
      <c r="E157" s="312">
        <v>183206</v>
      </c>
      <c r="F157" s="313">
        <v>200000</v>
      </c>
    </row>
    <row r="158" spans="1:6" s="308" customFormat="1" ht="15.75" customHeight="1" x14ac:dyDescent="0.25">
      <c r="A158" s="300" t="s">
        <v>89</v>
      </c>
      <c r="B158" s="301" t="s">
        <v>187</v>
      </c>
      <c r="C158" s="234" t="s">
        <v>188</v>
      </c>
      <c r="D158" s="235">
        <v>50000</v>
      </c>
      <c r="E158" s="235">
        <v>45433</v>
      </c>
      <c r="F158" s="302">
        <v>50000</v>
      </c>
    </row>
    <row r="159" spans="1:6" s="308" customFormat="1" ht="15.75" customHeight="1" x14ac:dyDescent="0.25">
      <c r="A159" s="300" t="s">
        <v>89</v>
      </c>
      <c r="B159" s="301" t="s">
        <v>189</v>
      </c>
      <c r="C159" s="234" t="s">
        <v>190</v>
      </c>
      <c r="D159" s="235">
        <v>18000</v>
      </c>
      <c r="E159" s="235">
        <v>16489</v>
      </c>
      <c r="F159" s="302">
        <v>18000</v>
      </c>
    </row>
    <row r="160" spans="1:6" s="308" customFormat="1" ht="15.75" customHeight="1" x14ac:dyDescent="0.25">
      <c r="A160" s="300" t="s">
        <v>89</v>
      </c>
      <c r="B160" s="301" t="s">
        <v>154</v>
      </c>
      <c r="C160" s="234" t="s">
        <v>155</v>
      </c>
      <c r="D160" s="235">
        <v>5000</v>
      </c>
      <c r="E160" s="235">
        <v>4119</v>
      </c>
      <c r="F160" s="302">
        <v>18000</v>
      </c>
    </row>
    <row r="161" spans="1:6" s="308" customFormat="1" ht="15.75" customHeight="1" x14ac:dyDescent="0.25">
      <c r="A161" s="300" t="s">
        <v>89</v>
      </c>
      <c r="B161" s="301" t="s">
        <v>146</v>
      </c>
      <c r="C161" s="234" t="s">
        <v>147</v>
      </c>
      <c r="D161" s="235">
        <v>115000</v>
      </c>
      <c r="E161" s="235">
        <v>112013.87</v>
      </c>
      <c r="F161" s="302">
        <v>70000</v>
      </c>
    </row>
    <row r="162" spans="1:6" s="308" customFormat="1" ht="15.75" customHeight="1" x14ac:dyDescent="0.25">
      <c r="A162" s="300" t="s">
        <v>89</v>
      </c>
      <c r="B162" s="301" t="s">
        <v>203</v>
      </c>
      <c r="C162" s="234" t="s">
        <v>204</v>
      </c>
      <c r="D162" s="235">
        <v>1150</v>
      </c>
      <c r="E162" s="235">
        <v>1145.48</v>
      </c>
      <c r="F162" s="302">
        <v>1200</v>
      </c>
    </row>
    <row r="163" spans="1:6" s="308" customFormat="1" ht="15.75" customHeight="1" x14ac:dyDescent="0.25">
      <c r="A163" s="300" t="s">
        <v>89</v>
      </c>
      <c r="B163" s="301" t="s">
        <v>218</v>
      </c>
      <c r="C163" s="234" t="s">
        <v>219</v>
      </c>
      <c r="D163" s="235">
        <v>160000</v>
      </c>
      <c r="E163" s="235">
        <v>155536.74</v>
      </c>
      <c r="F163" s="302">
        <v>160000</v>
      </c>
    </row>
    <row r="164" spans="1:6" s="308" customFormat="1" ht="15.75" customHeight="1" x14ac:dyDescent="0.25">
      <c r="A164" s="300" t="s">
        <v>89</v>
      </c>
      <c r="B164" s="301" t="s">
        <v>191</v>
      </c>
      <c r="C164" s="234" t="s">
        <v>192</v>
      </c>
      <c r="D164" s="235">
        <v>70000</v>
      </c>
      <c r="E164" s="235">
        <v>66492.92</v>
      </c>
      <c r="F164" s="302">
        <v>70000</v>
      </c>
    </row>
    <row r="165" spans="1:6" s="308" customFormat="1" ht="15.75" customHeight="1" x14ac:dyDescent="0.25">
      <c r="A165" s="300" t="s">
        <v>89</v>
      </c>
      <c r="B165" s="301" t="s">
        <v>174</v>
      </c>
      <c r="C165" s="234" t="s">
        <v>175</v>
      </c>
      <c r="D165" s="235">
        <v>0</v>
      </c>
      <c r="E165" s="235">
        <v>0</v>
      </c>
      <c r="F165" s="302">
        <v>1000</v>
      </c>
    </row>
    <row r="166" spans="1:6" s="308" customFormat="1" ht="15.75" customHeight="1" x14ac:dyDescent="0.25">
      <c r="A166" s="300" t="s">
        <v>89</v>
      </c>
      <c r="B166" s="301" t="s">
        <v>148</v>
      </c>
      <c r="C166" s="234" t="s">
        <v>149</v>
      </c>
      <c r="D166" s="235">
        <v>103000</v>
      </c>
      <c r="E166" s="235">
        <v>102125.15</v>
      </c>
      <c r="F166" s="302">
        <v>93160</v>
      </c>
    </row>
    <row r="167" spans="1:6" s="308" customFormat="1" ht="15.75" customHeight="1" x14ac:dyDescent="0.25">
      <c r="A167" s="300" t="s">
        <v>89</v>
      </c>
      <c r="B167" s="301" t="s">
        <v>150</v>
      </c>
      <c r="C167" s="234" t="s">
        <v>151</v>
      </c>
      <c r="D167" s="235">
        <v>330000</v>
      </c>
      <c r="E167" s="235">
        <v>324405.56</v>
      </c>
      <c r="F167" s="302">
        <v>90000</v>
      </c>
    </row>
    <row r="168" spans="1:6" s="308" customFormat="1" ht="15.75" customHeight="1" x14ac:dyDescent="0.25">
      <c r="A168" s="300" t="s">
        <v>89</v>
      </c>
      <c r="B168" s="301" t="s">
        <v>240</v>
      </c>
      <c r="C168" s="234" t="s">
        <v>241</v>
      </c>
      <c r="D168" s="235">
        <v>3852</v>
      </c>
      <c r="E168" s="235">
        <v>3851.6</v>
      </c>
      <c r="F168" s="302">
        <v>0</v>
      </c>
    </row>
    <row r="169" spans="1:6" s="308" customFormat="1" ht="15.75" customHeight="1" x14ac:dyDescent="0.25">
      <c r="A169" s="300" t="s">
        <v>89</v>
      </c>
      <c r="B169" s="315">
        <v>5191</v>
      </c>
      <c r="C169" s="234" t="s">
        <v>909</v>
      </c>
      <c r="D169" s="235">
        <v>0</v>
      </c>
      <c r="E169" s="235">
        <v>0</v>
      </c>
      <c r="F169" s="302">
        <v>240</v>
      </c>
    </row>
    <row r="170" spans="1:6" s="308" customFormat="1" ht="15.75" customHeight="1" x14ac:dyDescent="0.25">
      <c r="A170" s="300" t="s">
        <v>89</v>
      </c>
      <c r="B170" s="315" t="s">
        <v>220</v>
      </c>
      <c r="C170" s="234" t="s">
        <v>221</v>
      </c>
      <c r="D170" s="235">
        <v>3983</v>
      </c>
      <c r="E170" s="235">
        <v>3983</v>
      </c>
      <c r="F170" s="302">
        <v>10000</v>
      </c>
    </row>
    <row r="171" spans="1:6" s="308" customFormat="1" ht="15.75" customHeight="1" x14ac:dyDescent="0.25">
      <c r="A171" s="300" t="s">
        <v>89</v>
      </c>
      <c r="B171" s="317">
        <v>5499</v>
      </c>
      <c r="C171" s="299" t="s">
        <v>289</v>
      </c>
      <c r="D171" s="307">
        <v>0</v>
      </c>
      <c r="E171" s="307">
        <v>0</v>
      </c>
      <c r="F171" s="305">
        <v>6600</v>
      </c>
    </row>
    <row r="172" spans="1:6" s="308" customFormat="1" ht="15.75" customHeight="1" thickBot="1" x14ac:dyDescent="0.3">
      <c r="A172" s="297" t="s">
        <v>89</v>
      </c>
      <c r="B172" s="298" t="s">
        <v>170</v>
      </c>
      <c r="C172" s="299" t="s">
        <v>171</v>
      </c>
      <c r="D172" s="307">
        <v>2000</v>
      </c>
      <c r="E172" s="307">
        <v>1095.19</v>
      </c>
      <c r="F172" s="305">
        <v>12000</v>
      </c>
    </row>
    <row r="173" spans="1:6" ht="15.75" customHeight="1" thickBot="1" x14ac:dyDescent="0.3">
      <c r="A173" s="86" t="s">
        <v>89</v>
      </c>
      <c r="B173" s="87" t="s">
        <v>90</v>
      </c>
      <c r="C173" s="87"/>
      <c r="D173" s="212">
        <f>SUM(D157:D172)</f>
        <v>1061985</v>
      </c>
      <c r="E173" s="212">
        <f>SUM(E157:E172)</f>
        <v>1019896.5099999999</v>
      </c>
      <c r="F173" s="250">
        <f>SUM(F157:F172)</f>
        <v>800200</v>
      </c>
    </row>
    <row r="174" spans="1:6" s="308" customFormat="1" ht="15.75" customHeight="1" x14ac:dyDescent="0.25">
      <c r="A174" s="309" t="s">
        <v>91</v>
      </c>
      <c r="B174" s="310" t="s">
        <v>185</v>
      </c>
      <c r="C174" s="311" t="s">
        <v>186</v>
      </c>
      <c r="D174" s="312">
        <v>88000</v>
      </c>
      <c r="E174" s="312">
        <v>85100</v>
      </c>
      <c r="F174" s="313">
        <v>88000</v>
      </c>
    </row>
    <row r="175" spans="1:6" s="308" customFormat="1" ht="15.75" customHeight="1" x14ac:dyDescent="0.25">
      <c r="A175" s="300" t="s">
        <v>91</v>
      </c>
      <c r="B175" s="301" t="s">
        <v>187</v>
      </c>
      <c r="C175" s="234" t="s">
        <v>188</v>
      </c>
      <c r="D175" s="235">
        <v>22000</v>
      </c>
      <c r="E175" s="235">
        <v>21101</v>
      </c>
      <c r="F175" s="302">
        <v>22000</v>
      </c>
    </row>
    <row r="176" spans="1:6" s="308" customFormat="1" ht="15.75" customHeight="1" x14ac:dyDescent="0.25">
      <c r="A176" s="300" t="s">
        <v>91</v>
      </c>
      <c r="B176" s="301" t="s">
        <v>189</v>
      </c>
      <c r="C176" s="234" t="s">
        <v>190</v>
      </c>
      <c r="D176" s="235">
        <v>8000</v>
      </c>
      <c r="E176" s="235">
        <v>7659</v>
      </c>
      <c r="F176" s="302">
        <v>8000</v>
      </c>
    </row>
    <row r="177" spans="1:6" s="308" customFormat="1" ht="15.75" customHeight="1" x14ac:dyDescent="0.25">
      <c r="A177" s="300" t="s">
        <v>91</v>
      </c>
      <c r="B177" s="301" t="s">
        <v>146</v>
      </c>
      <c r="C177" s="234" t="s">
        <v>147</v>
      </c>
      <c r="D177" s="235">
        <v>140000</v>
      </c>
      <c r="E177" s="235">
        <v>138653.12</v>
      </c>
      <c r="F177" s="302">
        <v>100000</v>
      </c>
    </row>
    <row r="178" spans="1:6" s="308" customFormat="1" ht="15.75" customHeight="1" x14ac:dyDescent="0.25">
      <c r="A178" s="300" t="s">
        <v>91</v>
      </c>
      <c r="B178" s="301" t="s">
        <v>203</v>
      </c>
      <c r="C178" s="234" t="s">
        <v>204</v>
      </c>
      <c r="D178" s="235">
        <v>2600</v>
      </c>
      <c r="E178" s="235">
        <v>2569.5</v>
      </c>
      <c r="F178" s="302">
        <v>2760</v>
      </c>
    </row>
    <row r="179" spans="1:6" s="308" customFormat="1" ht="15.75" customHeight="1" x14ac:dyDescent="0.25">
      <c r="A179" s="300" t="s">
        <v>91</v>
      </c>
      <c r="B179" s="301" t="s">
        <v>218</v>
      </c>
      <c r="C179" s="234" t="s">
        <v>219</v>
      </c>
      <c r="D179" s="235">
        <v>604500</v>
      </c>
      <c r="E179" s="235">
        <v>604439.72</v>
      </c>
      <c r="F179" s="302">
        <v>600000</v>
      </c>
    </row>
    <row r="180" spans="1:6" s="308" customFormat="1" ht="15.75" customHeight="1" x14ac:dyDescent="0.25">
      <c r="A180" s="300" t="s">
        <v>91</v>
      </c>
      <c r="B180" s="301" t="s">
        <v>191</v>
      </c>
      <c r="C180" s="234" t="s">
        <v>192</v>
      </c>
      <c r="D180" s="235">
        <v>150000</v>
      </c>
      <c r="E180" s="235">
        <v>142607.67000000001</v>
      </c>
      <c r="F180" s="302">
        <v>150000</v>
      </c>
    </row>
    <row r="181" spans="1:6" s="308" customFormat="1" ht="15.75" customHeight="1" x14ac:dyDescent="0.25">
      <c r="A181" s="300" t="s">
        <v>91</v>
      </c>
      <c r="B181" s="301" t="s">
        <v>174</v>
      </c>
      <c r="C181" s="234" t="s">
        <v>175</v>
      </c>
      <c r="D181" s="235">
        <v>300000</v>
      </c>
      <c r="E181" s="235">
        <v>280296</v>
      </c>
      <c r="F181" s="302">
        <v>300000</v>
      </c>
    </row>
    <row r="182" spans="1:6" s="308" customFormat="1" ht="15.75" customHeight="1" x14ac:dyDescent="0.25">
      <c r="A182" s="300" t="s">
        <v>91</v>
      </c>
      <c r="B182" s="301" t="s">
        <v>148</v>
      </c>
      <c r="C182" s="234" t="s">
        <v>149</v>
      </c>
      <c r="D182" s="235">
        <v>60000</v>
      </c>
      <c r="E182" s="235">
        <v>50789.3</v>
      </c>
      <c r="F182" s="302">
        <v>60000</v>
      </c>
    </row>
    <row r="183" spans="1:6" s="308" customFormat="1" ht="15.75" customHeight="1" x14ac:dyDescent="0.25">
      <c r="A183" s="300" t="s">
        <v>91</v>
      </c>
      <c r="B183" s="301" t="s">
        <v>150</v>
      </c>
      <c r="C183" s="234" t="s">
        <v>151</v>
      </c>
      <c r="D183" s="235">
        <v>600000</v>
      </c>
      <c r="E183" s="235">
        <v>572938.79</v>
      </c>
      <c r="F183" s="302">
        <v>300000</v>
      </c>
    </row>
    <row r="184" spans="1:6" s="308" customFormat="1" ht="15.75" customHeight="1" x14ac:dyDescent="0.25">
      <c r="A184" s="300" t="s">
        <v>91</v>
      </c>
      <c r="B184" s="315" t="s">
        <v>915</v>
      </c>
      <c r="C184" s="234" t="s">
        <v>909</v>
      </c>
      <c r="D184" s="235">
        <v>0</v>
      </c>
      <c r="E184" s="235">
        <v>0</v>
      </c>
      <c r="F184" s="302">
        <v>240</v>
      </c>
    </row>
    <row r="185" spans="1:6" s="308" customFormat="1" ht="15.75" customHeight="1" x14ac:dyDescent="0.25">
      <c r="A185" s="300" t="s">
        <v>91</v>
      </c>
      <c r="B185" s="301" t="s">
        <v>176</v>
      </c>
      <c r="C185" s="234" t="s">
        <v>177</v>
      </c>
      <c r="D185" s="235">
        <v>141396</v>
      </c>
      <c r="E185" s="235">
        <v>141396</v>
      </c>
      <c r="F185" s="302">
        <v>141396</v>
      </c>
    </row>
    <row r="186" spans="1:6" s="308" customFormat="1" ht="15.75" customHeight="1" x14ac:dyDescent="0.25">
      <c r="A186" s="300" t="s">
        <v>91</v>
      </c>
      <c r="B186" s="301" t="s">
        <v>170</v>
      </c>
      <c r="C186" s="234" t="s">
        <v>171</v>
      </c>
      <c r="D186" s="235">
        <v>200000</v>
      </c>
      <c r="E186" s="235">
        <v>198002</v>
      </c>
      <c r="F186" s="302">
        <v>200000</v>
      </c>
    </row>
    <row r="187" spans="1:6" s="308" customFormat="1" ht="15.75" customHeight="1" thickBot="1" x14ac:dyDescent="0.3">
      <c r="A187" s="297" t="s">
        <v>91</v>
      </c>
      <c r="B187" s="298" t="s">
        <v>179</v>
      </c>
      <c r="C187" s="299" t="s">
        <v>180</v>
      </c>
      <c r="D187" s="307">
        <v>5000000</v>
      </c>
      <c r="E187" s="307">
        <v>4891628.32</v>
      </c>
      <c r="F187" s="305">
        <v>700000</v>
      </c>
    </row>
    <row r="188" spans="1:6" ht="15.75" customHeight="1" thickBot="1" x14ac:dyDescent="0.3">
      <c r="A188" s="86" t="s">
        <v>91</v>
      </c>
      <c r="B188" s="87" t="s">
        <v>94</v>
      </c>
      <c r="C188" s="87"/>
      <c r="D188" s="212">
        <f>SUM(D174:D187)</f>
        <v>7316496</v>
      </c>
      <c r="E188" s="212">
        <f t="shared" ref="E188:F188" si="15">SUM(E174:E187)</f>
        <v>7137180.4199999999</v>
      </c>
      <c r="F188" s="250">
        <f t="shared" si="15"/>
        <v>2672396</v>
      </c>
    </row>
    <row r="189" spans="1:6" ht="15.75" customHeight="1" x14ac:dyDescent="0.25">
      <c r="A189" s="230" t="s">
        <v>95</v>
      </c>
      <c r="B189" s="293">
        <v>5137</v>
      </c>
      <c r="C189" s="232" t="s">
        <v>155</v>
      </c>
      <c r="D189" s="233">
        <v>0</v>
      </c>
      <c r="E189" s="233">
        <v>0</v>
      </c>
      <c r="F189" s="251">
        <v>80000</v>
      </c>
    </row>
    <row r="190" spans="1:6" ht="15.75" customHeight="1" x14ac:dyDescent="0.25">
      <c r="A190" s="230" t="s">
        <v>95</v>
      </c>
      <c r="B190" s="231" t="s">
        <v>146</v>
      </c>
      <c r="C190" s="232" t="s">
        <v>147</v>
      </c>
      <c r="D190" s="233">
        <v>350000</v>
      </c>
      <c r="E190" s="233">
        <v>326283.46999999997</v>
      </c>
      <c r="F190" s="251">
        <v>850000</v>
      </c>
    </row>
    <row r="191" spans="1:6" ht="15.75" customHeight="1" x14ac:dyDescent="0.25">
      <c r="A191" s="226" t="s">
        <v>95</v>
      </c>
      <c r="B191" s="227" t="s">
        <v>203</v>
      </c>
      <c r="C191" s="228" t="s">
        <v>204</v>
      </c>
      <c r="D191" s="229">
        <v>200</v>
      </c>
      <c r="E191" s="229">
        <v>80.040000000000006</v>
      </c>
      <c r="F191" s="252">
        <v>200</v>
      </c>
    </row>
    <row r="192" spans="1:6" ht="15.75" customHeight="1" x14ac:dyDescent="0.25">
      <c r="A192" s="226" t="s">
        <v>95</v>
      </c>
      <c r="B192" s="227" t="s">
        <v>218</v>
      </c>
      <c r="C192" s="228" t="s">
        <v>219</v>
      </c>
      <c r="D192" s="229">
        <v>62000</v>
      </c>
      <c r="E192" s="229">
        <v>61783.57</v>
      </c>
      <c r="F192" s="252">
        <v>62000</v>
      </c>
    </row>
    <row r="193" spans="1:6" ht="15.75" customHeight="1" x14ac:dyDescent="0.25">
      <c r="A193" s="226" t="s">
        <v>95</v>
      </c>
      <c r="B193" s="227" t="s">
        <v>191</v>
      </c>
      <c r="C193" s="228" t="s">
        <v>192</v>
      </c>
      <c r="D193" s="229">
        <v>135000</v>
      </c>
      <c r="E193" s="229">
        <v>134157.98000000001</v>
      </c>
      <c r="F193" s="252">
        <v>135000</v>
      </c>
    </row>
    <row r="194" spans="1:6" ht="15.75" customHeight="1" x14ac:dyDescent="0.25">
      <c r="A194" s="226" t="s">
        <v>95</v>
      </c>
      <c r="B194" s="227" t="s">
        <v>172</v>
      </c>
      <c r="C194" s="228" t="s">
        <v>173</v>
      </c>
      <c r="D194" s="229">
        <v>1000</v>
      </c>
      <c r="E194" s="229">
        <v>554.79999999999995</v>
      </c>
      <c r="F194" s="252">
        <v>0</v>
      </c>
    </row>
    <row r="195" spans="1:6" ht="15.75" customHeight="1" x14ac:dyDescent="0.25">
      <c r="A195" s="226" t="s">
        <v>95</v>
      </c>
      <c r="B195" s="227" t="s">
        <v>174</v>
      </c>
      <c r="C195" s="228" t="s">
        <v>175</v>
      </c>
      <c r="D195" s="229">
        <v>70000</v>
      </c>
      <c r="E195" s="229">
        <v>63948.5</v>
      </c>
      <c r="F195" s="252">
        <v>70000</v>
      </c>
    </row>
    <row r="196" spans="1:6" ht="15.75" customHeight="1" x14ac:dyDescent="0.25">
      <c r="A196" s="226" t="s">
        <v>95</v>
      </c>
      <c r="B196" s="227" t="s">
        <v>148</v>
      </c>
      <c r="C196" s="228" t="s">
        <v>149</v>
      </c>
      <c r="D196" s="229">
        <v>170000</v>
      </c>
      <c r="E196" s="229">
        <v>167087</v>
      </c>
      <c r="F196" s="252">
        <v>150000</v>
      </c>
    </row>
    <row r="197" spans="1:6" ht="15.75" customHeight="1" x14ac:dyDescent="0.25">
      <c r="A197" s="226" t="s">
        <v>95</v>
      </c>
      <c r="B197" s="227" t="s">
        <v>150</v>
      </c>
      <c r="C197" s="228" t="s">
        <v>151</v>
      </c>
      <c r="D197" s="229">
        <v>1650000</v>
      </c>
      <c r="E197" s="229">
        <v>1627569.71</v>
      </c>
      <c r="F197" s="252">
        <v>3400000</v>
      </c>
    </row>
    <row r="198" spans="1:6" ht="15.75" customHeight="1" thickBot="1" x14ac:dyDescent="0.3">
      <c r="A198" s="222" t="s">
        <v>95</v>
      </c>
      <c r="B198" s="223" t="s">
        <v>170</v>
      </c>
      <c r="C198" s="224" t="s">
        <v>171</v>
      </c>
      <c r="D198" s="225">
        <v>21000</v>
      </c>
      <c r="E198" s="225">
        <v>20059</v>
      </c>
      <c r="F198" s="249">
        <v>20000</v>
      </c>
    </row>
    <row r="199" spans="1:6" ht="15.75" customHeight="1" thickBot="1" x14ac:dyDescent="0.3">
      <c r="A199" s="86" t="s">
        <v>95</v>
      </c>
      <c r="B199" s="87" t="s">
        <v>96</v>
      </c>
      <c r="C199" s="87"/>
      <c r="D199" s="212">
        <f>SUM(D189:D198)</f>
        <v>2459200</v>
      </c>
      <c r="E199" s="212">
        <f t="shared" ref="E199:F199" si="16">SUM(E189:E198)</f>
        <v>2401524.0699999998</v>
      </c>
      <c r="F199" s="250">
        <f t="shared" si="16"/>
        <v>4767200</v>
      </c>
    </row>
    <row r="200" spans="1:6" ht="15.75" customHeight="1" x14ac:dyDescent="0.25">
      <c r="A200" s="230" t="s">
        <v>242</v>
      </c>
      <c r="B200" s="231" t="s">
        <v>146</v>
      </c>
      <c r="C200" s="232" t="s">
        <v>147</v>
      </c>
      <c r="D200" s="233">
        <v>250000</v>
      </c>
      <c r="E200" s="233">
        <v>243266.07</v>
      </c>
      <c r="F200" s="251">
        <v>200000</v>
      </c>
    </row>
    <row r="201" spans="1:6" ht="15.75" customHeight="1" x14ac:dyDescent="0.25">
      <c r="A201" s="226" t="s">
        <v>242</v>
      </c>
      <c r="B201" s="227" t="s">
        <v>191</v>
      </c>
      <c r="C201" s="228" t="s">
        <v>192</v>
      </c>
      <c r="D201" s="229">
        <v>400000</v>
      </c>
      <c r="E201" s="229">
        <v>386019.7</v>
      </c>
      <c r="F201" s="252">
        <v>400000</v>
      </c>
    </row>
    <row r="202" spans="1:6" ht="15.75" customHeight="1" x14ac:dyDescent="0.25">
      <c r="A202" s="226" t="s">
        <v>242</v>
      </c>
      <c r="B202" s="227" t="s">
        <v>174</v>
      </c>
      <c r="C202" s="228" t="s">
        <v>175</v>
      </c>
      <c r="D202" s="229">
        <v>0</v>
      </c>
      <c r="E202" s="229">
        <v>0</v>
      </c>
      <c r="F202" s="252">
        <v>5000</v>
      </c>
    </row>
    <row r="203" spans="1:6" ht="15.75" customHeight="1" x14ac:dyDescent="0.25">
      <c r="A203" s="226" t="s">
        <v>242</v>
      </c>
      <c r="B203" s="227" t="s">
        <v>148</v>
      </c>
      <c r="C203" s="228" t="s">
        <v>149</v>
      </c>
      <c r="D203" s="229">
        <v>14000</v>
      </c>
      <c r="E203" s="229">
        <v>13395</v>
      </c>
      <c r="F203" s="252">
        <v>10000</v>
      </c>
    </row>
    <row r="204" spans="1:6" ht="15.75" customHeight="1" thickBot="1" x14ac:dyDescent="0.3">
      <c r="A204" s="222" t="s">
        <v>242</v>
      </c>
      <c r="B204" s="223" t="s">
        <v>150</v>
      </c>
      <c r="C204" s="224" t="s">
        <v>151</v>
      </c>
      <c r="D204" s="225">
        <v>100000</v>
      </c>
      <c r="E204" s="225">
        <v>92482.45</v>
      </c>
      <c r="F204" s="249">
        <v>100000</v>
      </c>
    </row>
    <row r="205" spans="1:6" ht="15.75" customHeight="1" thickBot="1" x14ac:dyDescent="0.3">
      <c r="A205" s="86" t="s">
        <v>242</v>
      </c>
      <c r="B205" s="87" t="s">
        <v>243</v>
      </c>
      <c r="C205" s="87"/>
      <c r="D205" s="212">
        <f>SUM(D200:D204)</f>
        <v>764000</v>
      </c>
      <c r="E205" s="212">
        <f t="shared" ref="E205:F205" si="17">SUM(E200:E204)</f>
        <v>735163.22</v>
      </c>
      <c r="F205" s="250">
        <f t="shared" si="17"/>
        <v>715000</v>
      </c>
    </row>
    <row r="206" spans="1:6" ht="15.75" customHeight="1" x14ac:dyDescent="0.25">
      <c r="A206" s="230" t="s">
        <v>97</v>
      </c>
      <c r="B206" s="231" t="s">
        <v>146</v>
      </c>
      <c r="C206" s="232" t="s">
        <v>147</v>
      </c>
      <c r="D206" s="233">
        <v>70000</v>
      </c>
      <c r="E206" s="233">
        <v>69461.81</v>
      </c>
      <c r="F206" s="251">
        <v>70000</v>
      </c>
    </row>
    <row r="207" spans="1:6" ht="15.75" customHeight="1" x14ac:dyDescent="0.25">
      <c r="A207" s="226" t="s">
        <v>97</v>
      </c>
      <c r="B207" s="227" t="s">
        <v>203</v>
      </c>
      <c r="C207" s="228" t="s">
        <v>204</v>
      </c>
      <c r="D207" s="229">
        <v>1300</v>
      </c>
      <c r="E207" s="229">
        <v>1300</v>
      </c>
      <c r="F207" s="252">
        <v>1300</v>
      </c>
    </row>
    <row r="208" spans="1:6" ht="15.75" customHeight="1" x14ac:dyDescent="0.25">
      <c r="A208" s="226" t="s">
        <v>97</v>
      </c>
      <c r="B208" s="227" t="s">
        <v>148</v>
      </c>
      <c r="C208" s="228" t="s">
        <v>149</v>
      </c>
      <c r="D208" s="229">
        <v>150000</v>
      </c>
      <c r="E208" s="229">
        <v>148609.5</v>
      </c>
      <c r="F208" s="252">
        <v>100000</v>
      </c>
    </row>
    <row r="209" spans="1:6" ht="15.75" customHeight="1" x14ac:dyDescent="0.25">
      <c r="A209" s="226" t="s">
        <v>97</v>
      </c>
      <c r="B209" s="227" t="s">
        <v>150</v>
      </c>
      <c r="C209" s="228" t="s">
        <v>151</v>
      </c>
      <c r="D209" s="229">
        <v>212000</v>
      </c>
      <c r="E209" s="229">
        <v>211065.5</v>
      </c>
      <c r="F209" s="252">
        <v>300000</v>
      </c>
    </row>
    <row r="210" spans="1:6" ht="15.75" customHeight="1" thickBot="1" x14ac:dyDescent="0.3">
      <c r="A210" s="222" t="s">
        <v>97</v>
      </c>
      <c r="B210" s="223" t="s">
        <v>244</v>
      </c>
      <c r="C210" s="224" t="s">
        <v>245</v>
      </c>
      <c r="D210" s="225">
        <v>0</v>
      </c>
      <c r="E210" s="225">
        <v>0</v>
      </c>
      <c r="F210" s="249">
        <v>20000</v>
      </c>
    </row>
    <row r="211" spans="1:6" ht="15.75" customHeight="1" thickBot="1" x14ac:dyDescent="0.3">
      <c r="A211" s="86" t="s">
        <v>97</v>
      </c>
      <c r="B211" s="87" t="s">
        <v>98</v>
      </c>
      <c r="C211" s="87"/>
      <c r="D211" s="212">
        <f>SUM(D206:D210)</f>
        <v>433300</v>
      </c>
      <c r="E211" s="212">
        <f t="shared" ref="E211:F211" si="18">SUM(E206:E210)</f>
        <v>430436.81</v>
      </c>
      <c r="F211" s="250">
        <f t="shared" si="18"/>
        <v>491300</v>
      </c>
    </row>
    <row r="212" spans="1:6" ht="15.75" customHeight="1" thickBot="1" x14ac:dyDescent="0.3">
      <c r="A212" s="236" t="s">
        <v>99</v>
      </c>
      <c r="B212" s="237" t="s">
        <v>179</v>
      </c>
      <c r="C212" s="238" t="s">
        <v>180</v>
      </c>
      <c r="D212" s="239">
        <v>400000</v>
      </c>
      <c r="E212" s="239">
        <v>317020</v>
      </c>
      <c r="F212" s="253">
        <v>900000</v>
      </c>
    </row>
    <row r="213" spans="1:6" ht="15.75" customHeight="1" thickBot="1" x14ac:dyDescent="0.3">
      <c r="A213" s="86" t="s">
        <v>99</v>
      </c>
      <c r="B213" s="87" t="s">
        <v>100</v>
      </c>
      <c r="C213" s="87"/>
      <c r="D213" s="212">
        <f>SUM(D212)</f>
        <v>400000</v>
      </c>
      <c r="E213" s="212">
        <f t="shared" ref="E213:F213" si="19">SUM(E212)</f>
        <v>317020</v>
      </c>
      <c r="F213" s="250">
        <f t="shared" si="19"/>
        <v>900000</v>
      </c>
    </row>
    <row r="214" spans="1:6" s="308" customFormat="1" ht="15.75" customHeight="1" thickBot="1" x14ac:dyDescent="0.3">
      <c r="A214" s="322" t="s">
        <v>246</v>
      </c>
      <c r="B214" s="323" t="s">
        <v>247</v>
      </c>
      <c r="C214" s="324" t="s">
        <v>248</v>
      </c>
      <c r="D214" s="325">
        <v>200000</v>
      </c>
      <c r="E214" s="325">
        <v>171820</v>
      </c>
      <c r="F214" s="326">
        <v>200000</v>
      </c>
    </row>
    <row r="215" spans="1:6" ht="15.75" customHeight="1" thickBot="1" x14ac:dyDescent="0.3">
      <c r="A215" s="86" t="s">
        <v>246</v>
      </c>
      <c r="B215" s="87" t="s">
        <v>249</v>
      </c>
      <c r="C215" s="87"/>
      <c r="D215" s="212">
        <f>SUM(D214)</f>
        <v>200000</v>
      </c>
      <c r="E215" s="212">
        <f t="shared" ref="E215:F215" si="20">SUM(E214)</f>
        <v>171820</v>
      </c>
      <c r="F215" s="250">
        <f t="shared" si="20"/>
        <v>200000</v>
      </c>
    </row>
    <row r="216" spans="1:6" s="308" customFormat="1" ht="15.75" customHeight="1" x14ac:dyDescent="0.25">
      <c r="A216" s="309" t="s">
        <v>101</v>
      </c>
      <c r="B216" s="310" t="s">
        <v>185</v>
      </c>
      <c r="C216" s="311" t="s">
        <v>186</v>
      </c>
      <c r="D216" s="312">
        <v>4000000</v>
      </c>
      <c r="E216" s="312">
        <v>3701758</v>
      </c>
      <c r="F216" s="313">
        <v>4200000</v>
      </c>
    </row>
    <row r="217" spans="1:6" s="308" customFormat="1" ht="15.75" customHeight="1" x14ac:dyDescent="0.25">
      <c r="A217" s="300" t="s">
        <v>101</v>
      </c>
      <c r="B217" s="301" t="s">
        <v>142</v>
      </c>
      <c r="C217" s="234" t="s">
        <v>143</v>
      </c>
      <c r="D217" s="235">
        <v>5000</v>
      </c>
      <c r="E217" s="235">
        <v>0</v>
      </c>
      <c r="F217" s="302">
        <v>10000</v>
      </c>
    </row>
    <row r="218" spans="1:6" s="308" customFormat="1" ht="15.75" customHeight="1" x14ac:dyDescent="0.25">
      <c r="A218" s="300" t="s">
        <v>101</v>
      </c>
      <c r="B218" s="301" t="s">
        <v>187</v>
      </c>
      <c r="C218" s="234" t="s">
        <v>188</v>
      </c>
      <c r="D218" s="235">
        <v>992000</v>
      </c>
      <c r="E218" s="235">
        <v>918045</v>
      </c>
      <c r="F218" s="302">
        <v>1042000</v>
      </c>
    </row>
    <row r="219" spans="1:6" s="308" customFormat="1" ht="15.75" customHeight="1" x14ac:dyDescent="0.25">
      <c r="A219" s="300" t="s">
        <v>101</v>
      </c>
      <c r="B219" s="301" t="s">
        <v>189</v>
      </c>
      <c r="C219" s="234" t="s">
        <v>190</v>
      </c>
      <c r="D219" s="235">
        <v>360000</v>
      </c>
      <c r="E219" s="235">
        <v>333153</v>
      </c>
      <c r="F219" s="302">
        <v>378000</v>
      </c>
    </row>
    <row r="220" spans="1:6" s="308" customFormat="1" ht="15.75" customHeight="1" x14ac:dyDescent="0.25">
      <c r="A220" s="300" t="s">
        <v>101</v>
      </c>
      <c r="B220" s="301" t="s">
        <v>250</v>
      </c>
      <c r="C220" s="234" t="s">
        <v>251</v>
      </c>
      <c r="D220" s="235">
        <v>70000</v>
      </c>
      <c r="E220" s="235">
        <v>67773.179999999993</v>
      </c>
      <c r="F220" s="302">
        <v>50000</v>
      </c>
    </row>
    <row r="221" spans="1:6" s="308" customFormat="1" ht="15.75" customHeight="1" x14ac:dyDescent="0.25">
      <c r="A221" s="300" t="s">
        <v>101</v>
      </c>
      <c r="B221" s="301" t="s">
        <v>214</v>
      </c>
      <c r="C221" s="234" t="s">
        <v>215</v>
      </c>
      <c r="D221" s="235">
        <v>999</v>
      </c>
      <c r="E221" s="235">
        <v>999</v>
      </c>
      <c r="F221" s="302">
        <v>1000</v>
      </c>
    </row>
    <row r="222" spans="1:6" s="308" customFormat="1" ht="15.75" customHeight="1" x14ac:dyDescent="0.25">
      <c r="A222" s="300" t="s">
        <v>101</v>
      </c>
      <c r="B222" s="301" t="s">
        <v>154</v>
      </c>
      <c r="C222" s="234" t="s">
        <v>155</v>
      </c>
      <c r="D222" s="235">
        <v>121000</v>
      </c>
      <c r="E222" s="235">
        <v>120218.35</v>
      </c>
      <c r="F222" s="302">
        <v>100000</v>
      </c>
    </row>
    <row r="223" spans="1:6" s="308" customFormat="1" ht="15.75" customHeight="1" x14ac:dyDescent="0.25">
      <c r="A223" s="300" t="s">
        <v>101</v>
      </c>
      <c r="B223" s="301" t="s">
        <v>146</v>
      </c>
      <c r="C223" s="234" t="s">
        <v>147</v>
      </c>
      <c r="D223" s="235">
        <v>703000</v>
      </c>
      <c r="E223" s="235">
        <v>702378.54</v>
      </c>
      <c r="F223" s="302">
        <v>550000</v>
      </c>
    </row>
    <row r="224" spans="1:6" s="308" customFormat="1" ht="15.75" customHeight="1" x14ac:dyDescent="0.25">
      <c r="A224" s="300" t="s">
        <v>101</v>
      </c>
      <c r="B224" s="301" t="s">
        <v>203</v>
      </c>
      <c r="C224" s="234" t="s">
        <v>204</v>
      </c>
      <c r="D224" s="235">
        <v>4000</v>
      </c>
      <c r="E224" s="235">
        <v>3675.52</v>
      </c>
      <c r="F224" s="302">
        <v>4000</v>
      </c>
    </row>
    <row r="225" spans="1:6" s="308" customFormat="1" ht="15.75" customHeight="1" x14ac:dyDescent="0.25">
      <c r="A225" s="300" t="s">
        <v>101</v>
      </c>
      <c r="B225" s="301" t="s">
        <v>218</v>
      </c>
      <c r="C225" s="234" t="s">
        <v>219</v>
      </c>
      <c r="D225" s="235">
        <v>31000</v>
      </c>
      <c r="E225" s="235">
        <v>30358.69</v>
      </c>
      <c r="F225" s="302">
        <v>30000</v>
      </c>
    </row>
    <row r="226" spans="1:6" s="308" customFormat="1" ht="15.75" customHeight="1" x14ac:dyDescent="0.25">
      <c r="A226" s="300" t="s">
        <v>101</v>
      </c>
      <c r="B226" s="301" t="s">
        <v>191</v>
      </c>
      <c r="C226" s="234" t="s">
        <v>192</v>
      </c>
      <c r="D226" s="235">
        <v>150000</v>
      </c>
      <c r="E226" s="235">
        <v>133472.70000000001</v>
      </c>
      <c r="F226" s="302">
        <v>150000</v>
      </c>
    </row>
    <row r="227" spans="1:6" s="308" customFormat="1" ht="15.75" customHeight="1" x14ac:dyDescent="0.25">
      <c r="A227" s="300" t="s">
        <v>101</v>
      </c>
      <c r="B227" s="301" t="s">
        <v>172</v>
      </c>
      <c r="C227" s="234" t="s">
        <v>173</v>
      </c>
      <c r="D227" s="235">
        <v>500000</v>
      </c>
      <c r="E227" s="235">
        <v>427371.39</v>
      </c>
      <c r="F227" s="302">
        <v>500000</v>
      </c>
    </row>
    <row r="228" spans="1:6" s="308" customFormat="1" ht="15.75" customHeight="1" x14ac:dyDescent="0.25">
      <c r="A228" s="300" t="s">
        <v>101</v>
      </c>
      <c r="B228" s="301" t="s">
        <v>158</v>
      </c>
      <c r="C228" s="234" t="s">
        <v>159</v>
      </c>
      <c r="D228" s="235">
        <v>10000</v>
      </c>
      <c r="E228" s="235">
        <v>8347.07</v>
      </c>
      <c r="F228" s="302">
        <v>10000</v>
      </c>
    </row>
    <row r="229" spans="1:6" s="308" customFormat="1" ht="15.75" customHeight="1" x14ac:dyDescent="0.25">
      <c r="A229" s="300" t="s">
        <v>101</v>
      </c>
      <c r="B229" s="301" t="s">
        <v>252</v>
      </c>
      <c r="C229" s="234" t="s">
        <v>253</v>
      </c>
      <c r="D229" s="235">
        <v>7180</v>
      </c>
      <c r="E229" s="235">
        <v>7180</v>
      </c>
      <c r="F229" s="302">
        <v>0</v>
      </c>
    </row>
    <row r="230" spans="1:6" s="308" customFormat="1" ht="15.75" customHeight="1" x14ac:dyDescent="0.25">
      <c r="A230" s="300" t="s">
        <v>101</v>
      </c>
      <c r="B230" s="301" t="s">
        <v>174</v>
      </c>
      <c r="C230" s="234" t="s">
        <v>175</v>
      </c>
      <c r="D230" s="235">
        <v>50000</v>
      </c>
      <c r="E230" s="235">
        <v>44979.35</v>
      </c>
      <c r="F230" s="302">
        <v>50000</v>
      </c>
    </row>
    <row r="231" spans="1:6" s="308" customFormat="1" ht="15.75" customHeight="1" x14ac:dyDescent="0.25">
      <c r="A231" s="300" t="s">
        <v>101</v>
      </c>
      <c r="B231" s="301" t="s">
        <v>160</v>
      </c>
      <c r="C231" s="234" t="s">
        <v>161</v>
      </c>
      <c r="D231" s="235">
        <v>7000</v>
      </c>
      <c r="E231" s="235">
        <v>6285.5</v>
      </c>
      <c r="F231" s="302">
        <v>7000</v>
      </c>
    </row>
    <row r="232" spans="1:6" s="308" customFormat="1" ht="15.75" customHeight="1" x14ac:dyDescent="0.25">
      <c r="A232" s="300" t="s">
        <v>101</v>
      </c>
      <c r="B232" s="301" t="s">
        <v>148</v>
      </c>
      <c r="C232" s="234" t="s">
        <v>149</v>
      </c>
      <c r="D232" s="235">
        <v>400000</v>
      </c>
      <c r="E232" s="235">
        <v>397306.98</v>
      </c>
      <c r="F232" s="302">
        <v>247255</v>
      </c>
    </row>
    <row r="233" spans="1:6" s="308" customFormat="1" ht="15.75" customHeight="1" x14ac:dyDescent="0.25">
      <c r="A233" s="300" t="s">
        <v>101</v>
      </c>
      <c r="B233" s="301" t="s">
        <v>150</v>
      </c>
      <c r="C233" s="234" t="s">
        <v>151</v>
      </c>
      <c r="D233" s="235">
        <v>1750000</v>
      </c>
      <c r="E233" s="235">
        <v>1748977.64</v>
      </c>
      <c r="F233" s="302">
        <v>400000</v>
      </c>
    </row>
    <row r="234" spans="1:6" s="308" customFormat="1" ht="15.75" customHeight="1" x14ac:dyDescent="0.25">
      <c r="A234" s="300" t="s">
        <v>101</v>
      </c>
      <c r="B234" s="301" t="s">
        <v>162</v>
      </c>
      <c r="C234" s="234" t="s">
        <v>163</v>
      </c>
      <c r="D234" s="235">
        <v>0</v>
      </c>
      <c r="E234" s="235">
        <v>0</v>
      </c>
      <c r="F234" s="302">
        <v>500</v>
      </c>
    </row>
    <row r="235" spans="1:6" s="308" customFormat="1" ht="15.75" customHeight="1" x14ac:dyDescent="0.25">
      <c r="A235" s="300" t="s">
        <v>101</v>
      </c>
      <c r="B235" s="315">
        <v>5191</v>
      </c>
      <c r="C235" s="234" t="s">
        <v>909</v>
      </c>
      <c r="D235" s="235">
        <v>0</v>
      </c>
      <c r="E235" s="235">
        <v>0</v>
      </c>
      <c r="F235" s="302">
        <v>1145</v>
      </c>
    </row>
    <row r="236" spans="1:6" s="308" customFormat="1" ht="15.75" customHeight="1" x14ac:dyDescent="0.25">
      <c r="A236" s="300" t="s">
        <v>101</v>
      </c>
      <c r="B236" s="301" t="s">
        <v>254</v>
      </c>
      <c r="C236" s="234" t="s">
        <v>255</v>
      </c>
      <c r="D236" s="235">
        <v>2000</v>
      </c>
      <c r="E236" s="235">
        <v>666</v>
      </c>
      <c r="F236" s="302">
        <v>2000</v>
      </c>
    </row>
    <row r="237" spans="1:6" s="308" customFormat="1" ht="15.75" customHeight="1" x14ac:dyDescent="0.25">
      <c r="A237" s="300" t="s">
        <v>101</v>
      </c>
      <c r="B237" s="301" t="s">
        <v>220</v>
      </c>
      <c r="C237" s="234" t="s">
        <v>221</v>
      </c>
      <c r="D237" s="235">
        <v>31059</v>
      </c>
      <c r="E237" s="235">
        <v>31059</v>
      </c>
      <c r="F237" s="302">
        <v>50000</v>
      </c>
    </row>
    <row r="238" spans="1:6" s="308" customFormat="1" ht="15.75" customHeight="1" x14ac:dyDescent="0.25">
      <c r="A238" s="300" t="s">
        <v>101</v>
      </c>
      <c r="B238" s="315">
        <v>5499</v>
      </c>
      <c r="C238" s="234" t="s">
        <v>289</v>
      </c>
      <c r="D238" s="235">
        <v>0</v>
      </c>
      <c r="E238" s="235">
        <v>0</v>
      </c>
      <c r="F238" s="302">
        <v>89300</v>
      </c>
    </row>
    <row r="239" spans="1:6" s="308" customFormat="1" ht="15.75" customHeight="1" x14ac:dyDescent="0.25">
      <c r="A239" s="300" t="s">
        <v>101</v>
      </c>
      <c r="B239" s="315" t="s">
        <v>205</v>
      </c>
      <c r="C239" s="234" t="s">
        <v>206</v>
      </c>
      <c r="D239" s="235">
        <v>0</v>
      </c>
      <c r="E239" s="235">
        <v>0</v>
      </c>
      <c r="F239" s="302">
        <v>312300</v>
      </c>
    </row>
    <row r="240" spans="1:6" s="308" customFormat="1" ht="15.75" customHeight="1" x14ac:dyDescent="0.25">
      <c r="A240" s="300" t="s">
        <v>101</v>
      </c>
      <c r="B240" s="301" t="s">
        <v>256</v>
      </c>
      <c r="C240" s="234" t="s">
        <v>257</v>
      </c>
      <c r="D240" s="235">
        <v>406600</v>
      </c>
      <c r="E240" s="235">
        <v>406600</v>
      </c>
      <c r="F240" s="302">
        <v>0</v>
      </c>
    </row>
    <row r="241" spans="1:6" s="308" customFormat="1" ht="15.75" customHeight="1" thickBot="1" x14ac:dyDescent="0.3">
      <c r="A241" s="297" t="s">
        <v>101</v>
      </c>
      <c r="B241" s="298" t="s">
        <v>258</v>
      </c>
      <c r="C241" s="299" t="s">
        <v>259</v>
      </c>
      <c r="D241" s="307">
        <v>20000</v>
      </c>
      <c r="E241" s="307">
        <v>5000</v>
      </c>
      <c r="F241" s="305">
        <v>800000</v>
      </c>
    </row>
    <row r="242" spans="1:6" ht="15.75" customHeight="1" thickBot="1" x14ac:dyDescent="0.3">
      <c r="A242" s="86" t="s">
        <v>101</v>
      </c>
      <c r="B242" s="87" t="s">
        <v>105</v>
      </c>
      <c r="C242" s="87"/>
      <c r="D242" s="212">
        <f>SUM(D216:D241)</f>
        <v>9620838</v>
      </c>
      <c r="E242" s="212">
        <f t="shared" ref="E242:F242" si="21">SUM(E216:E241)</f>
        <v>9095604.9100000001</v>
      </c>
      <c r="F242" s="250">
        <f t="shared" si="21"/>
        <v>8984500</v>
      </c>
    </row>
    <row r="243" spans="1:6" ht="15.75" customHeight="1" x14ac:dyDescent="0.25">
      <c r="A243" s="230" t="s">
        <v>106</v>
      </c>
      <c r="B243" s="231" t="s">
        <v>146</v>
      </c>
      <c r="C243" s="232" t="s">
        <v>147</v>
      </c>
      <c r="D243" s="233">
        <v>25000</v>
      </c>
      <c r="E243" s="233">
        <v>24393.82</v>
      </c>
      <c r="F243" s="251">
        <v>70000</v>
      </c>
    </row>
    <row r="244" spans="1:6" ht="15.75" customHeight="1" x14ac:dyDescent="0.25">
      <c r="A244" s="226" t="s">
        <v>106</v>
      </c>
      <c r="B244" s="227" t="s">
        <v>172</v>
      </c>
      <c r="C244" s="228" t="s">
        <v>173</v>
      </c>
      <c r="D244" s="229">
        <v>40000</v>
      </c>
      <c r="E244" s="229">
        <v>38038.800000000003</v>
      </c>
      <c r="F244" s="252">
        <v>40000</v>
      </c>
    </row>
    <row r="245" spans="1:6" ht="15.75" customHeight="1" x14ac:dyDescent="0.25">
      <c r="A245" s="226" t="s">
        <v>106</v>
      </c>
      <c r="B245" s="227" t="s">
        <v>252</v>
      </c>
      <c r="C245" s="228" t="s">
        <v>253</v>
      </c>
      <c r="D245" s="229">
        <v>50000</v>
      </c>
      <c r="E245" s="229">
        <v>46735</v>
      </c>
      <c r="F245" s="252">
        <v>50000</v>
      </c>
    </row>
    <row r="246" spans="1:6" ht="15.75" customHeight="1" x14ac:dyDescent="0.25">
      <c r="A246" s="226" t="s">
        <v>106</v>
      </c>
      <c r="B246" s="227" t="s">
        <v>193</v>
      </c>
      <c r="C246" s="228" t="s">
        <v>194</v>
      </c>
      <c r="D246" s="229">
        <v>0</v>
      </c>
      <c r="E246" s="229">
        <v>0</v>
      </c>
      <c r="F246" s="252">
        <v>1000</v>
      </c>
    </row>
    <row r="247" spans="1:6" ht="15.75" customHeight="1" x14ac:dyDescent="0.25">
      <c r="A247" s="226" t="s">
        <v>106</v>
      </c>
      <c r="B247" s="227" t="s">
        <v>160</v>
      </c>
      <c r="C247" s="228" t="s">
        <v>161</v>
      </c>
      <c r="D247" s="229">
        <v>0</v>
      </c>
      <c r="E247" s="229">
        <v>0</v>
      </c>
      <c r="F247" s="252">
        <v>1000</v>
      </c>
    </row>
    <row r="248" spans="1:6" ht="15.75" customHeight="1" x14ac:dyDescent="0.25">
      <c r="A248" s="226" t="s">
        <v>106</v>
      </c>
      <c r="B248" s="227" t="s">
        <v>148</v>
      </c>
      <c r="C248" s="228" t="s">
        <v>149</v>
      </c>
      <c r="D248" s="229">
        <v>220000</v>
      </c>
      <c r="E248" s="229">
        <v>216147.09</v>
      </c>
      <c r="F248" s="252">
        <v>100000</v>
      </c>
    </row>
    <row r="249" spans="1:6" ht="15.75" customHeight="1" thickBot="1" x14ac:dyDescent="0.3">
      <c r="A249" s="222" t="s">
        <v>106</v>
      </c>
      <c r="B249" s="223" t="s">
        <v>150</v>
      </c>
      <c r="C249" s="224" t="s">
        <v>151</v>
      </c>
      <c r="D249" s="225">
        <v>30000</v>
      </c>
      <c r="E249" s="225">
        <v>28866.3</v>
      </c>
      <c r="F249" s="249">
        <v>30000</v>
      </c>
    </row>
    <row r="250" spans="1:6" ht="15.75" customHeight="1" thickBot="1" x14ac:dyDescent="0.3">
      <c r="A250" s="86" t="s">
        <v>106</v>
      </c>
      <c r="B250" s="87" t="s">
        <v>107</v>
      </c>
      <c r="C250" s="87"/>
      <c r="D250" s="212">
        <f>SUM(D243:D249)</f>
        <v>365000</v>
      </c>
      <c r="E250" s="212">
        <f t="shared" ref="E250:F250" si="22">SUM(E243:E249)</f>
        <v>354181.00999999995</v>
      </c>
      <c r="F250" s="250">
        <f t="shared" si="22"/>
        <v>292000</v>
      </c>
    </row>
    <row r="251" spans="1:6" ht="15.75" customHeight="1" thickBot="1" x14ac:dyDescent="0.3">
      <c r="A251" s="236" t="s">
        <v>108</v>
      </c>
      <c r="B251" s="237" t="s">
        <v>148</v>
      </c>
      <c r="C251" s="238" t="s">
        <v>149</v>
      </c>
      <c r="D251" s="239">
        <v>143000</v>
      </c>
      <c r="E251" s="239">
        <v>139012.46</v>
      </c>
      <c r="F251" s="253">
        <v>150000</v>
      </c>
    </row>
    <row r="252" spans="1:6" ht="15.75" customHeight="1" thickBot="1" x14ac:dyDescent="0.3">
      <c r="A252" s="86" t="s">
        <v>108</v>
      </c>
      <c r="B252" s="87" t="s">
        <v>109</v>
      </c>
      <c r="C252" s="87"/>
      <c r="D252" s="212">
        <f>SUM(D251)</f>
        <v>143000</v>
      </c>
      <c r="E252" s="212">
        <f t="shared" ref="E252:F252" si="23">SUM(E251)</f>
        <v>139012.46</v>
      </c>
      <c r="F252" s="250">
        <f t="shared" si="23"/>
        <v>150000</v>
      </c>
    </row>
    <row r="253" spans="1:6" ht="15.75" customHeight="1" x14ac:dyDescent="0.25">
      <c r="A253" s="230" t="s">
        <v>110</v>
      </c>
      <c r="B253" s="231" t="s">
        <v>154</v>
      </c>
      <c r="C253" s="232" t="s">
        <v>155</v>
      </c>
      <c r="D253" s="233">
        <v>0</v>
      </c>
      <c r="E253" s="233">
        <v>0</v>
      </c>
      <c r="F253" s="251">
        <v>10000</v>
      </c>
    </row>
    <row r="254" spans="1:6" ht="15.75" customHeight="1" x14ac:dyDescent="0.25">
      <c r="A254" s="226" t="s">
        <v>110</v>
      </c>
      <c r="B254" s="291">
        <v>5138</v>
      </c>
      <c r="C254" s="228" t="s">
        <v>147</v>
      </c>
      <c r="D254" s="229">
        <v>0</v>
      </c>
      <c r="E254" s="229">
        <v>0</v>
      </c>
      <c r="F254" s="252">
        <v>8700</v>
      </c>
    </row>
    <row r="255" spans="1:6" ht="15.75" customHeight="1" x14ac:dyDescent="0.25">
      <c r="A255" s="226" t="s">
        <v>110</v>
      </c>
      <c r="B255" s="227" t="s">
        <v>146</v>
      </c>
      <c r="C255" s="228" t="s">
        <v>147</v>
      </c>
      <c r="D255" s="229">
        <v>10000</v>
      </c>
      <c r="E255" s="229">
        <v>8947</v>
      </c>
      <c r="F255" s="252">
        <v>10000</v>
      </c>
    </row>
    <row r="256" spans="1:6" ht="15.75" customHeight="1" x14ac:dyDescent="0.25">
      <c r="A256" s="226" t="s">
        <v>110</v>
      </c>
      <c r="B256" s="227" t="s">
        <v>174</v>
      </c>
      <c r="C256" s="228" t="s">
        <v>175</v>
      </c>
      <c r="D256" s="229">
        <v>0</v>
      </c>
      <c r="E256" s="229">
        <v>0</v>
      </c>
      <c r="F256" s="252">
        <v>5000</v>
      </c>
    </row>
    <row r="257" spans="1:6" ht="15.75" customHeight="1" x14ac:dyDescent="0.25">
      <c r="A257" s="226" t="s">
        <v>110</v>
      </c>
      <c r="B257" s="227" t="s">
        <v>193</v>
      </c>
      <c r="C257" s="228" t="s">
        <v>194</v>
      </c>
      <c r="D257" s="229">
        <v>3625</v>
      </c>
      <c r="E257" s="229">
        <v>3625</v>
      </c>
      <c r="F257" s="252">
        <v>4000</v>
      </c>
    </row>
    <row r="258" spans="1:6" ht="15.75" customHeight="1" x14ac:dyDescent="0.25">
      <c r="A258" s="226" t="s">
        <v>110</v>
      </c>
      <c r="B258" s="227" t="s">
        <v>160</v>
      </c>
      <c r="C258" s="228" t="s">
        <v>161</v>
      </c>
      <c r="D258" s="229">
        <v>0</v>
      </c>
      <c r="E258" s="229">
        <v>0</v>
      </c>
      <c r="F258" s="252">
        <v>1000</v>
      </c>
    </row>
    <row r="259" spans="1:6" ht="15.75" customHeight="1" x14ac:dyDescent="0.25">
      <c r="A259" s="226" t="s">
        <v>110</v>
      </c>
      <c r="B259" s="227" t="s">
        <v>148</v>
      </c>
      <c r="C259" s="228" t="s">
        <v>149</v>
      </c>
      <c r="D259" s="229">
        <v>1700000</v>
      </c>
      <c r="E259" s="229">
        <v>1678309.67</v>
      </c>
      <c r="F259" s="252">
        <v>1500000</v>
      </c>
    </row>
    <row r="260" spans="1:6" ht="15.75" customHeight="1" thickBot="1" x14ac:dyDescent="0.3">
      <c r="A260" s="222" t="s">
        <v>110</v>
      </c>
      <c r="B260" s="223" t="s">
        <v>150</v>
      </c>
      <c r="C260" s="224" t="s">
        <v>151</v>
      </c>
      <c r="D260" s="225">
        <v>27000</v>
      </c>
      <c r="E260" s="225">
        <v>25595</v>
      </c>
      <c r="F260" s="249">
        <v>30000</v>
      </c>
    </row>
    <row r="261" spans="1:6" ht="15.75" customHeight="1" thickBot="1" x14ac:dyDescent="0.3">
      <c r="A261" s="86" t="s">
        <v>110</v>
      </c>
      <c r="B261" s="87" t="s">
        <v>111</v>
      </c>
      <c r="C261" s="87"/>
      <c r="D261" s="212">
        <f>SUM(D253:D260)</f>
        <v>1740625</v>
      </c>
      <c r="E261" s="212">
        <f t="shared" ref="E261:F261" si="24">SUM(E253:E260)</f>
        <v>1716476.67</v>
      </c>
      <c r="F261" s="250">
        <f t="shared" si="24"/>
        <v>1568700</v>
      </c>
    </row>
    <row r="262" spans="1:6" ht="15.75" customHeight="1" thickBot="1" x14ac:dyDescent="0.3">
      <c r="A262" s="236" t="s">
        <v>112</v>
      </c>
      <c r="B262" s="237" t="s">
        <v>148</v>
      </c>
      <c r="C262" s="238" t="s">
        <v>149</v>
      </c>
      <c r="D262" s="239">
        <v>0</v>
      </c>
      <c r="E262" s="239">
        <v>0</v>
      </c>
      <c r="F262" s="253">
        <v>20000</v>
      </c>
    </row>
    <row r="263" spans="1:6" ht="15.75" customHeight="1" thickBot="1" x14ac:dyDescent="0.3">
      <c r="A263" s="86" t="s">
        <v>112</v>
      </c>
      <c r="B263" s="87" t="s">
        <v>113</v>
      </c>
      <c r="C263" s="87"/>
      <c r="D263" s="212">
        <f>SUM(D262)</f>
        <v>0</v>
      </c>
      <c r="E263" s="212">
        <f t="shared" ref="E263:F263" si="25">SUM(E262)</f>
        <v>0</v>
      </c>
      <c r="F263" s="250">
        <f t="shared" si="25"/>
        <v>20000</v>
      </c>
    </row>
    <row r="264" spans="1:6" ht="15.75" customHeight="1" x14ac:dyDescent="0.25">
      <c r="A264" s="230" t="s">
        <v>116</v>
      </c>
      <c r="B264" s="231" t="s">
        <v>174</v>
      </c>
      <c r="C264" s="232" t="s">
        <v>175</v>
      </c>
      <c r="D264" s="233">
        <v>3000</v>
      </c>
      <c r="E264" s="233">
        <v>2420</v>
      </c>
      <c r="F264" s="251">
        <v>2420</v>
      </c>
    </row>
    <row r="265" spans="1:6" ht="15.75" customHeight="1" thickBot="1" x14ac:dyDescent="0.3">
      <c r="A265" s="226" t="s">
        <v>116</v>
      </c>
      <c r="B265" s="227" t="s">
        <v>148</v>
      </c>
      <c r="C265" s="228" t="s">
        <v>149</v>
      </c>
      <c r="D265" s="229">
        <v>4000</v>
      </c>
      <c r="E265" s="229">
        <v>3630</v>
      </c>
      <c r="F265" s="252">
        <v>0</v>
      </c>
    </row>
    <row r="266" spans="1:6" ht="15.75" customHeight="1" thickBot="1" x14ac:dyDescent="0.3">
      <c r="A266" s="86" t="s">
        <v>116</v>
      </c>
      <c r="B266" s="87" t="s">
        <v>117</v>
      </c>
      <c r="C266" s="87"/>
      <c r="D266" s="212">
        <f>SUM(D264:D265)</f>
        <v>7000</v>
      </c>
      <c r="E266" s="212">
        <f>SUM(E264:E265)</f>
        <v>6050</v>
      </c>
      <c r="F266" s="250">
        <f>SUM(F264:F265)</f>
        <v>2420</v>
      </c>
    </row>
    <row r="267" spans="1:6" s="308" customFormat="1" ht="15.75" customHeight="1" x14ac:dyDescent="0.25">
      <c r="A267" s="309" t="s">
        <v>118</v>
      </c>
      <c r="B267" s="310" t="s">
        <v>185</v>
      </c>
      <c r="C267" s="311" t="s">
        <v>186</v>
      </c>
      <c r="D267" s="312">
        <v>260541</v>
      </c>
      <c r="E267" s="312">
        <v>260541</v>
      </c>
      <c r="F267" s="313">
        <v>140000</v>
      </c>
    </row>
    <row r="268" spans="1:6" s="308" customFormat="1" ht="15.75" customHeight="1" x14ac:dyDescent="0.25">
      <c r="A268" s="300" t="s">
        <v>118</v>
      </c>
      <c r="B268" s="301" t="s">
        <v>187</v>
      </c>
      <c r="C268" s="234" t="s">
        <v>188</v>
      </c>
      <c r="D268" s="235">
        <v>64624</v>
      </c>
      <c r="E268" s="235">
        <v>64624</v>
      </c>
      <c r="F268" s="302">
        <v>35000</v>
      </c>
    </row>
    <row r="269" spans="1:6" s="308" customFormat="1" ht="15.75" customHeight="1" x14ac:dyDescent="0.25">
      <c r="A269" s="300" t="s">
        <v>118</v>
      </c>
      <c r="B269" s="301" t="s">
        <v>189</v>
      </c>
      <c r="C269" s="234" t="s">
        <v>190</v>
      </c>
      <c r="D269" s="235">
        <v>23451</v>
      </c>
      <c r="E269" s="235">
        <v>23451</v>
      </c>
      <c r="F269" s="302">
        <v>12600</v>
      </c>
    </row>
    <row r="270" spans="1:6" s="308" customFormat="1" ht="15.75" customHeight="1" x14ac:dyDescent="0.25">
      <c r="A270" s="300" t="s">
        <v>118</v>
      </c>
      <c r="B270" s="315">
        <v>5132</v>
      </c>
      <c r="C270" s="234" t="s">
        <v>251</v>
      </c>
      <c r="D270" s="235">
        <v>0</v>
      </c>
      <c r="E270" s="235">
        <v>0</v>
      </c>
      <c r="F270" s="302">
        <v>2000</v>
      </c>
    </row>
    <row r="271" spans="1:6" s="308" customFormat="1" ht="15.75" customHeight="1" x14ac:dyDescent="0.25">
      <c r="A271" s="300" t="s">
        <v>118</v>
      </c>
      <c r="B271" s="301" t="s">
        <v>154</v>
      </c>
      <c r="C271" s="234" t="s">
        <v>155</v>
      </c>
      <c r="D271" s="235">
        <v>15280</v>
      </c>
      <c r="E271" s="235">
        <v>15280</v>
      </c>
      <c r="F271" s="302">
        <v>10000</v>
      </c>
    </row>
    <row r="272" spans="1:6" s="308" customFormat="1" ht="15.75" customHeight="1" x14ac:dyDescent="0.25">
      <c r="A272" s="300" t="s">
        <v>118</v>
      </c>
      <c r="B272" s="301" t="s">
        <v>146</v>
      </c>
      <c r="C272" s="234" t="s">
        <v>147</v>
      </c>
      <c r="D272" s="235">
        <v>35000</v>
      </c>
      <c r="E272" s="235">
        <v>30913</v>
      </c>
      <c r="F272" s="302">
        <v>30000</v>
      </c>
    </row>
    <row r="273" spans="1:6" s="308" customFormat="1" ht="15.75" customHeight="1" x14ac:dyDescent="0.25">
      <c r="A273" s="300" t="s">
        <v>118</v>
      </c>
      <c r="B273" s="301" t="s">
        <v>203</v>
      </c>
      <c r="C273" s="234" t="s">
        <v>204</v>
      </c>
      <c r="D273" s="235">
        <v>1000</v>
      </c>
      <c r="E273" s="235">
        <v>300</v>
      </c>
      <c r="F273" s="302">
        <v>1000</v>
      </c>
    </row>
    <row r="274" spans="1:6" s="308" customFormat="1" ht="15.75" customHeight="1" x14ac:dyDescent="0.25">
      <c r="A274" s="300" t="s">
        <v>118</v>
      </c>
      <c r="B274" s="301" t="s">
        <v>172</v>
      </c>
      <c r="C274" s="234" t="s">
        <v>173</v>
      </c>
      <c r="D274" s="235">
        <v>7000</v>
      </c>
      <c r="E274" s="235">
        <v>5264.2</v>
      </c>
      <c r="F274" s="302">
        <v>5000</v>
      </c>
    </row>
    <row r="275" spans="1:6" s="308" customFormat="1" ht="15.75" customHeight="1" x14ac:dyDescent="0.25">
      <c r="A275" s="300" t="s">
        <v>118</v>
      </c>
      <c r="B275" s="301" t="s">
        <v>148</v>
      </c>
      <c r="C275" s="234" t="s">
        <v>149</v>
      </c>
      <c r="D275" s="235">
        <v>970000</v>
      </c>
      <c r="E275" s="235">
        <v>964674.83</v>
      </c>
      <c r="F275" s="302">
        <v>784800</v>
      </c>
    </row>
    <row r="276" spans="1:6" s="308" customFormat="1" ht="15.75" customHeight="1" x14ac:dyDescent="0.25">
      <c r="A276" s="300" t="s">
        <v>118</v>
      </c>
      <c r="B276" s="301" t="s">
        <v>150</v>
      </c>
      <c r="C276" s="234" t="s">
        <v>151</v>
      </c>
      <c r="D276" s="235">
        <v>50000</v>
      </c>
      <c r="E276" s="235">
        <v>44623.53</v>
      </c>
      <c r="F276" s="302">
        <v>50000</v>
      </c>
    </row>
    <row r="277" spans="1:6" s="308" customFormat="1" ht="15.75" customHeight="1" x14ac:dyDescent="0.25">
      <c r="A277" s="300" t="s">
        <v>118</v>
      </c>
      <c r="B277" s="301" t="s">
        <v>220</v>
      </c>
      <c r="C277" s="234" t="s">
        <v>221</v>
      </c>
      <c r="D277" s="235">
        <v>2463</v>
      </c>
      <c r="E277" s="235">
        <v>2463</v>
      </c>
      <c r="F277" s="302">
        <v>10000</v>
      </c>
    </row>
    <row r="278" spans="1:6" s="308" customFormat="1" ht="15.75" customHeight="1" x14ac:dyDescent="0.25">
      <c r="A278" s="300" t="s">
        <v>118</v>
      </c>
      <c r="B278" s="315">
        <v>5499</v>
      </c>
      <c r="C278" s="234" t="s">
        <v>289</v>
      </c>
      <c r="D278" s="235">
        <v>0</v>
      </c>
      <c r="E278" s="235">
        <v>0</v>
      </c>
      <c r="F278" s="302">
        <v>13200</v>
      </c>
    </row>
    <row r="279" spans="1:6" s="308" customFormat="1" ht="15.75" customHeight="1" x14ac:dyDescent="0.25">
      <c r="A279" s="300" t="s">
        <v>118</v>
      </c>
      <c r="B279" s="301" t="s">
        <v>179</v>
      </c>
      <c r="C279" s="234" t="s">
        <v>180</v>
      </c>
      <c r="D279" s="235">
        <v>70749</v>
      </c>
      <c r="E279" s="235">
        <v>70748.97</v>
      </c>
      <c r="F279" s="302">
        <v>0</v>
      </c>
    </row>
    <row r="280" spans="1:6" s="308" customFormat="1" ht="15.75" customHeight="1" thickBot="1" x14ac:dyDescent="0.3">
      <c r="A280" s="297" t="s">
        <v>118</v>
      </c>
      <c r="B280" s="298" t="s">
        <v>205</v>
      </c>
      <c r="C280" s="299" t="s">
        <v>206</v>
      </c>
      <c r="D280" s="307">
        <v>352400</v>
      </c>
      <c r="E280" s="307">
        <v>352400</v>
      </c>
      <c r="F280" s="305">
        <v>0</v>
      </c>
    </row>
    <row r="281" spans="1:6" ht="15.75" customHeight="1" thickBot="1" x14ac:dyDescent="0.3">
      <c r="A281" s="86" t="s">
        <v>118</v>
      </c>
      <c r="B281" s="87" t="s">
        <v>119</v>
      </c>
      <c r="C281" s="87"/>
      <c r="D281" s="212">
        <f>SUM(D267:D280)</f>
        <v>1852508</v>
      </c>
      <c r="E281" s="212">
        <f t="shared" ref="E281:F281" si="26">SUM(E267:E280)</f>
        <v>1835283.53</v>
      </c>
      <c r="F281" s="250">
        <f t="shared" si="26"/>
        <v>1093600</v>
      </c>
    </row>
    <row r="282" spans="1:6" ht="15.75" customHeight="1" x14ac:dyDescent="0.25">
      <c r="A282" s="230" t="s">
        <v>260</v>
      </c>
      <c r="B282" s="231" t="s">
        <v>235</v>
      </c>
      <c r="C282" s="232" t="s">
        <v>236</v>
      </c>
      <c r="D282" s="233">
        <v>25000</v>
      </c>
      <c r="E282" s="233">
        <v>22956</v>
      </c>
      <c r="F282" s="251">
        <v>30000</v>
      </c>
    </row>
    <row r="283" spans="1:6" ht="15.75" customHeight="1" x14ac:dyDescent="0.25">
      <c r="A283" s="226" t="s">
        <v>260</v>
      </c>
      <c r="B283" s="227" t="s">
        <v>229</v>
      </c>
      <c r="C283" s="228" t="s">
        <v>230</v>
      </c>
      <c r="D283" s="229">
        <v>14000</v>
      </c>
      <c r="E283" s="229">
        <v>14000</v>
      </c>
      <c r="F283" s="252">
        <v>14000</v>
      </c>
    </row>
    <row r="284" spans="1:6" s="308" customFormat="1" ht="15.75" customHeight="1" thickBot="1" x14ac:dyDescent="0.3">
      <c r="A284" s="297" t="s">
        <v>260</v>
      </c>
      <c r="B284" s="298" t="s">
        <v>179</v>
      </c>
      <c r="C284" s="299" t="s">
        <v>180</v>
      </c>
      <c r="D284" s="307">
        <v>200000</v>
      </c>
      <c r="E284" s="307">
        <v>195805.28</v>
      </c>
      <c r="F284" s="305">
        <v>115000</v>
      </c>
    </row>
    <row r="285" spans="1:6" ht="15.75" customHeight="1" thickBot="1" x14ac:dyDescent="0.3">
      <c r="A285" s="86" t="s">
        <v>260</v>
      </c>
      <c r="B285" s="87" t="s">
        <v>261</v>
      </c>
      <c r="C285" s="87"/>
      <c r="D285" s="212">
        <f>SUM(D282:D284)</f>
        <v>239000</v>
      </c>
      <c r="E285" s="212">
        <f t="shared" ref="E285:F285" si="27">SUM(E282:E284)</f>
        <v>232761.28</v>
      </c>
      <c r="F285" s="250">
        <f t="shared" si="27"/>
        <v>159000</v>
      </c>
    </row>
    <row r="286" spans="1:6" s="308" customFormat="1" ht="15.75" customHeight="1" x14ac:dyDescent="0.25">
      <c r="A286" s="309" t="s">
        <v>120</v>
      </c>
      <c r="B286" s="310" t="s">
        <v>142</v>
      </c>
      <c r="C286" s="311" t="s">
        <v>143</v>
      </c>
      <c r="D286" s="312">
        <v>19747</v>
      </c>
      <c r="E286" s="312">
        <v>19747</v>
      </c>
      <c r="F286" s="313">
        <v>20000</v>
      </c>
    </row>
    <row r="287" spans="1:6" s="308" customFormat="1" ht="15.75" customHeight="1" x14ac:dyDescent="0.25">
      <c r="A287" s="300" t="s">
        <v>120</v>
      </c>
      <c r="B287" s="301" t="s">
        <v>250</v>
      </c>
      <c r="C287" s="234" t="s">
        <v>251</v>
      </c>
      <c r="D287" s="235">
        <v>10000</v>
      </c>
      <c r="E287" s="235">
        <v>8294</v>
      </c>
      <c r="F287" s="302">
        <v>0</v>
      </c>
    </row>
    <row r="288" spans="1:6" s="308" customFormat="1" ht="15.75" customHeight="1" x14ac:dyDescent="0.25">
      <c r="A288" s="300" t="s">
        <v>120</v>
      </c>
      <c r="B288" s="301" t="s">
        <v>214</v>
      </c>
      <c r="C288" s="234" t="s">
        <v>215</v>
      </c>
      <c r="D288" s="235">
        <v>1297</v>
      </c>
      <c r="E288" s="235">
        <v>1297</v>
      </c>
      <c r="F288" s="302">
        <v>25000</v>
      </c>
    </row>
    <row r="289" spans="1:6" s="308" customFormat="1" ht="15.75" customHeight="1" x14ac:dyDescent="0.25">
      <c r="A289" s="300" t="s">
        <v>120</v>
      </c>
      <c r="B289" s="301" t="s">
        <v>146</v>
      </c>
      <c r="C289" s="234" t="s">
        <v>147</v>
      </c>
      <c r="D289" s="235">
        <v>40000</v>
      </c>
      <c r="E289" s="235">
        <v>35865.800000000003</v>
      </c>
      <c r="F289" s="302">
        <v>40000</v>
      </c>
    </row>
    <row r="290" spans="1:6" s="308" customFormat="1" ht="15.75" customHeight="1" x14ac:dyDescent="0.25">
      <c r="A290" s="300" t="s">
        <v>120</v>
      </c>
      <c r="B290" s="301" t="s">
        <v>148</v>
      </c>
      <c r="C290" s="234" t="s">
        <v>149</v>
      </c>
      <c r="D290" s="235">
        <v>1000</v>
      </c>
      <c r="E290" s="235">
        <v>645</v>
      </c>
      <c r="F290" s="302">
        <v>5000</v>
      </c>
    </row>
    <row r="291" spans="1:6" s="308" customFormat="1" ht="15.75" customHeight="1" x14ac:dyDescent="0.25">
      <c r="A291" s="300" t="s">
        <v>120</v>
      </c>
      <c r="B291" s="301" t="s">
        <v>166</v>
      </c>
      <c r="C291" s="234" t="s">
        <v>167</v>
      </c>
      <c r="D291" s="235">
        <v>30000</v>
      </c>
      <c r="E291" s="235">
        <v>29140</v>
      </c>
      <c r="F291" s="302">
        <v>30000</v>
      </c>
    </row>
    <row r="292" spans="1:6" s="308" customFormat="1" ht="15.75" customHeight="1" thickBot="1" x14ac:dyDescent="0.3">
      <c r="A292" s="297" t="s">
        <v>120</v>
      </c>
      <c r="B292" s="298" t="s">
        <v>262</v>
      </c>
      <c r="C292" s="299" t="s">
        <v>263</v>
      </c>
      <c r="D292" s="307">
        <v>71500</v>
      </c>
      <c r="E292" s="307">
        <v>0</v>
      </c>
      <c r="F292" s="305">
        <v>80000</v>
      </c>
    </row>
    <row r="293" spans="1:6" ht="15.75" customHeight="1" thickBot="1" x14ac:dyDescent="0.3">
      <c r="A293" s="86" t="s">
        <v>120</v>
      </c>
      <c r="B293" s="87" t="s">
        <v>121</v>
      </c>
      <c r="C293" s="87"/>
      <c r="D293" s="212">
        <f>SUM(D286:D292)</f>
        <v>173544</v>
      </c>
      <c r="E293" s="212">
        <f>SUM(E286:E292)</f>
        <v>94988.800000000003</v>
      </c>
      <c r="F293" s="250">
        <f>SUM(F286:F292)</f>
        <v>200000</v>
      </c>
    </row>
    <row r="294" spans="1:6" ht="15.75" customHeight="1" x14ac:dyDescent="0.25">
      <c r="A294" s="230" t="s">
        <v>264</v>
      </c>
      <c r="B294" s="231" t="s">
        <v>146</v>
      </c>
      <c r="C294" s="232" t="s">
        <v>147</v>
      </c>
      <c r="D294" s="233">
        <v>0</v>
      </c>
      <c r="E294" s="233">
        <v>0</v>
      </c>
      <c r="F294" s="251">
        <v>2000</v>
      </c>
    </row>
    <row r="295" spans="1:6" ht="15.75" customHeight="1" x14ac:dyDescent="0.25">
      <c r="A295" s="226" t="s">
        <v>264</v>
      </c>
      <c r="B295" s="227" t="s">
        <v>160</v>
      </c>
      <c r="C295" s="228" t="s">
        <v>161</v>
      </c>
      <c r="D295" s="229">
        <v>3000</v>
      </c>
      <c r="E295" s="229">
        <v>2150</v>
      </c>
      <c r="F295" s="252">
        <v>3000</v>
      </c>
    </row>
    <row r="296" spans="1:6" ht="15.75" customHeight="1" thickBot="1" x14ac:dyDescent="0.3">
      <c r="A296" s="222" t="s">
        <v>264</v>
      </c>
      <c r="B296" s="223" t="s">
        <v>148</v>
      </c>
      <c r="C296" s="224" t="s">
        <v>149</v>
      </c>
      <c r="D296" s="225">
        <v>2800</v>
      </c>
      <c r="E296" s="225">
        <v>2800</v>
      </c>
      <c r="F296" s="249">
        <v>5000</v>
      </c>
    </row>
    <row r="297" spans="1:6" ht="15.75" customHeight="1" thickBot="1" x14ac:dyDescent="0.3">
      <c r="A297" s="86" t="s">
        <v>264</v>
      </c>
      <c r="B297" s="87" t="s">
        <v>265</v>
      </c>
      <c r="C297" s="87"/>
      <c r="D297" s="212">
        <f>SUM(D294:D296)</f>
        <v>5800</v>
      </c>
      <c r="E297" s="212">
        <f t="shared" ref="E297:F297" si="28">SUM(E294:E296)</f>
        <v>4950</v>
      </c>
      <c r="F297" s="250">
        <f t="shared" si="28"/>
        <v>10000</v>
      </c>
    </row>
    <row r="298" spans="1:6" s="308" customFormat="1" ht="15.75" customHeight="1" x14ac:dyDescent="0.25">
      <c r="A298" s="309" t="s">
        <v>122</v>
      </c>
      <c r="B298" s="310" t="s">
        <v>266</v>
      </c>
      <c r="C298" s="311" t="s">
        <v>267</v>
      </c>
      <c r="D298" s="312">
        <v>30000</v>
      </c>
      <c r="E298" s="312">
        <v>22554</v>
      </c>
      <c r="F298" s="313">
        <v>30000</v>
      </c>
    </row>
    <row r="299" spans="1:6" s="308" customFormat="1" ht="15.75" customHeight="1" x14ac:dyDescent="0.25">
      <c r="A299" s="300" t="s">
        <v>122</v>
      </c>
      <c r="B299" s="301" t="s">
        <v>142</v>
      </c>
      <c r="C299" s="234" t="s">
        <v>143</v>
      </c>
      <c r="D299" s="235">
        <v>100000</v>
      </c>
      <c r="E299" s="235">
        <v>78098</v>
      </c>
      <c r="F299" s="302">
        <v>100000</v>
      </c>
    </row>
    <row r="300" spans="1:6" s="308" customFormat="1" ht="15.75" customHeight="1" x14ac:dyDescent="0.25">
      <c r="A300" s="300" t="s">
        <v>122</v>
      </c>
      <c r="B300" s="301" t="s">
        <v>268</v>
      </c>
      <c r="C300" s="234" t="s">
        <v>269</v>
      </c>
      <c r="D300" s="235">
        <v>8000</v>
      </c>
      <c r="E300" s="235">
        <v>7636</v>
      </c>
      <c r="F300" s="302">
        <v>8000</v>
      </c>
    </row>
    <row r="301" spans="1:6" s="308" customFormat="1" ht="15.75" customHeight="1" x14ac:dyDescent="0.25">
      <c r="A301" s="300" t="s">
        <v>122</v>
      </c>
      <c r="B301" s="301" t="s">
        <v>250</v>
      </c>
      <c r="C301" s="234" t="s">
        <v>251</v>
      </c>
      <c r="D301" s="235">
        <v>22000</v>
      </c>
      <c r="E301" s="235">
        <v>21759</v>
      </c>
      <c r="F301" s="302">
        <v>20000</v>
      </c>
    </row>
    <row r="302" spans="1:6" s="308" customFormat="1" ht="15.75" customHeight="1" x14ac:dyDescent="0.25">
      <c r="A302" s="300" t="s">
        <v>122</v>
      </c>
      <c r="B302" s="301" t="s">
        <v>216</v>
      </c>
      <c r="C302" s="234" t="s">
        <v>217</v>
      </c>
      <c r="D302" s="235">
        <v>300</v>
      </c>
      <c r="E302" s="235">
        <v>300</v>
      </c>
      <c r="F302" s="302">
        <v>300</v>
      </c>
    </row>
    <row r="303" spans="1:6" s="308" customFormat="1" ht="15.75" customHeight="1" x14ac:dyDescent="0.25">
      <c r="A303" s="300" t="s">
        <v>122</v>
      </c>
      <c r="B303" s="301" t="s">
        <v>154</v>
      </c>
      <c r="C303" s="234" t="s">
        <v>155</v>
      </c>
      <c r="D303" s="235">
        <v>228052.94</v>
      </c>
      <c r="E303" s="235">
        <v>228052.94</v>
      </c>
      <c r="F303" s="302">
        <v>50000</v>
      </c>
    </row>
    <row r="304" spans="1:6" s="308" customFormat="1" ht="15.75" customHeight="1" x14ac:dyDescent="0.25">
      <c r="A304" s="300" t="s">
        <v>122</v>
      </c>
      <c r="B304" s="301" t="s">
        <v>146</v>
      </c>
      <c r="C304" s="234" t="s">
        <v>147</v>
      </c>
      <c r="D304" s="235">
        <v>40000</v>
      </c>
      <c r="E304" s="235">
        <v>36791.160000000003</v>
      </c>
      <c r="F304" s="302">
        <v>50000</v>
      </c>
    </row>
    <row r="305" spans="1:6" s="308" customFormat="1" ht="15.75" customHeight="1" x14ac:dyDescent="0.25">
      <c r="A305" s="300" t="s">
        <v>122</v>
      </c>
      <c r="B305" s="301" t="s">
        <v>203</v>
      </c>
      <c r="C305" s="234" t="s">
        <v>204</v>
      </c>
      <c r="D305" s="235">
        <v>1310</v>
      </c>
      <c r="E305" s="235">
        <v>1310</v>
      </c>
      <c r="F305" s="302">
        <v>2000</v>
      </c>
    </row>
    <row r="306" spans="1:6" s="308" customFormat="1" ht="15.75" customHeight="1" x14ac:dyDescent="0.25">
      <c r="A306" s="300" t="s">
        <v>122</v>
      </c>
      <c r="B306" s="301" t="s">
        <v>191</v>
      </c>
      <c r="C306" s="234" t="s">
        <v>192</v>
      </c>
      <c r="D306" s="235">
        <v>59000</v>
      </c>
      <c r="E306" s="235">
        <v>58626.33</v>
      </c>
      <c r="F306" s="302">
        <v>60000</v>
      </c>
    </row>
    <row r="307" spans="1:6" s="308" customFormat="1" ht="15.75" customHeight="1" x14ac:dyDescent="0.25">
      <c r="A307" s="300" t="s">
        <v>122</v>
      </c>
      <c r="B307" s="301" t="s">
        <v>172</v>
      </c>
      <c r="C307" s="234" t="s">
        <v>173</v>
      </c>
      <c r="D307" s="235">
        <v>30000</v>
      </c>
      <c r="E307" s="235">
        <v>26208.5</v>
      </c>
      <c r="F307" s="302">
        <v>30000</v>
      </c>
    </row>
    <row r="308" spans="1:6" s="308" customFormat="1" ht="15.75" customHeight="1" x14ac:dyDescent="0.25">
      <c r="A308" s="300" t="s">
        <v>122</v>
      </c>
      <c r="B308" s="301" t="s">
        <v>158</v>
      </c>
      <c r="C308" s="234" t="s">
        <v>159</v>
      </c>
      <c r="D308" s="235">
        <v>6534</v>
      </c>
      <c r="E308" s="235">
        <v>6534</v>
      </c>
      <c r="F308" s="302">
        <v>0</v>
      </c>
    </row>
    <row r="309" spans="1:6" s="308" customFormat="1" ht="15.75" customHeight="1" x14ac:dyDescent="0.25">
      <c r="A309" s="300" t="s">
        <v>122</v>
      </c>
      <c r="B309" s="301" t="s">
        <v>252</v>
      </c>
      <c r="C309" s="234" t="s">
        <v>253</v>
      </c>
      <c r="D309" s="235">
        <v>4068</v>
      </c>
      <c r="E309" s="235">
        <v>4068</v>
      </c>
      <c r="F309" s="302">
        <v>4068</v>
      </c>
    </row>
    <row r="310" spans="1:6" s="308" customFormat="1" ht="15.75" customHeight="1" x14ac:dyDescent="0.25">
      <c r="A310" s="300" t="s">
        <v>122</v>
      </c>
      <c r="B310" s="301" t="s">
        <v>160</v>
      </c>
      <c r="C310" s="234" t="s">
        <v>161</v>
      </c>
      <c r="D310" s="235">
        <v>10480</v>
      </c>
      <c r="E310" s="235">
        <v>10480</v>
      </c>
      <c r="F310" s="302">
        <v>10000</v>
      </c>
    </row>
    <row r="311" spans="1:6" s="308" customFormat="1" ht="15.75" customHeight="1" x14ac:dyDescent="0.25">
      <c r="A311" s="300" t="s">
        <v>122</v>
      </c>
      <c r="B311" s="301" t="s">
        <v>195</v>
      </c>
      <c r="C311" s="234" t="s">
        <v>196</v>
      </c>
      <c r="D311" s="235">
        <v>15600</v>
      </c>
      <c r="E311" s="235">
        <v>15600</v>
      </c>
      <c r="F311" s="302">
        <v>15600</v>
      </c>
    </row>
    <row r="312" spans="1:6" s="308" customFormat="1" ht="15.75" customHeight="1" x14ac:dyDescent="0.25">
      <c r="A312" s="300" t="s">
        <v>122</v>
      </c>
      <c r="B312" s="301" t="s">
        <v>148</v>
      </c>
      <c r="C312" s="234" t="s">
        <v>149</v>
      </c>
      <c r="D312" s="235">
        <v>40000</v>
      </c>
      <c r="E312" s="235">
        <v>32090.38</v>
      </c>
      <c r="F312" s="302">
        <v>35000</v>
      </c>
    </row>
    <row r="313" spans="1:6" s="308" customFormat="1" ht="15.75" customHeight="1" x14ac:dyDescent="0.25">
      <c r="A313" s="300" t="s">
        <v>122</v>
      </c>
      <c r="B313" s="301" t="s">
        <v>150</v>
      </c>
      <c r="C313" s="234" t="s">
        <v>151</v>
      </c>
      <c r="D313" s="235">
        <v>23000</v>
      </c>
      <c r="E313" s="235">
        <v>22961</v>
      </c>
      <c r="F313" s="302">
        <v>20000</v>
      </c>
    </row>
    <row r="314" spans="1:6" s="308" customFormat="1" ht="15.75" customHeight="1" x14ac:dyDescent="0.25">
      <c r="A314" s="300" t="s">
        <v>122</v>
      </c>
      <c r="B314" s="301" t="s">
        <v>240</v>
      </c>
      <c r="C314" s="234" t="s">
        <v>241</v>
      </c>
      <c r="D314" s="235">
        <v>15900</v>
      </c>
      <c r="E314" s="235">
        <v>15899.4</v>
      </c>
      <c r="F314" s="302">
        <v>0</v>
      </c>
    </row>
    <row r="315" spans="1:6" s="308" customFormat="1" ht="15.75" customHeight="1" x14ac:dyDescent="0.25">
      <c r="A315" s="300" t="s">
        <v>122</v>
      </c>
      <c r="B315" s="301" t="s">
        <v>162</v>
      </c>
      <c r="C315" s="234" t="s">
        <v>163</v>
      </c>
      <c r="D315" s="235">
        <v>5000</v>
      </c>
      <c r="E315" s="235">
        <v>4756</v>
      </c>
      <c r="F315" s="302">
        <v>5000</v>
      </c>
    </row>
    <row r="316" spans="1:6" s="308" customFormat="1" ht="15.75" customHeight="1" x14ac:dyDescent="0.25">
      <c r="A316" s="300" t="s">
        <v>122</v>
      </c>
      <c r="B316" s="301" t="s">
        <v>164</v>
      </c>
      <c r="C316" s="234" t="s">
        <v>165</v>
      </c>
      <c r="D316" s="235">
        <v>0</v>
      </c>
      <c r="E316" s="235">
        <v>0</v>
      </c>
      <c r="F316" s="302">
        <v>1000</v>
      </c>
    </row>
    <row r="317" spans="1:6" s="308" customFormat="1" ht="15.75" customHeight="1" x14ac:dyDescent="0.25">
      <c r="A317" s="300" t="s">
        <v>122</v>
      </c>
      <c r="B317" s="301" t="s">
        <v>166</v>
      </c>
      <c r="C317" s="234" t="s">
        <v>167</v>
      </c>
      <c r="D317" s="235">
        <v>2200</v>
      </c>
      <c r="E317" s="235">
        <v>2200</v>
      </c>
      <c r="F317" s="302">
        <v>3000</v>
      </c>
    </row>
    <row r="318" spans="1:6" s="308" customFormat="1" ht="15.75" customHeight="1" x14ac:dyDescent="0.25">
      <c r="A318" s="300" t="s">
        <v>122</v>
      </c>
      <c r="B318" s="315">
        <v>5222</v>
      </c>
      <c r="C318" s="234" t="s">
        <v>236</v>
      </c>
      <c r="D318" s="235">
        <v>0</v>
      </c>
      <c r="E318" s="235">
        <v>0</v>
      </c>
      <c r="F318" s="302">
        <v>15000</v>
      </c>
    </row>
    <row r="319" spans="1:6" s="308" customFormat="1" ht="15.75" customHeight="1" x14ac:dyDescent="0.25">
      <c r="A319" s="300" t="s">
        <v>122</v>
      </c>
      <c r="B319" s="301" t="s">
        <v>179</v>
      </c>
      <c r="C319" s="234" t="s">
        <v>180</v>
      </c>
      <c r="D319" s="235">
        <v>0</v>
      </c>
      <c r="E319" s="235">
        <v>0</v>
      </c>
      <c r="F319" s="302">
        <v>5000</v>
      </c>
    </row>
    <row r="320" spans="1:6" s="308" customFormat="1" ht="15.75" customHeight="1" thickBot="1" x14ac:dyDescent="0.3">
      <c r="A320" s="297" t="s">
        <v>122</v>
      </c>
      <c r="B320" s="298" t="s">
        <v>205</v>
      </c>
      <c r="C320" s="299" t="s">
        <v>206</v>
      </c>
      <c r="D320" s="307">
        <v>51673.05</v>
      </c>
      <c r="E320" s="307">
        <v>51673.05</v>
      </c>
      <c r="F320" s="305">
        <v>0</v>
      </c>
    </row>
    <row r="321" spans="1:6" ht="15.75" customHeight="1" thickBot="1" x14ac:dyDescent="0.3">
      <c r="A321" s="86" t="s">
        <v>122</v>
      </c>
      <c r="B321" s="87" t="s">
        <v>123</v>
      </c>
      <c r="C321" s="87"/>
      <c r="D321" s="212">
        <f>SUM(D298:D320)</f>
        <v>693117.99</v>
      </c>
      <c r="E321" s="212">
        <f t="shared" ref="E321:F321" si="29">SUM(E298:E320)</f>
        <v>647597.76</v>
      </c>
      <c r="F321" s="250">
        <f t="shared" si="29"/>
        <v>463968</v>
      </c>
    </row>
    <row r="322" spans="1:6" ht="15.75" customHeight="1" x14ac:dyDescent="0.25">
      <c r="A322" s="230" t="s">
        <v>270</v>
      </c>
      <c r="B322" s="231" t="s">
        <v>146</v>
      </c>
      <c r="C322" s="232" t="s">
        <v>147</v>
      </c>
      <c r="D322" s="233">
        <v>10000</v>
      </c>
      <c r="E322" s="233">
        <v>9440</v>
      </c>
      <c r="F322" s="251">
        <v>10000</v>
      </c>
    </row>
    <row r="323" spans="1:6" ht="15.75" customHeight="1" x14ac:dyDescent="0.25">
      <c r="A323" s="226" t="s">
        <v>270</v>
      </c>
      <c r="B323" s="227" t="s">
        <v>160</v>
      </c>
      <c r="C323" s="228" t="s">
        <v>161</v>
      </c>
      <c r="D323" s="229">
        <v>1400</v>
      </c>
      <c r="E323" s="229">
        <v>1400</v>
      </c>
      <c r="F323" s="252">
        <v>2000</v>
      </c>
    </row>
    <row r="324" spans="1:6" ht="15.75" customHeight="1" x14ac:dyDescent="0.25">
      <c r="A324" s="226" t="s">
        <v>270</v>
      </c>
      <c r="B324" s="227" t="s">
        <v>148</v>
      </c>
      <c r="C324" s="228" t="s">
        <v>149</v>
      </c>
      <c r="D324" s="229">
        <v>40000</v>
      </c>
      <c r="E324" s="229">
        <v>36243</v>
      </c>
      <c r="F324" s="252">
        <v>38000</v>
      </c>
    </row>
    <row r="325" spans="1:6" ht="15.75" customHeight="1" thickBot="1" x14ac:dyDescent="0.3">
      <c r="A325" s="222" t="s">
        <v>270</v>
      </c>
      <c r="B325" s="223" t="s">
        <v>150</v>
      </c>
      <c r="C325" s="224" t="s">
        <v>151</v>
      </c>
      <c r="D325" s="225">
        <v>27000</v>
      </c>
      <c r="E325" s="225">
        <v>26720</v>
      </c>
      <c r="F325" s="249">
        <v>30000</v>
      </c>
    </row>
    <row r="326" spans="1:6" ht="15.75" customHeight="1" thickBot="1" x14ac:dyDescent="0.3">
      <c r="A326" s="86" t="s">
        <v>270</v>
      </c>
      <c r="B326" s="87" t="s">
        <v>271</v>
      </c>
      <c r="C326" s="87"/>
      <c r="D326" s="212">
        <f>SUM(D322:D325)</f>
        <v>78400</v>
      </c>
      <c r="E326" s="212">
        <f t="shared" ref="E326:F326" si="30">SUM(E322:E325)</f>
        <v>73803</v>
      </c>
      <c r="F326" s="250">
        <f t="shared" si="30"/>
        <v>80000</v>
      </c>
    </row>
    <row r="327" spans="1:6" s="308" customFormat="1" ht="15.75" customHeight="1" x14ac:dyDescent="0.25">
      <c r="A327" s="309" t="s">
        <v>272</v>
      </c>
      <c r="B327" s="310" t="s">
        <v>142</v>
      </c>
      <c r="C327" s="311" t="s">
        <v>143</v>
      </c>
      <c r="D327" s="312">
        <v>80000</v>
      </c>
      <c r="E327" s="312">
        <v>59200</v>
      </c>
      <c r="F327" s="313">
        <v>80000</v>
      </c>
    </row>
    <row r="328" spans="1:6" s="308" customFormat="1" ht="15.75" customHeight="1" x14ac:dyDescent="0.25">
      <c r="A328" s="300" t="s">
        <v>272</v>
      </c>
      <c r="B328" s="301" t="s">
        <v>273</v>
      </c>
      <c r="C328" s="234" t="s">
        <v>274</v>
      </c>
      <c r="D328" s="235">
        <v>1400000</v>
      </c>
      <c r="E328" s="235">
        <v>1271631</v>
      </c>
      <c r="F328" s="302">
        <v>1400000</v>
      </c>
    </row>
    <row r="329" spans="1:6" s="308" customFormat="1" ht="15.75" customHeight="1" x14ac:dyDescent="0.25">
      <c r="A329" s="300" t="s">
        <v>272</v>
      </c>
      <c r="B329" s="301" t="s">
        <v>187</v>
      </c>
      <c r="C329" s="234" t="s">
        <v>188</v>
      </c>
      <c r="D329" s="235">
        <v>211000</v>
      </c>
      <c r="E329" s="235">
        <v>194050</v>
      </c>
      <c r="F329" s="302">
        <v>211000</v>
      </c>
    </row>
    <row r="330" spans="1:6" s="308" customFormat="1" ht="15.75" customHeight="1" thickBot="1" x14ac:dyDescent="0.3">
      <c r="A330" s="297" t="s">
        <v>272</v>
      </c>
      <c r="B330" s="298" t="s">
        <v>189</v>
      </c>
      <c r="C330" s="299" t="s">
        <v>190</v>
      </c>
      <c r="D330" s="307">
        <v>133200</v>
      </c>
      <c r="E330" s="307">
        <v>119771</v>
      </c>
      <c r="F330" s="305">
        <v>133200</v>
      </c>
    </row>
    <row r="331" spans="1:6" ht="15.75" customHeight="1" thickBot="1" x14ac:dyDescent="0.3">
      <c r="A331" s="86" t="s">
        <v>272</v>
      </c>
      <c r="B331" s="87" t="s">
        <v>275</v>
      </c>
      <c r="C331" s="87"/>
      <c r="D331" s="212">
        <f>SUM(D327:D330)</f>
        <v>1824200</v>
      </c>
      <c r="E331" s="212">
        <f t="shared" ref="E331:F331" si="31">SUM(E327:E330)</f>
        <v>1644652</v>
      </c>
      <c r="F331" s="250">
        <f t="shared" si="31"/>
        <v>1824200</v>
      </c>
    </row>
    <row r="332" spans="1:6" s="308" customFormat="1" ht="15.75" customHeight="1" x14ac:dyDescent="0.25">
      <c r="A332" s="309" t="s">
        <v>276</v>
      </c>
      <c r="B332" s="310" t="s">
        <v>266</v>
      </c>
      <c r="C332" s="311" t="s">
        <v>267</v>
      </c>
      <c r="D332" s="312">
        <v>1506</v>
      </c>
      <c r="E332" s="312">
        <v>1506</v>
      </c>
      <c r="F332" s="313">
        <v>0</v>
      </c>
    </row>
    <row r="333" spans="1:6" s="308" customFormat="1" ht="15.75" customHeight="1" x14ac:dyDescent="0.25">
      <c r="A333" s="300" t="s">
        <v>276</v>
      </c>
      <c r="B333" s="301" t="s">
        <v>142</v>
      </c>
      <c r="C333" s="234" t="s">
        <v>143</v>
      </c>
      <c r="D333" s="235">
        <v>85143</v>
      </c>
      <c r="E333" s="235">
        <v>85143</v>
      </c>
      <c r="F333" s="302">
        <v>0</v>
      </c>
    </row>
    <row r="334" spans="1:6" s="308" customFormat="1" ht="15.75" customHeight="1" x14ac:dyDescent="0.25">
      <c r="A334" s="300" t="s">
        <v>276</v>
      </c>
      <c r="B334" s="301" t="s">
        <v>268</v>
      </c>
      <c r="C334" s="234" t="s">
        <v>269</v>
      </c>
      <c r="D334" s="235">
        <v>511</v>
      </c>
      <c r="E334" s="235">
        <v>511</v>
      </c>
      <c r="F334" s="302">
        <v>0</v>
      </c>
    </row>
    <row r="335" spans="1:6" s="308" customFormat="1" ht="15.75" customHeight="1" x14ac:dyDescent="0.25">
      <c r="A335" s="300" t="s">
        <v>276</v>
      </c>
      <c r="B335" s="301" t="s">
        <v>146</v>
      </c>
      <c r="C335" s="234" t="s">
        <v>147</v>
      </c>
      <c r="D335" s="235">
        <v>15188.68</v>
      </c>
      <c r="E335" s="235">
        <v>15188.68</v>
      </c>
      <c r="F335" s="302">
        <v>0</v>
      </c>
    </row>
    <row r="336" spans="1:6" s="308" customFormat="1" ht="15.75" customHeight="1" x14ac:dyDescent="0.25">
      <c r="A336" s="300" t="s">
        <v>276</v>
      </c>
      <c r="B336" s="301" t="s">
        <v>156</v>
      </c>
      <c r="C336" s="234" t="s">
        <v>157</v>
      </c>
      <c r="D336" s="235">
        <v>10718</v>
      </c>
      <c r="E336" s="235">
        <v>10718</v>
      </c>
      <c r="F336" s="302">
        <v>0</v>
      </c>
    </row>
    <row r="337" spans="1:6" s="308" customFormat="1" ht="15.75" customHeight="1" x14ac:dyDescent="0.25">
      <c r="A337" s="300" t="s">
        <v>276</v>
      </c>
      <c r="B337" s="301" t="s">
        <v>158</v>
      </c>
      <c r="C337" s="234" t="s">
        <v>159</v>
      </c>
      <c r="D337" s="235">
        <v>1085.3699999999999</v>
      </c>
      <c r="E337" s="235">
        <v>1085.3699999999999</v>
      </c>
      <c r="F337" s="302">
        <v>0</v>
      </c>
    </row>
    <row r="338" spans="1:6" s="308" customFormat="1" ht="15.75" customHeight="1" x14ac:dyDescent="0.25">
      <c r="A338" s="300" t="s">
        <v>276</v>
      </c>
      <c r="B338" s="301" t="s">
        <v>162</v>
      </c>
      <c r="C338" s="234" t="s">
        <v>163</v>
      </c>
      <c r="D338" s="235">
        <v>664</v>
      </c>
      <c r="E338" s="235">
        <v>664</v>
      </c>
      <c r="F338" s="302">
        <v>0</v>
      </c>
    </row>
    <row r="339" spans="1:6" s="308" customFormat="1" ht="15.75" customHeight="1" x14ac:dyDescent="0.25">
      <c r="A339" s="300" t="s">
        <v>276</v>
      </c>
      <c r="B339" s="301" t="s">
        <v>164</v>
      </c>
      <c r="C339" s="234" t="s">
        <v>165</v>
      </c>
      <c r="D339" s="235">
        <v>5916</v>
      </c>
      <c r="E339" s="235">
        <v>5916</v>
      </c>
      <c r="F339" s="302">
        <v>0</v>
      </c>
    </row>
    <row r="340" spans="1:6" s="308" customFormat="1" ht="15.75" customHeight="1" thickBot="1" x14ac:dyDescent="0.3">
      <c r="A340" s="297" t="s">
        <v>276</v>
      </c>
      <c r="B340" s="298" t="s">
        <v>170</v>
      </c>
      <c r="C340" s="299" t="s">
        <v>171</v>
      </c>
      <c r="D340" s="307">
        <v>34267.949999999997</v>
      </c>
      <c r="E340" s="307">
        <v>0</v>
      </c>
      <c r="F340" s="305">
        <v>0</v>
      </c>
    </row>
    <row r="341" spans="1:6" ht="15.75" customHeight="1" thickBot="1" x14ac:dyDescent="0.3">
      <c r="A341" s="86" t="s">
        <v>276</v>
      </c>
      <c r="B341" s="87" t="s">
        <v>277</v>
      </c>
      <c r="C341" s="87"/>
      <c r="D341" s="212">
        <f>SUM(D332:D340)</f>
        <v>155000</v>
      </c>
      <c r="E341" s="212">
        <f t="shared" ref="E341:F341" si="32">SUM(E332:E340)</f>
        <v>120732.04999999999</v>
      </c>
      <c r="F341" s="250">
        <f t="shared" si="32"/>
        <v>0</v>
      </c>
    </row>
    <row r="342" spans="1:6" s="308" customFormat="1" ht="15.75" customHeight="1" x14ac:dyDescent="0.25">
      <c r="A342" s="309" t="s">
        <v>124</v>
      </c>
      <c r="B342" s="310" t="s">
        <v>185</v>
      </c>
      <c r="C342" s="311" t="s">
        <v>186</v>
      </c>
      <c r="D342" s="312">
        <v>3700000</v>
      </c>
      <c r="E342" s="312">
        <v>3287709</v>
      </c>
      <c r="F342" s="313">
        <v>4200000</v>
      </c>
    </row>
    <row r="343" spans="1:6" s="308" customFormat="1" ht="15.75" customHeight="1" x14ac:dyDescent="0.25">
      <c r="A343" s="300" t="s">
        <v>124</v>
      </c>
      <c r="B343" s="301" t="s">
        <v>266</v>
      </c>
      <c r="C343" s="234" t="s">
        <v>267</v>
      </c>
      <c r="D343" s="235">
        <v>1000</v>
      </c>
      <c r="E343" s="235">
        <v>562</v>
      </c>
      <c r="F343" s="302">
        <v>3000</v>
      </c>
    </row>
    <row r="344" spans="1:6" s="308" customFormat="1" ht="15.75" customHeight="1" x14ac:dyDescent="0.25">
      <c r="A344" s="300" t="s">
        <v>124</v>
      </c>
      <c r="B344" s="301" t="s">
        <v>142</v>
      </c>
      <c r="C344" s="234" t="s">
        <v>143</v>
      </c>
      <c r="D344" s="235">
        <v>25000</v>
      </c>
      <c r="E344" s="235">
        <v>8280</v>
      </c>
      <c r="F344" s="302">
        <v>25000</v>
      </c>
    </row>
    <row r="345" spans="1:6" s="308" customFormat="1" ht="15.75" customHeight="1" x14ac:dyDescent="0.25">
      <c r="A345" s="300" t="s">
        <v>124</v>
      </c>
      <c r="B345" s="301" t="s">
        <v>187</v>
      </c>
      <c r="C345" s="234" t="s">
        <v>188</v>
      </c>
      <c r="D345" s="235">
        <v>820000</v>
      </c>
      <c r="E345" s="235">
        <v>815348</v>
      </c>
      <c r="F345" s="302">
        <v>1042000</v>
      </c>
    </row>
    <row r="346" spans="1:6" s="308" customFormat="1" ht="15.75" customHeight="1" x14ac:dyDescent="0.25">
      <c r="A346" s="300" t="s">
        <v>124</v>
      </c>
      <c r="B346" s="301" t="s">
        <v>189</v>
      </c>
      <c r="C346" s="234" t="s">
        <v>190</v>
      </c>
      <c r="D346" s="235">
        <v>333000</v>
      </c>
      <c r="E346" s="235">
        <v>295890</v>
      </c>
      <c r="F346" s="302">
        <v>378000</v>
      </c>
    </row>
    <row r="347" spans="1:6" s="308" customFormat="1" ht="15.75" customHeight="1" x14ac:dyDescent="0.25">
      <c r="A347" s="300" t="s">
        <v>124</v>
      </c>
      <c r="B347" s="301" t="s">
        <v>278</v>
      </c>
      <c r="C347" s="234" t="s">
        <v>279</v>
      </c>
      <c r="D347" s="235">
        <v>40000</v>
      </c>
      <c r="E347" s="235">
        <v>32686</v>
      </c>
      <c r="F347" s="302">
        <v>45000</v>
      </c>
    </row>
    <row r="348" spans="1:6" s="308" customFormat="1" ht="15.75" customHeight="1" x14ac:dyDescent="0.25">
      <c r="A348" s="300" t="s">
        <v>124</v>
      </c>
      <c r="B348" s="301" t="s">
        <v>268</v>
      </c>
      <c r="C348" s="234" t="s">
        <v>269</v>
      </c>
      <c r="D348" s="235">
        <v>200</v>
      </c>
      <c r="E348" s="235">
        <v>192</v>
      </c>
      <c r="F348" s="302">
        <v>1014</v>
      </c>
    </row>
    <row r="349" spans="1:6" s="308" customFormat="1" ht="15.75" customHeight="1" x14ac:dyDescent="0.25">
      <c r="A349" s="300" t="s">
        <v>124</v>
      </c>
      <c r="B349" s="301" t="s">
        <v>214</v>
      </c>
      <c r="C349" s="234" t="s">
        <v>215</v>
      </c>
      <c r="D349" s="235">
        <v>1100</v>
      </c>
      <c r="E349" s="235">
        <v>1008</v>
      </c>
      <c r="F349" s="302">
        <v>1100</v>
      </c>
    </row>
    <row r="350" spans="1:6" s="308" customFormat="1" ht="15.75" customHeight="1" x14ac:dyDescent="0.25">
      <c r="A350" s="300" t="s">
        <v>124</v>
      </c>
      <c r="B350" s="301" t="s">
        <v>216</v>
      </c>
      <c r="C350" s="234" t="s">
        <v>217</v>
      </c>
      <c r="D350" s="235">
        <v>22000</v>
      </c>
      <c r="E350" s="235">
        <v>21067</v>
      </c>
      <c r="F350" s="302">
        <v>20000</v>
      </c>
    </row>
    <row r="351" spans="1:6" s="308" customFormat="1" ht="15.75" customHeight="1" x14ac:dyDescent="0.25">
      <c r="A351" s="300" t="s">
        <v>124</v>
      </c>
      <c r="B351" s="301" t="s">
        <v>154</v>
      </c>
      <c r="C351" s="234" t="s">
        <v>155</v>
      </c>
      <c r="D351" s="235">
        <v>30000</v>
      </c>
      <c r="E351" s="235">
        <v>27689.16</v>
      </c>
      <c r="F351" s="302">
        <v>50000</v>
      </c>
    </row>
    <row r="352" spans="1:6" s="308" customFormat="1" ht="15.75" customHeight="1" x14ac:dyDescent="0.25">
      <c r="A352" s="300" t="s">
        <v>124</v>
      </c>
      <c r="B352" s="301" t="s">
        <v>146</v>
      </c>
      <c r="C352" s="234" t="s">
        <v>147</v>
      </c>
      <c r="D352" s="235">
        <v>202000</v>
      </c>
      <c r="E352" s="235">
        <v>201712.09</v>
      </c>
      <c r="F352" s="302">
        <v>200000</v>
      </c>
    </row>
    <row r="353" spans="1:6" s="308" customFormat="1" ht="15.75" customHeight="1" x14ac:dyDescent="0.25">
      <c r="A353" s="300" t="s">
        <v>124</v>
      </c>
      <c r="B353" s="301" t="s">
        <v>203</v>
      </c>
      <c r="C353" s="234" t="s">
        <v>204</v>
      </c>
      <c r="D353" s="235">
        <v>13100</v>
      </c>
      <c r="E353" s="235">
        <v>13000.36</v>
      </c>
      <c r="F353" s="302">
        <v>13100</v>
      </c>
    </row>
    <row r="354" spans="1:6" s="308" customFormat="1" ht="15.75" customHeight="1" x14ac:dyDescent="0.25">
      <c r="A354" s="300" t="s">
        <v>124</v>
      </c>
      <c r="B354" s="301" t="s">
        <v>218</v>
      </c>
      <c r="C354" s="234" t="s">
        <v>219</v>
      </c>
      <c r="D354" s="235">
        <v>72000</v>
      </c>
      <c r="E354" s="235">
        <v>71086.8</v>
      </c>
      <c r="F354" s="302">
        <v>72000</v>
      </c>
    </row>
    <row r="355" spans="1:6" s="308" customFormat="1" ht="15.75" customHeight="1" x14ac:dyDescent="0.25">
      <c r="A355" s="300" t="s">
        <v>124</v>
      </c>
      <c r="B355" s="301" t="s">
        <v>191</v>
      </c>
      <c r="C355" s="234" t="s">
        <v>192</v>
      </c>
      <c r="D355" s="235">
        <v>72000</v>
      </c>
      <c r="E355" s="235">
        <v>70013.320000000007</v>
      </c>
      <c r="F355" s="302">
        <v>72000</v>
      </c>
    </row>
    <row r="356" spans="1:6" s="308" customFormat="1" ht="15.75" customHeight="1" x14ac:dyDescent="0.25">
      <c r="A356" s="300" t="s">
        <v>124</v>
      </c>
      <c r="B356" s="301" t="s">
        <v>172</v>
      </c>
      <c r="C356" s="234" t="s">
        <v>173</v>
      </c>
      <c r="D356" s="235">
        <v>40000</v>
      </c>
      <c r="E356" s="235">
        <v>35872.800000000003</v>
      </c>
      <c r="F356" s="302">
        <v>40000</v>
      </c>
    </row>
    <row r="357" spans="1:6" s="308" customFormat="1" ht="15.75" customHeight="1" x14ac:dyDescent="0.25">
      <c r="A357" s="300" t="s">
        <v>124</v>
      </c>
      <c r="B357" s="301" t="s">
        <v>156</v>
      </c>
      <c r="C357" s="234" t="s">
        <v>157</v>
      </c>
      <c r="D357" s="235">
        <v>37000</v>
      </c>
      <c r="E357" s="235">
        <v>35247</v>
      </c>
      <c r="F357" s="302">
        <v>40000</v>
      </c>
    </row>
    <row r="358" spans="1:6" s="308" customFormat="1" ht="15.75" customHeight="1" x14ac:dyDescent="0.25">
      <c r="A358" s="300" t="s">
        <v>124</v>
      </c>
      <c r="B358" s="301" t="s">
        <v>158</v>
      </c>
      <c r="C358" s="234" t="s">
        <v>159</v>
      </c>
      <c r="D358" s="235">
        <v>24000</v>
      </c>
      <c r="E358" s="235">
        <v>23210.69</v>
      </c>
      <c r="F358" s="302">
        <v>25000</v>
      </c>
    </row>
    <row r="359" spans="1:6" s="308" customFormat="1" ht="15.75" customHeight="1" x14ac:dyDescent="0.25">
      <c r="A359" s="300" t="s">
        <v>124</v>
      </c>
      <c r="B359" s="301" t="s">
        <v>193</v>
      </c>
      <c r="C359" s="234" t="s">
        <v>194</v>
      </c>
      <c r="D359" s="235">
        <v>250000</v>
      </c>
      <c r="E359" s="235">
        <v>249563</v>
      </c>
      <c r="F359" s="302">
        <v>300000</v>
      </c>
    </row>
    <row r="360" spans="1:6" s="308" customFormat="1" ht="15.75" customHeight="1" x14ac:dyDescent="0.25">
      <c r="A360" s="300" t="s">
        <v>124</v>
      </c>
      <c r="B360" s="301" t="s">
        <v>160</v>
      </c>
      <c r="C360" s="234" t="s">
        <v>161</v>
      </c>
      <c r="D360" s="235">
        <v>15000</v>
      </c>
      <c r="E360" s="235">
        <v>10592.9</v>
      </c>
      <c r="F360" s="302">
        <v>15000</v>
      </c>
    </row>
    <row r="361" spans="1:6" s="308" customFormat="1" ht="15.75" customHeight="1" x14ac:dyDescent="0.25">
      <c r="A361" s="300" t="s">
        <v>124</v>
      </c>
      <c r="B361" s="301" t="s">
        <v>195</v>
      </c>
      <c r="C361" s="234" t="s">
        <v>196</v>
      </c>
      <c r="D361" s="235">
        <v>350000</v>
      </c>
      <c r="E361" s="235">
        <v>345639.6</v>
      </c>
      <c r="F361" s="302">
        <v>350000</v>
      </c>
    </row>
    <row r="362" spans="1:6" s="308" customFormat="1" ht="15.75" customHeight="1" x14ac:dyDescent="0.25">
      <c r="A362" s="300" t="s">
        <v>124</v>
      </c>
      <c r="B362" s="301" t="s">
        <v>148</v>
      </c>
      <c r="C362" s="234" t="s">
        <v>149</v>
      </c>
      <c r="D362" s="235">
        <v>130000</v>
      </c>
      <c r="E362" s="235">
        <v>121915.09</v>
      </c>
      <c r="F362" s="302">
        <v>97056</v>
      </c>
    </row>
    <row r="363" spans="1:6" s="308" customFormat="1" ht="15.75" customHeight="1" x14ac:dyDescent="0.25">
      <c r="A363" s="300" t="s">
        <v>124</v>
      </c>
      <c r="B363" s="301" t="s">
        <v>150</v>
      </c>
      <c r="C363" s="234" t="s">
        <v>151</v>
      </c>
      <c r="D363" s="235">
        <v>20000</v>
      </c>
      <c r="E363" s="235">
        <v>10785.64</v>
      </c>
      <c r="F363" s="302">
        <v>250000</v>
      </c>
    </row>
    <row r="364" spans="1:6" s="308" customFormat="1" ht="15.75" customHeight="1" x14ac:dyDescent="0.25">
      <c r="A364" s="300" t="s">
        <v>124</v>
      </c>
      <c r="B364" s="301" t="s">
        <v>240</v>
      </c>
      <c r="C364" s="234" t="s">
        <v>241</v>
      </c>
      <c r="D364" s="235">
        <v>0</v>
      </c>
      <c r="E364" s="235">
        <v>0</v>
      </c>
      <c r="F364" s="302">
        <v>30000</v>
      </c>
    </row>
    <row r="365" spans="1:6" s="308" customFormat="1" ht="15.75" customHeight="1" x14ac:dyDescent="0.25">
      <c r="A365" s="300" t="s">
        <v>124</v>
      </c>
      <c r="B365" s="301" t="s">
        <v>162</v>
      </c>
      <c r="C365" s="234" t="s">
        <v>163</v>
      </c>
      <c r="D365" s="235">
        <v>2000</v>
      </c>
      <c r="E365" s="235">
        <v>1147</v>
      </c>
      <c r="F365" s="302">
        <v>2000</v>
      </c>
    </row>
    <row r="366" spans="1:6" s="308" customFormat="1" ht="15.75" customHeight="1" x14ac:dyDescent="0.25">
      <c r="A366" s="300" t="s">
        <v>124</v>
      </c>
      <c r="B366" s="301" t="s">
        <v>164</v>
      </c>
      <c r="C366" s="234" t="s">
        <v>165</v>
      </c>
      <c r="D366" s="235">
        <v>25000</v>
      </c>
      <c r="E366" s="235">
        <v>22266.1</v>
      </c>
      <c r="F366" s="302">
        <v>25000</v>
      </c>
    </row>
    <row r="367" spans="1:6" s="308" customFormat="1" ht="15.75" customHeight="1" x14ac:dyDescent="0.25">
      <c r="A367" s="300" t="s">
        <v>124</v>
      </c>
      <c r="B367" s="315">
        <v>5191</v>
      </c>
      <c r="C367" s="234" t="s">
        <v>909</v>
      </c>
      <c r="D367" s="235">
        <v>0</v>
      </c>
      <c r="E367" s="235">
        <v>0</v>
      </c>
      <c r="F367" s="302">
        <v>3444</v>
      </c>
    </row>
    <row r="368" spans="1:6" s="308" customFormat="1" ht="15.75" customHeight="1" x14ac:dyDescent="0.25">
      <c r="A368" s="300" t="s">
        <v>124</v>
      </c>
      <c r="B368" s="301" t="s">
        <v>166</v>
      </c>
      <c r="C368" s="234" t="s">
        <v>167</v>
      </c>
      <c r="D368" s="235">
        <v>20000</v>
      </c>
      <c r="E368" s="235">
        <v>16914.64</v>
      </c>
      <c r="F368" s="302">
        <v>20000</v>
      </c>
    </row>
    <row r="369" spans="1:6" s="308" customFormat="1" ht="15.75" customHeight="1" x14ac:dyDescent="0.25">
      <c r="A369" s="300" t="s">
        <v>124</v>
      </c>
      <c r="B369" s="301" t="s">
        <v>280</v>
      </c>
      <c r="C369" s="234" t="s">
        <v>281</v>
      </c>
      <c r="D369" s="235">
        <v>22022</v>
      </c>
      <c r="E369" s="235">
        <v>22022</v>
      </c>
      <c r="F369" s="302">
        <v>21976</v>
      </c>
    </row>
    <row r="370" spans="1:6" s="308" customFormat="1" ht="15.75" customHeight="1" x14ac:dyDescent="0.25">
      <c r="A370" s="300" t="s">
        <v>124</v>
      </c>
      <c r="B370" s="301" t="s">
        <v>168</v>
      </c>
      <c r="C370" s="234" t="s">
        <v>169</v>
      </c>
      <c r="D370" s="235">
        <v>6506</v>
      </c>
      <c r="E370" s="235">
        <v>6506</v>
      </c>
      <c r="F370" s="302">
        <v>6508</v>
      </c>
    </row>
    <row r="371" spans="1:6" s="308" customFormat="1" ht="15.75" customHeight="1" x14ac:dyDescent="0.25">
      <c r="A371" s="300" t="s">
        <v>124</v>
      </c>
      <c r="B371" s="301" t="s">
        <v>282</v>
      </c>
      <c r="C371" s="234" t="s">
        <v>283</v>
      </c>
      <c r="D371" s="235">
        <v>9000</v>
      </c>
      <c r="E371" s="235">
        <v>9000</v>
      </c>
      <c r="F371" s="302">
        <v>21000</v>
      </c>
    </row>
    <row r="372" spans="1:6" s="308" customFormat="1" ht="15.75" customHeight="1" x14ac:dyDescent="0.25">
      <c r="A372" s="300" t="s">
        <v>124</v>
      </c>
      <c r="B372" s="301" t="s">
        <v>284</v>
      </c>
      <c r="C372" s="234" t="s">
        <v>285</v>
      </c>
      <c r="D372" s="235">
        <v>40200</v>
      </c>
      <c r="E372" s="235">
        <v>40200</v>
      </c>
      <c r="F372" s="302">
        <v>40200</v>
      </c>
    </row>
    <row r="373" spans="1:6" s="308" customFormat="1" ht="15.75" customHeight="1" x14ac:dyDescent="0.25">
      <c r="A373" s="300" t="s">
        <v>124</v>
      </c>
      <c r="B373" s="301" t="s">
        <v>286</v>
      </c>
      <c r="C373" s="234" t="s">
        <v>287</v>
      </c>
      <c r="D373" s="235">
        <v>6000</v>
      </c>
      <c r="E373" s="235">
        <v>6000</v>
      </c>
      <c r="F373" s="302">
        <v>6000</v>
      </c>
    </row>
    <row r="374" spans="1:6" s="308" customFormat="1" ht="15.75" customHeight="1" x14ac:dyDescent="0.25">
      <c r="A374" s="300" t="s">
        <v>124</v>
      </c>
      <c r="B374" s="301" t="s">
        <v>254</v>
      </c>
      <c r="C374" s="234" t="s">
        <v>255</v>
      </c>
      <c r="D374" s="235">
        <v>1500</v>
      </c>
      <c r="E374" s="235">
        <v>1500</v>
      </c>
      <c r="F374" s="302">
        <v>1500</v>
      </c>
    </row>
    <row r="375" spans="1:6" s="308" customFormat="1" ht="15.75" customHeight="1" x14ac:dyDescent="0.25">
      <c r="A375" s="300" t="s">
        <v>124</v>
      </c>
      <c r="B375" s="301" t="s">
        <v>220</v>
      </c>
      <c r="C375" s="234" t="s">
        <v>221</v>
      </c>
      <c r="D375" s="235">
        <v>10000</v>
      </c>
      <c r="E375" s="235">
        <v>0</v>
      </c>
      <c r="F375" s="302">
        <v>50000</v>
      </c>
    </row>
    <row r="376" spans="1:6" s="308" customFormat="1" ht="15.75" customHeight="1" x14ac:dyDescent="0.25">
      <c r="A376" s="300" t="s">
        <v>124</v>
      </c>
      <c r="B376" s="301" t="s">
        <v>288</v>
      </c>
      <c r="C376" s="234" t="s">
        <v>289</v>
      </c>
      <c r="D376" s="235">
        <v>120000</v>
      </c>
      <c r="E376" s="235">
        <v>105905</v>
      </c>
      <c r="F376" s="302">
        <v>179500</v>
      </c>
    </row>
    <row r="377" spans="1:6" s="308" customFormat="1" ht="15.75" customHeight="1" thickBot="1" x14ac:dyDescent="0.3">
      <c r="A377" s="297" t="s">
        <v>124</v>
      </c>
      <c r="B377" s="298" t="s">
        <v>205</v>
      </c>
      <c r="C377" s="299" t="s">
        <v>206</v>
      </c>
      <c r="D377" s="307">
        <v>0</v>
      </c>
      <c r="E377" s="307">
        <v>0</v>
      </c>
      <c r="F377" s="305">
        <v>100000</v>
      </c>
    </row>
    <row r="378" spans="1:6" ht="15.75" customHeight="1" thickBot="1" x14ac:dyDescent="0.3">
      <c r="A378" s="86" t="s">
        <v>124</v>
      </c>
      <c r="B378" s="87" t="s">
        <v>125</v>
      </c>
      <c r="C378" s="87"/>
      <c r="D378" s="212">
        <f>SUM(D342:D377)</f>
        <v>6459628</v>
      </c>
      <c r="E378" s="212">
        <f>SUM(E342:E377)</f>
        <v>5910531.1899999995</v>
      </c>
      <c r="F378" s="250">
        <f>SUM(F342:F377)</f>
        <v>7746398</v>
      </c>
    </row>
    <row r="379" spans="1:6" ht="15.75" customHeight="1" thickBot="1" x14ac:dyDescent="0.3">
      <c r="A379" s="222" t="s">
        <v>290</v>
      </c>
      <c r="B379" s="263">
        <v>5909</v>
      </c>
      <c r="C379" s="224" t="s">
        <v>171</v>
      </c>
      <c r="D379" s="225">
        <v>0</v>
      </c>
      <c r="E379" s="225">
        <v>0</v>
      </c>
      <c r="F379" s="249">
        <v>10000</v>
      </c>
    </row>
    <row r="380" spans="1:6" ht="15.75" customHeight="1" thickBot="1" x14ac:dyDescent="0.3">
      <c r="A380" s="86" t="s">
        <v>290</v>
      </c>
      <c r="B380" s="87" t="s">
        <v>291</v>
      </c>
      <c r="C380" s="87"/>
      <c r="D380" s="212">
        <f>SUM(D379:D379)</f>
        <v>0</v>
      </c>
      <c r="E380" s="212">
        <f>SUM(E379:E379)</f>
        <v>0</v>
      </c>
      <c r="F380" s="250">
        <f>SUM(F379:F379)</f>
        <v>10000</v>
      </c>
    </row>
    <row r="381" spans="1:6" ht="15.75" customHeight="1" x14ac:dyDescent="0.25">
      <c r="A381" s="230" t="s">
        <v>126</v>
      </c>
      <c r="B381" s="231" t="s">
        <v>292</v>
      </c>
      <c r="C381" s="232" t="s">
        <v>293</v>
      </c>
      <c r="D381" s="233">
        <v>331939.46000000002</v>
      </c>
      <c r="E381" s="233">
        <v>310627.26</v>
      </c>
      <c r="F381" s="251">
        <v>268073.49</v>
      </c>
    </row>
    <row r="382" spans="1:6" ht="15.75" customHeight="1" x14ac:dyDescent="0.25">
      <c r="A382" s="226" t="s">
        <v>126</v>
      </c>
      <c r="B382" s="227" t="s">
        <v>294</v>
      </c>
      <c r="C382" s="228" t="s">
        <v>295</v>
      </c>
      <c r="D382" s="229">
        <v>10.32</v>
      </c>
      <c r="E382" s="229">
        <v>10.32</v>
      </c>
      <c r="F382" s="252">
        <v>10.32</v>
      </c>
    </row>
    <row r="383" spans="1:6" ht="15.75" customHeight="1" thickBot="1" x14ac:dyDescent="0.3">
      <c r="A383" s="222" t="s">
        <v>126</v>
      </c>
      <c r="B383" s="223" t="s">
        <v>252</v>
      </c>
      <c r="C383" s="224" t="s">
        <v>253</v>
      </c>
      <c r="D383" s="225">
        <v>52000</v>
      </c>
      <c r="E383" s="225">
        <v>51635.49</v>
      </c>
      <c r="F383" s="249">
        <v>52000</v>
      </c>
    </row>
    <row r="384" spans="1:6" ht="15.75" customHeight="1" thickBot="1" x14ac:dyDescent="0.3">
      <c r="A384" s="86" t="s">
        <v>126</v>
      </c>
      <c r="B384" s="87" t="s">
        <v>129</v>
      </c>
      <c r="C384" s="87"/>
      <c r="D384" s="212">
        <f>SUM(D381:D383)</f>
        <v>383949.78</v>
      </c>
      <c r="E384" s="212">
        <f t="shared" ref="E384:F384" si="33">SUM(E381:E383)</f>
        <v>362273.07</v>
      </c>
      <c r="F384" s="250">
        <f t="shared" si="33"/>
        <v>320083.81</v>
      </c>
    </row>
    <row r="385" spans="1:6" ht="15.75" customHeight="1" thickBot="1" x14ac:dyDescent="0.3">
      <c r="A385" s="236" t="s">
        <v>296</v>
      </c>
      <c r="B385" s="237" t="s">
        <v>252</v>
      </c>
      <c r="C385" s="238" t="s">
        <v>253</v>
      </c>
      <c r="D385" s="239">
        <v>200000</v>
      </c>
      <c r="E385" s="239">
        <v>194459.96</v>
      </c>
      <c r="F385" s="253">
        <v>200000</v>
      </c>
    </row>
    <row r="386" spans="1:6" ht="15.75" customHeight="1" thickBot="1" x14ac:dyDescent="0.3">
      <c r="A386" s="86" t="s">
        <v>296</v>
      </c>
      <c r="B386" s="87" t="s">
        <v>297</v>
      </c>
      <c r="C386" s="87"/>
      <c r="D386" s="212">
        <f>SUM(D385)</f>
        <v>200000</v>
      </c>
      <c r="E386" s="212">
        <f t="shared" ref="E386:F386" si="34">SUM(E385)</f>
        <v>194459.96</v>
      </c>
      <c r="F386" s="250">
        <f t="shared" si="34"/>
        <v>200000</v>
      </c>
    </row>
    <row r="387" spans="1:6" ht="15.75" customHeight="1" x14ac:dyDescent="0.25">
      <c r="A387" s="230" t="s">
        <v>130</v>
      </c>
      <c r="B387" s="231" t="s">
        <v>298</v>
      </c>
      <c r="C387" s="232" t="s">
        <v>299</v>
      </c>
      <c r="D387" s="233">
        <v>120000</v>
      </c>
      <c r="E387" s="233">
        <v>120000</v>
      </c>
      <c r="F387" s="251">
        <v>120000</v>
      </c>
    </row>
    <row r="388" spans="1:6" ht="15.75" customHeight="1" thickBot="1" x14ac:dyDescent="0.3">
      <c r="A388" s="222" t="s">
        <v>130</v>
      </c>
      <c r="B388" s="223" t="s">
        <v>300</v>
      </c>
      <c r="C388" s="224" t="s">
        <v>301</v>
      </c>
      <c r="D388" s="225">
        <v>7500000</v>
      </c>
      <c r="E388" s="225">
        <v>7500000</v>
      </c>
      <c r="F388" s="249">
        <v>5000000</v>
      </c>
    </row>
    <row r="389" spans="1:6" ht="15.75" customHeight="1" thickBot="1" x14ac:dyDescent="0.3">
      <c r="A389" s="86" t="s">
        <v>130</v>
      </c>
      <c r="B389" s="87" t="s">
        <v>133</v>
      </c>
      <c r="C389" s="87"/>
      <c r="D389" s="212">
        <f>SUM(D387:D388)</f>
        <v>7620000</v>
      </c>
      <c r="E389" s="212">
        <f t="shared" ref="E389:F389" si="35">SUM(E387:E388)</f>
        <v>7620000</v>
      </c>
      <c r="F389" s="250">
        <f t="shared" si="35"/>
        <v>5120000</v>
      </c>
    </row>
    <row r="390" spans="1:6" ht="15.75" customHeight="1" x14ac:dyDescent="0.25">
      <c r="A390" s="230" t="s">
        <v>302</v>
      </c>
      <c r="B390" s="231" t="s">
        <v>254</v>
      </c>
      <c r="C390" s="232" t="s">
        <v>255</v>
      </c>
      <c r="D390" s="233">
        <v>100000</v>
      </c>
      <c r="E390" s="233">
        <v>-3732</v>
      </c>
      <c r="F390" s="251">
        <v>300000</v>
      </c>
    </row>
    <row r="391" spans="1:6" ht="15.75" customHeight="1" x14ac:dyDescent="0.25">
      <c r="A391" s="226" t="s">
        <v>302</v>
      </c>
      <c r="B391" s="227" t="s">
        <v>197</v>
      </c>
      <c r="C391" s="228" t="s">
        <v>198</v>
      </c>
      <c r="D391" s="229">
        <v>509</v>
      </c>
      <c r="E391" s="229">
        <v>509</v>
      </c>
      <c r="F391" s="252">
        <v>0</v>
      </c>
    </row>
    <row r="392" spans="1:6" ht="15.75" customHeight="1" thickBot="1" x14ac:dyDescent="0.3">
      <c r="A392" s="222" t="s">
        <v>302</v>
      </c>
      <c r="B392" s="223" t="s">
        <v>199</v>
      </c>
      <c r="C392" s="224" t="s">
        <v>200</v>
      </c>
      <c r="D392" s="225">
        <v>2645810</v>
      </c>
      <c r="E392" s="225">
        <v>2645810</v>
      </c>
      <c r="F392" s="249">
        <v>0</v>
      </c>
    </row>
    <row r="393" spans="1:6" ht="15.75" customHeight="1" thickBot="1" x14ac:dyDescent="0.3">
      <c r="A393" s="86" t="s">
        <v>302</v>
      </c>
      <c r="B393" s="87" t="s">
        <v>303</v>
      </c>
      <c r="C393" s="87"/>
      <c r="D393" s="212">
        <f>SUM(D390:D392)</f>
        <v>2746319</v>
      </c>
      <c r="E393" s="212">
        <f t="shared" ref="E393:F393" si="36">SUM(E390:E392)</f>
        <v>2642587</v>
      </c>
      <c r="F393" s="250">
        <f t="shared" si="36"/>
        <v>300000</v>
      </c>
    </row>
    <row r="394" spans="1:6" ht="15.75" customHeight="1" x14ac:dyDescent="0.25">
      <c r="A394" s="236" t="s">
        <v>134</v>
      </c>
      <c r="B394" s="237" t="s">
        <v>304</v>
      </c>
      <c r="C394" s="238" t="s">
        <v>305</v>
      </c>
      <c r="D394" s="239">
        <v>116704.38</v>
      </c>
      <c r="E394" s="239">
        <v>116704.38</v>
      </c>
      <c r="F394" s="253">
        <v>34267.949999999997</v>
      </c>
    </row>
    <row r="395" spans="1:6" ht="15.75" customHeight="1" thickBot="1" x14ac:dyDescent="0.3">
      <c r="A395" s="294" t="s">
        <v>134</v>
      </c>
      <c r="B395" s="295">
        <v>5366</v>
      </c>
      <c r="C395" s="296" t="s">
        <v>305</v>
      </c>
      <c r="D395" s="306">
        <v>0</v>
      </c>
      <c r="E395" s="306">
        <v>0</v>
      </c>
      <c r="F395" s="303">
        <v>7800</v>
      </c>
    </row>
    <row r="396" spans="1:6" ht="15.75" customHeight="1" thickBot="1" x14ac:dyDescent="0.3">
      <c r="A396" s="86" t="s">
        <v>134</v>
      </c>
      <c r="B396" s="87" t="s">
        <v>137</v>
      </c>
      <c r="C396" s="87"/>
      <c r="D396" s="212">
        <f>SUM(D394:D395)</f>
        <v>116704.38</v>
      </c>
      <c r="E396" s="212">
        <f>SUM(E394:E395)</f>
        <v>116704.38</v>
      </c>
      <c r="F396" s="250">
        <f>SUM(F394:F395)</f>
        <v>42067.95</v>
      </c>
    </row>
    <row r="397" spans="1:6" ht="15.75" customHeight="1" x14ac:dyDescent="0.25">
      <c r="A397" s="230" t="s">
        <v>138</v>
      </c>
      <c r="B397" s="231" t="s">
        <v>306</v>
      </c>
      <c r="C397" s="232" t="s">
        <v>307</v>
      </c>
      <c r="D397" s="233">
        <v>81024</v>
      </c>
      <c r="E397" s="233">
        <v>81024</v>
      </c>
      <c r="F397" s="251">
        <v>0</v>
      </c>
    </row>
    <row r="398" spans="1:6" ht="15.75" customHeight="1" x14ac:dyDescent="0.25">
      <c r="A398" s="226" t="s">
        <v>138</v>
      </c>
      <c r="B398" s="227" t="s">
        <v>170</v>
      </c>
      <c r="C398" s="228" t="s">
        <v>171</v>
      </c>
      <c r="D398" s="229">
        <v>2000</v>
      </c>
      <c r="E398" s="229">
        <v>1520</v>
      </c>
      <c r="F398" s="252">
        <v>3470881.11</v>
      </c>
    </row>
    <row r="399" spans="1:6" s="308" customFormat="1" ht="15.75" customHeight="1" thickBot="1" x14ac:dyDescent="0.3">
      <c r="A399" s="297" t="s">
        <v>138</v>
      </c>
      <c r="B399" s="298" t="s">
        <v>308</v>
      </c>
      <c r="C399" s="299" t="s">
        <v>309</v>
      </c>
      <c r="D399" s="307">
        <v>0</v>
      </c>
      <c r="E399" s="307">
        <v>0</v>
      </c>
      <c r="F399" s="305">
        <v>4100000</v>
      </c>
    </row>
    <row r="400" spans="1:6" ht="15.75" customHeight="1" thickBot="1" x14ac:dyDescent="0.3">
      <c r="A400" s="91" t="s">
        <v>138</v>
      </c>
      <c r="B400" s="92" t="s">
        <v>139</v>
      </c>
      <c r="C400" s="92"/>
      <c r="D400" s="213">
        <f>SUM(D397:D399)</f>
        <v>83024</v>
      </c>
      <c r="E400" s="213">
        <f t="shared" ref="E400:F400" si="37">SUM(E397:E399)</f>
        <v>82544</v>
      </c>
      <c r="F400" s="254">
        <f t="shared" si="37"/>
        <v>7570881.1099999994</v>
      </c>
    </row>
    <row r="401" spans="1:6" ht="16.5" thickTop="1" thickBot="1" x14ac:dyDescent="0.3">
      <c r="A401" s="240" t="s">
        <v>310</v>
      </c>
      <c r="B401" s="241"/>
      <c r="C401" s="241"/>
      <c r="D401" s="242">
        <f>SUM(D400,D396,D393,D389,D386,D384,D380,D378,D341,D331,D326,D321,D297,D293,D285,D281,D266,D263,D261,D252,D250,D242,D215,D213,D211,D205,D199,D188,D173,D156,D150,D136,D131,D128,D124,D108,D84,D81,D75,D71,D54,D34,D32,D25,D9)</f>
        <v>70956599.379999995</v>
      </c>
      <c r="E401" s="242">
        <f>SUM(E400,E396,E393,E389,E386,E384,E380,E378,E341,E331,E326,E321,E297,E293,E285,E281,E266,E263,E261,E252,E250,E242,E215,E213,E211,E205,E199,E188,E173,E156,E150,E136,E131,E128,E124,E108,E84,E81,E75,E71,E54,E34,E32,E25,E9)</f>
        <v>67424545.540000007</v>
      </c>
      <c r="F401" s="255">
        <f>SUM(F400,F396,F393,F389,F386,F384,F380,F378,F341,F331,F326,F321,F297,F293,F285,F281,F266,F263,F261,F252,F250,F242,F215,F213,F211,F205,F199,F188,F173,F156,F150,F136,F131,F128,F124,F108,F84,F81,F75,F71,F54,F34,F32,F25,F9)</f>
        <v>65450227.669999994</v>
      </c>
    </row>
    <row r="402" spans="1:6" ht="15.75" thickTop="1" x14ac:dyDescent="0.25"/>
    <row r="403" spans="1:6" ht="18.75" thickBot="1" x14ac:dyDescent="0.3">
      <c r="A403" s="399" t="s">
        <v>397</v>
      </c>
      <c r="B403" s="399"/>
      <c r="C403" s="399"/>
      <c r="D403" s="399"/>
      <c r="E403" s="399"/>
      <c r="F403" s="399"/>
    </row>
    <row r="404" spans="1:6" ht="24.75" thickBot="1" x14ac:dyDescent="0.3">
      <c r="A404" s="82" t="s">
        <v>1</v>
      </c>
      <c r="B404" s="244" t="s">
        <v>2</v>
      </c>
      <c r="C404" s="83" t="s">
        <v>3</v>
      </c>
      <c r="D404" s="214" t="s">
        <v>315</v>
      </c>
      <c r="E404" s="214" t="s">
        <v>316</v>
      </c>
      <c r="F404" s="304" t="s">
        <v>317</v>
      </c>
    </row>
    <row r="405" spans="1:6" ht="15.75" thickBot="1" x14ac:dyDescent="0.3">
      <c r="A405" s="198" t="s">
        <v>4</v>
      </c>
      <c r="B405" s="199" t="s">
        <v>313</v>
      </c>
      <c r="C405" s="200" t="s">
        <v>897</v>
      </c>
      <c r="D405" s="215">
        <v>1536793.96</v>
      </c>
      <c r="E405" s="215">
        <v>1536793.96</v>
      </c>
      <c r="F405" s="201">
        <v>1549772.33</v>
      </c>
    </row>
    <row r="406" spans="1:6" ht="16.5" thickTop="1" thickBot="1" x14ac:dyDescent="0.3">
      <c r="A406" s="329" t="s">
        <v>893</v>
      </c>
      <c r="B406" s="330"/>
      <c r="C406" s="330"/>
      <c r="D406" s="331">
        <f>SUM(D405:D405)</f>
        <v>1536793.96</v>
      </c>
      <c r="E406" s="331">
        <f>SUM(E405:E405)</f>
        <v>1536793.96</v>
      </c>
      <c r="F406" s="332">
        <f>SUM(F405:F405)</f>
        <v>1549772.33</v>
      </c>
    </row>
    <row r="407" spans="1:6" ht="16.5" thickTop="1" thickBot="1" x14ac:dyDescent="0.3">
      <c r="A407" s="245"/>
      <c r="B407" s="245"/>
      <c r="C407" s="245"/>
      <c r="D407" s="246"/>
      <c r="E407" s="246"/>
      <c r="F407" s="258"/>
    </row>
    <row r="408" spans="1:6" ht="18.75" thickBot="1" x14ac:dyDescent="0.3">
      <c r="A408" s="399" t="s">
        <v>896</v>
      </c>
      <c r="B408" s="399"/>
      <c r="C408" s="399"/>
      <c r="D408" s="216"/>
      <c r="E408" s="400">
        <f>SUM(F401+F405)</f>
        <v>66999999.999999993</v>
      </c>
      <c r="F408" s="400"/>
    </row>
    <row r="409" spans="1:6" x14ac:dyDescent="0.25">
      <c r="A409" s="210"/>
      <c r="B409" s="210"/>
      <c r="C409" s="210"/>
      <c r="D409" s="217"/>
      <c r="E409" s="217"/>
      <c r="F409" s="259"/>
    </row>
    <row r="410" spans="1:6" x14ac:dyDescent="0.25">
      <c r="A410" s="401" t="s">
        <v>399</v>
      </c>
      <c r="B410" s="401"/>
      <c r="C410" s="401"/>
      <c r="D410" s="401"/>
      <c r="E410" s="247"/>
      <c r="F410" s="259"/>
    </row>
  </sheetData>
  <mergeCells count="4">
    <mergeCell ref="A403:F403"/>
    <mergeCell ref="A408:C408"/>
    <mergeCell ref="E408:F408"/>
    <mergeCell ref="A410:D410"/>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CZ00303453&amp;C&amp;"-,Tučné"&amp;14ROZPIS VÝDAJŮ ke SCHVÁLENÉMU ROZPOČTU &amp;RRok 2021</oddHeader>
    <oddFooter>&amp;C&amp;A&amp;R&amp;P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9"/>
  <sheetViews>
    <sheetView topLeftCell="A596" workbookViewId="0">
      <selection activeCell="A510" sqref="A510"/>
    </sheetView>
  </sheetViews>
  <sheetFormatPr defaultRowHeight="15" x14ac:dyDescent="0.25"/>
  <cols>
    <col min="1" max="1" width="3.7109375" style="57" customWidth="1"/>
    <col min="2" max="2" width="6.7109375" style="65" customWidth="1"/>
    <col min="3" max="3" width="5.7109375" style="60" customWidth="1"/>
    <col min="4" max="4" width="84.140625" style="60" customWidth="1"/>
  </cols>
  <sheetData>
    <row r="1" spans="1:4" ht="20.25" x14ac:dyDescent="0.25">
      <c r="A1" s="14" t="s">
        <v>437</v>
      </c>
      <c r="B1" s="15"/>
      <c r="C1" s="15"/>
      <c r="D1" s="15"/>
    </row>
    <row r="2" spans="1:4" s="1" customFormat="1" ht="18.75" x14ac:dyDescent="0.25">
      <c r="A2" s="16"/>
      <c r="B2" s="16"/>
      <c r="C2" s="16"/>
      <c r="D2" s="16"/>
    </row>
    <row r="3" spans="1:4" s="1" customFormat="1" ht="21" customHeight="1" x14ac:dyDescent="0.25">
      <c r="A3" s="441" t="s">
        <v>438</v>
      </c>
      <c r="B3" s="441"/>
      <c r="C3" s="17"/>
      <c r="D3" s="18" t="s">
        <v>439</v>
      </c>
    </row>
    <row r="4" spans="1:4" ht="16.5" x14ac:dyDescent="0.25">
      <c r="A4" s="336"/>
      <c r="B4" s="336"/>
      <c r="C4" s="17"/>
      <c r="D4" s="17"/>
    </row>
    <row r="5" spans="1:4" ht="16.5" x14ac:dyDescent="0.25">
      <c r="A5" s="336"/>
      <c r="B5" s="336"/>
      <c r="C5" s="17"/>
      <c r="D5" s="17"/>
    </row>
    <row r="6" spans="1:4" ht="16.5" x14ac:dyDescent="0.25">
      <c r="A6" s="336"/>
      <c r="B6" s="336"/>
      <c r="C6" s="17"/>
      <c r="D6" s="17"/>
    </row>
    <row r="7" spans="1:4" ht="16.5" x14ac:dyDescent="0.25">
      <c r="A7" s="336"/>
      <c r="B7" s="336"/>
      <c r="C7" s="17"/>
      <c r="D7" s="336" t="s">
        <v>440</v>
      </c>
    </row>
    <row r="8" spans="1:4" ht="16.5" x14ac:dyDescent="0.25">
      <c r="A8" s="336"/>
      <c r="B8" s="336"/>
      <c r="C8" s="17"/>
      <c r="D8" s="17"/>
    </row>
    <row r="9" spans="1:4" ht="16.5" x14ac:dyDescent="0.25">
      <c r="A9" s="336"/>
      <c r="B9" s="336"/>
      <c r="C9" s="17"/>
      <c r="D9" s="17"/>
    </row>
    <row r="10" spans="1:4" x14ac:dyDescent="0.25">
      <c r="A10" s="442" t="s">
        <v>441</v>
      </c>
      <c r="B10" s="442"/>
      <c r="C10" s="442"/>
      <c r="D10" s="442"/>
    </row>
    <row r="11" spans="1:4" x14ac:dyDescent="0.25">
      <c r="A11" s="442"/>
      <c r="B11" s="442"/>
      <c r="C11" s="442"/>
      <c r="D11" s="442"/>
    </row>
    <row r="12" spans="1:4" x14ac:dyDescent="0.25">
      <c r="A12" s="442"/>
      <c r="B12" s="442"/>
      <c r="C12" s="442"/>
      <c r="D12" s="442"/>
    </row>
    <row r="13" spans="1:4" ht="15.75" x14ac:dyDescent="0.25">
      <c r="A13" s="19"/>
      <c r="B13" s="19"/>
      <c r="C13" s="19"/>
      <c r="D13" s="19"/>
    </row>
    <row r="14" spans="1:4" ht="15.75" x14ac:dyDescent="0.25">
      <c r="A14" s="20" t="s">
        <v>442</v>
      </c>
      <c r="B14" s="21"/>
      <c r="C14" s="22"/>
      <c r="D14" s="22"/>
    </row>
    <row r="15" spans="1:4" ht="15.75" x14ac:dyDescent="0.25">
      <c r="A15" s="20"/>
      <c r="B15" s="23">
        <v>611</v>
      </c>
      <c r="C15" s="443" t="s">
        <v>443</v>
      </c>
      <c r="D15" s="443"/>
    </row>
    <row r="16" spans="1:4" s="12" customFormat="1" ht="14.1" customHeight="1" x14ac:dyDescent="0.15">
      <c r="A16" s="20"/>
      <c r="B16" s="23"/>
      <c r="C16" s="24" t="s">
        <v>444</v>
      </c>
      <c r="D16" s="24"/>
    </row>
    <row r="17" spans="1:4" s="12" customFormat="1" ht="14.1" customHeight="1" x14ac:dyDescent="0.25">
      <c r="A17" s="25"/>
      <c r="B17" s="26"/>
      <c r="C17" s="27" t="s">
        <v>445</v>
      </c>
      <c r="D17" s="28" t="s">
        <v>446</v>
      </c>
    </row>
    <row r="18" spans="1:4" s="13" customFormat="1" ht="14.1" customHeight="1" x14ac:dyDescent="0.25">
      <c r="A18" s="25"/>
      <c r="B18" s="29"/>
      <c r="C18" s="27" t="s">
        <v>445</v>
      </c>
      <c r="D18" s="338" t="s">
        <v>447</v>
      </c>
    </row>
    <row r="19" spans="1:4" s="13" customFormat="1" ht="14.1" customHeight="1" x14ac:dyDescent="0.25">
      <c r="A19" s="30"/>
      <c r="B19" s="23">
        <v>612</v>
      </c>
      <c r="C19" s="444" t="s">
        <v>448</v>
      </c>
      <c r="D19" s="444"/>
    </row>
    <row r="20" spans="1:4" s="2" customFormat="1" ht="15.75" x14ac:dyDescent="0.15">
      <c r="A20" s="20"/>
      <c r="B20" s="23"/>
      <c r="C20" s="24" t="s">
        <v>444</v>
      </c>
      <c r="D20" s="24"/>
    </row>
    <row r="21" spans="1:4" s="69" customFormat="1" ht="15" customHeight="1" x14ac:dyDescent="0.25">
      <c r="A21" s="66"/>
      <c r="B21" s="67"/>
      <c r="C21" s="68" t="s">
        <v>445</v>
      </c>
      <c r="D21" s="445" t="s">
        <v>449</v>
      </c>
    </row>
    <row r="22" spans="1:4" s="69" customFormat="1" ht="15" customHeight="1" x14ac:dyDescent="0.25">
      <c r="A22" s="66"/>
      <c r="B22" s="67"/>
      <c r="C22" s="68"/>
      <c r="D22" s="445"/>
    </row>
    <row r="23" spans="1:4" s="69" customFormat="1" ht="15" customHeight="1" x14ac:dyDescent="0.25">
      <c r="A23" s="66"/>
      <c r="B23" s="67"/>
      <c r="C23" s="68" t="s">
        <v>445</v>
      </c>
      <c r="D23" s="445" t="s">
        <v>450</v>
      </c>
    </row>
    <row r="24" spans="1:4" s="69" customFormat="1" ht="15" customHeight="1" x14ac:dyDescent="0.25">
      <c r="A24" s="66"/>
      <c r="B24" s="67"/>
      <c r="C24" s="68"/>
      <c r="D24" s="445"/>
    </row>
    <row r="25" spans="1:4" s="69" customFormat="1" ht="15" customHeight="1" x14ac:dyDescent="0.25">
      <c r="A25" s="66"/>
      <c r="B25" s="67"/>
      <c r="C25" s="68" t="s">
        <v>445</v>
      </c>
      <c r="D25" s="445" t="s">
        <v>451</v>
      </c>
    </row>
    <row r="26" spans="1:4" s="69" customFormat="1" ht="15" customHeight="1" x14ac:dyDescent="0.25">
      <c r="A26" s="66"/>
      <c r="B26" s="67"/>
      <c r="C26" s="68"/>
      <c r="D26" s="445"/>
    </row>
    <row r="27" spans="1:4" s="69" customFormat="1" ht="15" customHeight="1" x14ac:dyDescent="0.25">
      <c r="A27" s="66"/>
      <c r="B27" s="67"/>
      <c r="C27" s="68" t="s">
        <v>445</v>
      </c>
      <c r="D27" s="338" t="s">
        <v>452</v>
      </c>
    </row>
    <row r="28" spans="1:4" s="69" customFormat="1" ht="15" customHeight="1" x14ac:dyDescent="0.25">
      <c r="A28" s="66"/>
      <c r="B28" s="70"/>
      <c r="C28" s="68" t="s">
        <v>445</v>
      </c>
      <c r="D28" s="338" t="s">
        <v>453</v>
      </c>
    </row>
    <row r="29" spans="1:4" s="69" customFormat="1" ht="22.5" customHeight="1" x14ac:dyDescent="0.25">
      <c r="A29" s="66"/>
      <c r="B29" s="70"/>
      <c r="C29" s="68" t="s">
        <v>445</v>
      </c>
      <c r="D29" s="338" t="s">
        <v>454</v>
      </c>
    </row>
    <row r="30" spans="1:4" s="2" customFormat="1" ht="22.5" customHeight="1" x14ac:dyDescent="0.25">
      <c r="A30" s="31"/>
      <c r="B30" s="32"/>
      <c r="C30" s="33"/>
      <c r="D30" s="34"/>
    </row>
    <row r="31" spans="1:4" s="2" customFormat="1" ht="27.95" customHeight="1" x14ac:dyDescent="0.25">
      <c r="A31" s="31"/>
      <c r="B31" s="32"/>
      <c r="C31" s="33"/>
      <c r="D31" s="34"/>
    </row>
    <row r="32" spans="1:4" s="95" customFormat="1" ht="15" customHeight="1" x14ac:dyDescent="0.25">
      <c r="A32" s="93" t="s">
        <v>350</v>
      </c>
      <c r="B32" s="75"/>
      <c r="C32" s="94"/>
      <c r="D32" s="94"/>
    </row>
    <row r="33" spans="1:4" s="73" customFormat="1" ht="15" customHeight="1" x14ac:dyDescent="0.25">
      <c r="A33" s="75" t="s">
        <v>326</v>
      </c>
      <c r="B33" s="96" t="s">
        <v>56</v>
      </c>
      <c r="C33" s="432" t="s">
        <v>351</v>
      </c>
      <c r="D33" s="432"/>
    </row>
    <row r="34" spans="1:4" s="73" customFormat="1" ht="15" customHeight="1" x14ac:dyDescent="0.25">
      <c r="A34" s="75"/>
      <c r="B34" s="76" t="s">
        <v>712</v>
      </c>
      <c r="C34" s="77">
        <v>5021</v>
      </c>
      <c r="D34" s="35" t="s">
        <v>724</v>
      </c>
    </row>
    <row r="35" spans="1:4" s="73" customFormat="1" ht="15" customHeight="1" x14ac:dyDescent="0.25">
      <c r="A35" s="75"/>
      <c r="B35" s="76" t="s">
        <v>712</v>
      </c>
      <c r="C35" s="77">
        <v>5138</v>
      </c>
      <c r="D35" s="35" t="s">
        <v>725</v>
      </c>
    </row>
    <row r="36" spans="1:4" s="73" customFormat="1" ht="15" customHeight="1" x14ac:dyDescent="0.25">
      <c r="A36" s="75"/>
      <c r="B36" s="76" t="s">
        <v>712</v>
      </c>
      <c r="C36" s="77">
        <v>5139</v>
      </c>
      <c r="D36" s="78" t="s">
        <v>455</v>
      </c>
    </row>
    <row r="37" spans="1:4" s="73" customFormat="1" ht="27.95" customHeight="1" x14ac:dyDescent="0.25">
      <c r="A37" s="75"/>
      <c r="B37" s="76" t="s">
        <v>712</v>
      </c>
      <c r="C37" s="77">
        <v>5169</v>
      </c>
      <c r="D37" s="78" t="s">
        <v>456</v>
      </c>
    </row>
    <row r="38" spans="1:4" s="73" customFormat="1" ht="27.95" customHeight="1" x14ac:dyDescent="0.25">
      <c r="A38" s="75"/>
      <c r="B38" s="76" t="s">
        <v>712</v>
      </c>
      <c r="C38" s="77">
        <v>5169</v>
      </c>
      <c r="D38" s="78" t="s">
        <v>457</v>
      </c>
    </row>
    <row r="39" spans="1:4" s="73" customFormat="1" ht="15" customHeight="1" x14ac:dyDescent="0.25">
      <c r="A39" s="75"/>
      <c r="B39" s="76" t="s">
        <v>712</v>
      </c>
      <c r="C39" s="77">
        <v>5169</v>
      </c>
      <c r="D39" s="78" t="s">
        <v>458</v>
      </c>
    </row>
    <row r="40" spans="1:4" s="73" customFormat="1" ht="15" customHeight="1" x14ac:dyDescent="0.25">
      <c r="A40" s="30"/>
      <c r="B40" s="36" t="s">
        <v>459</v>
      </c>
      <c r="C40" s="37">
        <v>5171</v>
      </c>
      <c r="D40" s="35" t="s">
        <v>719</v>
      </c>
    </row>
    <row r="41" spans="1:4" s="73" customFormat="1" ht="15" customHeight="1" x14ac:dyDescent="0.25">
      <c r="A41" s="30"/>
      <c r="B41" s="36" t="s">
        <v>459</v>
      </c>
      <c r="C41" s="37">
        <v>5225</v>
      </c>
      <c r="D41" s="35" t="s">
        <v>726</v>
      </c>
    </row>
    <row r="42" spans="1:4" s="2" customFormat="1" x14ac:dyDescent="0.25">
      <c r="A42" s="8"/>
      <c r="B42" s="38"/>
      <c r="C42" s="39"/>
      <c r="D42" s="11"/>
    </row>
    <row r="43" spans="1:4" s="2" customFormat="1" x14ac:dyDescent="0.25">
      <c r="A43" s="8"/>
      <c r="B43" s="38"/>
      <c r="C43" s="39"/>
      <c r="D43" s="11"/>
    </row>
    <row r="44" spans="1:4" s="2" customFormat="1" x14ac:dyDescent="0.25">
      <c r="A44" s="8"/>
      <c r="B44" s="38"/>
      <c r="C44" s="39"/>
      <c r="D44" s="11"/>
    </row>
    <row r="45" spans="1:4" s="2" customFormat="1" x14ac:dyDescent="0.25">
      <c r="A45" s="8"/>
      <c r="B45" s="38"/>
      <c r="C45" s="39"/>
      <c r="D45" s="11"/>
    </row>
    <row r="46" spans="1:4" s="2" customFormat="1" x14ac:dyDescent="0.25">
      <c r="A46" s="8"/>
      <c r="B46" s="38"/>
      <c r="C46" s="39"/>
      <c r="D46" s="11"/>
    </row>
    <row r="47" spans="1:4" s="73" customFormat="1" ht="15.75" x14ac:dyDescent="0.25">
      <c r="A47" s="20" t="s">
        <v>354</v>
      </c>
      <c r="B47" s="21"/>
      <c r="C47" s="22"/>
      <c r="D47" s="22"/>
    </row>
    <row r="48" spans="1:4" s="73" customFormat="1" ht="15" customHeight="1" x14ac:dyDescent="0.25">
      <c r="A48" s="30" t="s">
        <v>326</v>
      </c>
      <c r="B48" s="97" t="s">
        <v>68</v>
      </c>
      <c r="C48" s="431" t="s">
        <v>460</v>
      </c>
      <c r="D48" s="431"/>
    </row>
    <row r="49" spans="1:4" s="73" customFormat="1" x14ac:dyDescent="0.25">
      <c r="A49" s="30"/>
      <c r="B49" s="36" t="s">
        <v>328</v>
      </c>
      <c r="C49" s="37">
        <v>5021</v>
      </c>
      <c r="D49" s="35" t="s">
        <v>727</v>
      </c>
    </row>
    <row r="50" spans="1:4" s="73" customFormat="1" x14ac:dyDescent="0.25">
      <c r="A50" s="30"/>
      <c r="B50" s="76" t="s">
        <v>712</v>
      </c>
      <c r="C50" s="77">
        <v>5137</v>
      </c>
      <c r="D50" s="35" t="s">
        <v>836</v>
      </c>
    </row>
    <row r="51" spans="1:4" s="73" customFormat="1" ht="25.5" customHeight="1" x14ac:dyDescent="0.25">
      <c r="A51" s="75"/>
      <c r="B51" s="76" t="s">
        <v>712</v>
      </c>
      <c r="C51" s="77">
        <v>5138</v>
      </c>
      <c r="D51" s="78" t="s">
        <v>461</v>
      </c>
    </row>
    <row r="52" spans="1:4" s="73" customFormat="1" ht="15" customHeight="1" x14ac:dyDescent="0.25">
      <c r="A52" s="75"/>
      <c r="B52" s="76" t="s">
        <v>712</v>
      </c>
      <c r="C52" s="77">
        <v>5139</v>
      </c>
      <c r="D52" s="78" t="s">
        <v>462</v>
      </c>
    </row>
    <row r="53" spans="1:4" s="73" customFormat="1" ht="25.5" customHeight="1" x14ac:dyDescent="0.25">
      <c r="A53" s="75"/>
      <c r="B53" s="76" t="s">
        <v>712</v>
      </c>
      <c r="C53" s="77">
        <v>5139</v>
      </c>
      <c r="D53" s="78" t="s">
        <v>463</v>
      </c>
    </row>
    <row r="54" spans="1:4" s="73" customFormat="1" x14ac:dyDescent="0.25">
      <c r="A54" s="75"/>
      <c r="B54" s="76" t="s">
        <v>712</v>
      </c>
      <c r="C54" s="77">
        <v>5161</v>
      </c>
      <c r="D54" s="78" t="s">
        <v>464</v>
      </c>
    </row>
    <row r="55" spans="1:4" s="73" customFormat="1" x14ac:dyDescent="0.25">
      <c r="A55" s="75"/>
      <c r="B55" s="76" t="s">
        <v>712</v>
      </c>
      <c r="C55" s="77">
        <v>5162</v>
      </c>
      <c r="D55" s="78" t="s">
        <v>465</v>
      </c>
    </row>
    <row r="56" spans="1:4" s="73" customFormat="1" x14ac:dyDescent="0.25">
      <c r="A56" s="75"/>
      <c r="B56" s="76" t="s">
        <v>712</v>
      </c>
      <c r="C56" s="77">
        <v>5167</v>
      </c>
      <c r="D56" s="78" t="s">
        <v>466</v>
      </c>
    </row>
    <row r="57" spans="1:4" s="73" customFormat="1" x14ac:dyDescent="0.25">
      <c r="A57" s="75"/>
      <c r="B57" s="76" t="s">
        <v>712</v>
      </c>
      <c r="C57" s="77">
        <v>5169</v>
      </c>
      <c r="D57" s="78" t="s">
        <v>467</v>
      </c>
    </row>
    <row r="58" spans="1:4" s="73" customFormat="1" x14ac:dyDescent="0.25">
      <c r="A58" s="75"/>
      <c r="B58" s="76" t="s">
        <v>712</v>
      </c>
      <c r="C58" s="77">
        <v>5171</v>
      </c>
      <c r="D58" s="78" t="s">
        <v>468</v>
      </c>
    </row>
    <row r="59" spans="1:4" s="73" customFormat="1" x14ac:dyDescent="0.25">
      <c r="A59" s="30"/>
      <c r="B59" s="76" t="s">
        <v>712</v>
      </c>
      <c r="C59" s="77">
        <v>5173</v>
      </c>
      <c r="D59" s="78" t="s">
        <v>469</v>
      </c>
    </row>
    <row r="60" spans="1:4" s="73" customFormat="1" ht="15" customHeight="1" x14ac:dyDescent="0.25">
      <c r="A60" s="30"/>
      <c r="B60" s="76" t="s">
        <v>712</v>
      </c>
      <c r="C60" s="77">
        <v>5175</v>
      </c>
      <c r="D60" s="78" t="s">
        <v>470</v>
      </c>
    </row>
    <row r="61" spans="1:4" s="73" customFormat="1" ht="15" customHeight="1" x14ac:dyDescent="0.25">
      <c r="A61" s="30"/>
      <c r="B61" s="76" t="s">
        <v>712</v>
      </c>
      <c r="C61" s="77">
        <v>5191</v>
      </c>
      <c r="D61" s="78" t="s">
        <v>910</v>
      </c>
    </row>
    <row r="62" spans="1:4" s="73" customFormat="1" ht="15" customHeight="1" x14ac:dyDescent="0.25">
      <c r="A62" s="30"/>
      <c r="B62" s="76" t="s">
        <v>712</v>
      </c>
      <c r="C62" s="77">
        <v>5194</v>
      </c>
      <c r="D62" s="78" t="s">
        <v>471</v>
      </c>
    </row>
    <row r="63" spans="1:4" s="128" customFormat="1" ht="25.5" customHeight="1" x14ac:dyDescent="0.25">
      <c r="A63" s="30"/>
      <c r="B63" s="36" t="s">
        <v>328</v>
      </c>
      <c r="C63" s="37">
        <v>5229</v>
      </c>
      <c r="D63" s="35" t="s">
        <v>911</v>
      </c>
    </row>
    <row r="64" spans="1:4" s="73" customFormat="1" ht="25.5" x14ac:dyDescent="0.25">
      <c r="A64" s="30"/>
      <c r="B64" s="98" t="s">
        <v>729</v>
      </c>
      <c r="C64" s="99">
        <v>5909</v>
      </c>
      <c r="D64" s="333" t="s">
        <v>728</v>
      </c>
    </row>
    <row r="65" spans="1:4" s="2" customFormat="1" ht="15" customHeight="1" x14ac:dyDescent="0.25">
      <c r="A65" s="8"/>
      <c r="B65" s="38"/>
      <c r="C65" s="39"/>
    </row>
    <row r="66" spans="1:4" s="2" customFormat="1" ht="15" customHeight="1" x14ac:dyDescent="0.25">
      <c r="A66" s="8"/>
      <c r="B66" s="38"/>
      <c r="C66" s="39"/>
      <c r="D66" s="41"/>
    </row>
    <row r="67" spans="1:4" s="73" customFormat="1" ht="15.75" x14ac:dyDescent="0.25">
      <c r="A67" s="20" t="s">
        <v>472</v>
      </c>
      <c r="B67" s="30"/>
      <c r="C67" s="100"/>
      <c r="D67" s="100"/>
    </row>
    <row r="68" spans="1:4" s="73" customFormat="1" x14ac:dyDescent="0.25">
      <c r="A68" s="30" t="s">
        <v>326</v>
      </c>
      <c r="B68" s="97" t="s">
        <v>63</v>
      </c>
      <c r="C68" s="431" t="s">
        <v>473</v>
      </c>
      <c r="D68" s="431"/>
    </row>
    <row r="69" spans="1:4" s="73" customFormat="1" ht="25.5" customHeight="1" x14ac:dyDescent="0.25">
      <c r="A69" s="30"/>
      <c r="B69" s="36" t="s">
        <v>328</v>
      </c>
      <c r="C69" s="37">
        <v>5139</v>
      </c>
      <c r="D69" s="35" t="s">
        <v>730</v>
      </c>
    </row>
    <row r="70" spans="1:4" s="73" customFormat="1" ht="15" customHeight="1" x14ac:dyDescent="0.25">
      <c r="A70" s="30"/>
      <c r="B70" s="36" t="s">
        <v>328</v>
      </c>
      <c r="C70" s="37">
        <v>5156</v>
      </c>
      <c r="D70" s="35" t="s">
        <v>474</v>
      </c>
    </row>
    <row r="71" spans="1:4" s="73" customFormat="1" ht="15" customHeight="1" x14ac:dyDescent="0.25">
      <c r="A71" s="30"/>
      <c r="B71" s="36" t="s">
        <v>328</v>
      </c>
      <c r="C71" s="37">
        <v>5164</v>
      </c>
      <c r="D71" s="35" t="s">
        <v>475</v>
      </c>
    </row>
    <row r="72" spans="1:4" s="73" customFormat="1" ht="25.5" customHeight="1" x14ac:dyDescent="0.25">
      <c r="A72" s="30"/>
      <c r="B72" s="36" t="s">
        <v>328</v>
      </c>
      <c r="C72" s="37">
        <v>5169</v>
      </c>
      <c r="D72" s="35" t="s">
        <v>731</v>
      </c>
    </row>
    <row r="73" spans="1:4" s="73" customFormat="1" ht="15" customHeight="1" x14ac:dyDescent="0.25">
      <c r="A73" s="30"/>
      <c r="B73" s="36" t="s">
        <v>459</v>
      </c>
      <c r="C73" s="37">
        <v>5171</v>
      </c>
      <c r="D73" s="35" t="s">
        <v>846</v>
      </c>
    </row>
    <row r="74" spans="1:4" s="72" customFormat="1" ht="25.5" customHeight="1" x14ac:dyDescent="0.25">
      <c r="A74" s="30"/>
      <c r="B74" s="101" t="s">
        <v>332</v>
      </c>
      <c r="C74" s="102">
        <v>5192</v>
      </c>
      <c r="D74" s="333" t="s">
        <v>732</v>
      </c>
    </row>
    <row r="75" spans="1:4" s="2" customFormat="1" x14ac:dyDescent="0.25">
      <c r="A75" s="8"/>
      <c r="B75" s="38"/>
      <c r="C75" s="39"/>
      <c r="D75" s="42"/>
    </row>
    <row r="76" spans="1:4" s="73" customFormat="1" ht="15" customHeight="1" x14ac:dyDescent="0.25">
      <c r="A76" s="30" t="s">
        <v>326</v>
      </c>
      <c r="B76" s="97" t="s">
        <v>181</v>
      </c>
      <c r="C76" s="431" t="s">
        <v>476</v>
      </c>
      <c r="D76" s="431"/>
    </row>
    <row r="77" spans="1:4" s="73" customFormat="1" ht="25.5" customHeight="1" x14ac:dyDescent="0.25">
      <c r="A77" s="75"/>
      <c r="B77" s="76" t="s">
        <v>712</v>
      </c>
      <c r="C77" s="77">
        <v>5193</v>
      </c>
      <c r="D77" s="78" t="s">
        <v>834</v>
      </c>
    </row>
    <row r="78" spans="1:4" s="2" customFormat="1" ht="15" customHeight="1" x14ac:dyDescent="0.25">
      <c r="A78" s="8"/>
      <c r="B78" s="38"/>
      <c r="C78" s="39"/>
      <c r="D78" s="35" t="s">
        <v>835</v>
      </c>
    </row>
    <row r="79" spans="1:4" s="2" customFormat="1" x14ac:dyDescent="0.25">
      <c r="A79" s="8"/>
      <c r="B79" s="38"/>
      <c r="C79" s="39"/>
      <c r="D79" s="39"/>
    </row>
    <row r="80" spans="1:4" s="2" customFormat="1" x14ac:dyDescent="0.25">
      <c r="A80" s="8"/>
      <c r="B80" s="38"/>
      <c r="C80" s="39"/>
      <c r="D80" s="39"/>
    </row>
    <row r="81" spans="1:4" s="2" customFormat="1" x14ac:dyDescent="0.25">
      <c r="A81" s="8"/>
      <c r="B81" s="38"/>
      <c r="C81" s="39"/>
      <c r="D81" s="39"/>
    </row>
    <row r="82" spans="1:4" s="2" customFormat="1" x14ac:dyDescent="0.25">
      <c r="A82" s="8"/>
      <c r="B82" s="38"/>
      <c r="C82" s="39"/>
      <c r="D82" s="39"/>
    </row>
    <row r="83" spans="1:4" s="2" customFormat="1" x14ac:dyDescent="0.25">
      <c r="A83" s="8"/>
      <c r="B83" s="38"/>
      <c r="C83" s="39"/>
      <c r="D83" s="39"/>
    </row>
    <row r="84" spans="1:4" s="2" customFormat="1" x14ac:dyDescent="0.25">
      <c r="A84" s="8"/>
      <c r="B84" s="38"/>
      <c r="C84" s="39"/>
      <c r="D84" s="39"/>
    </row>
    <row r="85" spans="1:4" s="2" customFormat="1" x14ac:dyDescent="0.25">
      <c r="A85" s="8"/>
      <c r="B85" s="38"/>
      <c r="C85" s="39"/>
      <c r="D85" s="39"/>
    </row>
    <row r="86" spans="1:4" s="2" customFormat="1" x14ac:dyDescent="0.25">
      <c r="A86" s="8"/>
      <c r="B86" s="38"/>
      <c r="C86" s="39"/>
      <c r="D86" s="39"/>
    </row>
    <row r="87" spans="1:4" s="2" customFormat="1" x14ac:dyDescent="0.25">
      <c r="A87" s="8"/>
      <c r="B87" s="38"/>
      <c r="C87" s="39"/>
      <c r="D87" s="39"/>
    </row>
    <row r="88" spans="1:4" s="2" customFormat="1" ht="15" customHeight="1" x14ac:dyDescent="0.25">
      <c r="A88" s="8"/>
      <c r="B88" s="38"/>
      <c r="C88" s="39"/>
      <c r="D88" s="39"/>
    </row>
    <row r="89" spans="1:4" s="2" customFormat="1" ht="15" customHeight="1" x14ac:dyDescent="0.25">
      <c r="A89" s="8"/>
      <c r="B89" s="38"/>
      <c r="C89" s="39"/>
      <c r="D89" s="39"/>
    </row>
    <row r="90" spans="1:4" s="73" customFormat="1" ht="15.75" x14ac:dyDescent="0.25">
      <c r="A90" s="93" t="s">
        <v>358</v>
      </c>
      <c r="B90" s="103"/>
      <c r="C90" s="104"/>
      <c r="D90" s="104"/>
    </row>
    <row r="91" spans="1:4" s="73" customFormat="1" ht="15" customHeight="1" x14ac:dyDescent="0.25">
      <c r="A91" s="75" t="s">
        <v>326</v>
      </c>
      <c r="B91" s="96" t="s">
        <v>70</v>
      </c>
      <c r="C91" s="432" t="s">
        <v>359</v>
      </c>
      <c r="D91" s="432"/>
    </row>
    <row r="92" spans="1:4" s="73" customFormat="1" ht="15" customHeight="1" x14ac:dyDescent="0.25">
      <c r="A92" s="75"/>
      <c r="B92" s="76" t="s">
        <v>712</v>
      </c>
      <c r="C92" s="77">
        <v>5011</v>
      </c>
      <c r="D92" s="78" t="s">
        <v>477</v>
      </c>
    </row>
    <row r="93" spans="1:4" s="73" customFormat="1" x14ac:dyDescent="0.25">
      <c r="A93" s="75"/>
      <c r="B93" s="76" t="s">
        <v>712</v>
      </c>
      <c r="C93" s="77">
        <v>5031</v>
      </c>
      <c r="D93" s="78" t="s">
        <v>478</v>
      </c>
    </row>
    <row r="94" spans="1:4" s="73" customFormat="1" ht="15" customHeight="1" x14ac:dyDescent="0.25">
      <c r="A94" s="75"/>
      <c r="B94" s="76" t="s">
        <v>712</v>
      </c>
      <c r="C94" s="77">
        <v>5032</v>
      </c>
      <c r="D94" s="78" t="s">
        <v>479</v>
      </c>
    </row>
    <row r="95" spans="1:4" s="73" customFormat="1" ht="15" customHeight="1" x14ac:dyDescent="0.25">
      <c r="A95" s="30"/>
      <c r="B95" s="36" t="s">
        <v>328</v>
      </c>
      <c r="C95" s="37">
        <v>5137</v>
      </c>
      <c r="D95" s="35" t="s">
        <v>939</v>
      </c>
    </row>
    <row r="96" spans="1:4" s="73" customFormat="1" ht="15" customHeight="1" x14ac:dyDescent="0.25">
      <c r="A96" s="30"/>
      <c r="B96" s="36" t="s">
        <v>459</v>
      </c>
      <c r="C96" s="37">
        <v>5139</v>
      </c>
      <c r="D96" s="35" t="s">
        <v>733</v>
      </c>
    </row>
    <row r="97" spans="1:4" s="73" customFormat="1" ht="15" customHeight="1" x14ac:dyDescent="0.25">
      <c r="A97" s="30"/>
      <c r="B97" s="36" t="s">
        <v>459</v>
      </c>
      <c r="C97" s="37">
        <v>5154</v>
      </c>
      <c r="D97" s="35" t="s">
        <v>480</v>
      </c>
    </row>
    <row r="98" spans="1:4" s="72" customFormat="1" x14ac:dyDescent="0.25">
      <c r="A98" s="30"/>
      <c r="B98" s="36" t="s">
        <v>459</v>
      </c>
      <c r="C98" s="37">
        <v>5156</v>
      </c>
      <c r="D98" s="35" t="s">
        <v>481</v>
      </c>
    </row>
    <row r="99" spans="1:4" s="72" customFormat="1" x14ac:dyDescent="0.25">
      <c r="A99" s="30"/>
      <c r="B99" s="36" t="s">
        <v>459</v>
      </c>
      <c r="C99" s="37">
        <v>5164</v>
      </c>
      <c r="D99" s="35" t="s">
        <v>482</v>
      </c>
    </row>
    <row r="100" spans="1:4" s="72" customFormat="1" ht="25.5" customHeight="1" x14ac:dyDescent="0.25">
      <c r="A100" s="30"/>
      <c r="B100" s="36" t="s">
        <v>459</v>
      </c>
      <c r="C100" s="37">
        <v>5166</v>
      </c>
      <c r="D100" s="35" t="s">
        <v>483</v>
      </c>
    </row>
    <row r="101" spans="1:4" s="72" customFormat="1" ht="15" customHeight="1" x14ac:dyDescent="0.25">
      <c r="A101" s="30"/>
      <c r="B101" s="36" t="s">
        <v>459</v>
      </c>
      <c r="C101" s="37">
        <v>5167</v>
      </c>
      <c r="D101" s="35" t="s">
        <v>484</v>
      </c>
    </row>
    <row r="102" spans="1:4" s="72" customFormat="1" ht="27.95" customHeight="1" x14ac:dyDescent="0.25">
      <c r="A102" s="30"/>
      <c r="B102" s="36" t="s">
        <v>459</v>
      </c>
      <c r="C102" s="37">
        <v>5168</v>
      </c>
      <c r="D102" s="35" t="s">
        <v>485</v>
      </c>
    </row>
    <row r="103" spans="1:4" s="72" customFormat="1" ht="25.5" x14ac:dyDescent="0.25">
      <c r="A103" s="30"/>
      <c r="B103" s="76" t="s">
        <v>712</v>
      </c>
      <c r="C103" s="77">
        <v>5169</v>
      </c>
      <c r="D103" s="35" t="s">
        <v>734</v>
      </c>
    </row>
    <row r="104" spans="1:4" s="72" customFormat="1" x14ac:dyDescent="0.25">
      <c r="A104" s="30"/>
      <c r="B104" s="36" t="s">
        <v>459</v>
      </c>
      <c r="C104" s="37">
        <v>5171</v>
      </c>
      <c r="D104" s="35" t="s">
        <v>486</v>
      </c>
    </row>
    <row r="105" spans="1:4" s="72" customFormat="1" ht="15" customHeight="1" x14ac:dyDescent="0.25">
      <c r="A105" s="30"/>
      <c r="B105" s="36" t="s">
        <v>459</v>
      </c>
      <c r="C105" s="37">
        <v>5192</v>
      </c>
      <c r="D105" s="35" t="s">
        <v>487</v>
      </c>
    </row>
    <row r="106" spans="1:4" s="2" customFormat="1" ht="25.5" customHeight="1" x14ac:dyDescent="0.25">
      <c r="A106" s="40"/>
      <c r="B106" s="106" t="s">
        <v>396</v>
      </c>
      <c r="C106" s="99">
        <v>5363</v>
      </c>
      <c r="D106" s="333" t="s">
        <v>739</v>
      </c>
    </row>
    <row r="107" spans="1:4" s="72" customFormat="1" ht="25.5" customHeight="1" x14ac:dyDescent="0.25">
      <c r="A107" s="30"/>
      <c r="B107" s="36" t="s">
        <v>459</v>
      </c>
      <c r="C107" s="37">
        <v>5365</v>
      </c>
      <c r="D107" s="35" t="s">
        <v>849</v>
      </c>
    </row>
    <row r="108" spans="1:4" s="72" customFormat="1" ht="15" customHeight="1" x14ac:dyDescent="0.25">
      <c r="A108" s="30"/>
      <c r="B108" s="36" t="s">
        <v>328</v>
      </c>
      <c r="C108" s="37">
        <v>5901</v>
      </c>
      <c r="D108" s="35" t="s">
        <v>488</v>
      </c>
    </row>
    <row r="109" spans="1:4" s="72" customFormat="1" ht="15" customHeight="1" x14ac:dyDescent="0.25">
      <c r="A109" s="30"/>
      <c r="B109" s="36" t="s">
        <v>328</v>
      </c>
      <c r="C109" s="37">
        <v>5909</v>
      </c>
      <c r="D109" s="35" t="s">
        <v>735</v>
      </c>
    </row>
    <row r="110" spans="1:4" s="72" customFormat="1" x14ac:dyDescent="0.25">
      <c r="A110" s="30"/>
      <c r="B110" s="36" t="s">
        <v>328</v>
      </c>
      <c r="C110" s="37">
        <v>6121</v>
      </c>
      <c r="D110" s="74" t="s">
        <v>489</v>
      </c>
    </row>
    <row r="111" spans="1:4" ht="15" customHeight="1" x14ac:dyDescent="0.25">
      <c r="A111" s="8"/>
      <c r="B111" s="38"/>
      <c r="C111" s="39"/>
      <c r="D111" s="42"/>
    </row>
    <row r="112" spans="1:4" s="73" customFormat="1" ht="15" customHeight="1" x14ac:dyDescent="0.25">
      <c r="A112" s="30" t="s">
        <v>326</v>
      </c>
      <c r="B112" s="97" t="s">
        <v>72</v>
      </c>
      <c r="C112" s="431" t="s">
        <v>490</v>
      </c>
      <c r="D112" s="431"/>
    </row>
    <row r="113" spans="1:4" s="73" customFormat="1" ht="14.1" customHeight="1" x14ac:dyDescent="0.25">
      <c r="A113" s="30"/>
      <c r="B113" s="36" t="s">
        <v>459</v>
      </c>
      <c r="C113" s="37">
        <v>5011</v>
      </c>
      <c r="D113" s="35" t="s">
        <v>491</v>
      </c>
    </row>
    <row r="114" spans="1:4" s="73" customFormat="1" ht="14.1" customHeight="1" x14ac:dyDescent="0.25">
      <c r="A114" s="30"/>
      <c r="B114" s="36" t="s">
        <v>459</v>
      </c>
      <c r="C114" s="37">
        <v>5031</v>
      </c>
      <c r="D114" s="35" t="s">
        <v>492</v>
      </c>
    </row>
    <row r="115" spans="1:4" s="73" customFormat="1" ht="14.1" customHeight="1" x14ac:dyDescent="0.25">
      <c r="A115" s="30"/>
      <c r="B115" s="36" t="s">
        <v>459</v>
      </c>
      <c r="C115" s="37">
        <v>5032</v>
      </c>
      <c r="D115" s="35" t="s">
        <v>493</v>
      </c>
    </row>
    <row r="116" spans="1:4" s="73" customFormat="1" ht="27.95" customHeight="1" x14ac:dyDescent="0.25">
      <c r="A116" s="30"/>
      <c r="B116" s="36" t="s">
        <v>459</v>
      </c>
      <c r="C116" s="37">
        <v>5139</v>
      </c>
      <c r="D116" s="35" t="s">
        <v>494</v>
      </c>
    </row>
    <row r="117" spans="1:4" s="73" customFormat="1" x14ac:dyDescent="0.25">
      <c r="A117" s="30"/>
      <c r="B117" s="36" t="s">
        <v>459</v>
      </c>
      <c r="C117" s="37">
        <v>5151</v>
      </c>
      <c r="D117" s="35" t="s">
        <v>736</v>
      </c>
    </row>
    <row r="118" spans="1:4" s="73" customFormat="1" ht="25.5" customHeight="1" x14ac:dyDescent="0.25">
      <c r="A118" s="30"/>
      <c r="B118" s="36" t="s">
        <v>459</v>
      </c>
      <c r="C118" s="37">
        <v>5154</v>
      </c>
      <c r="D118" s="35" t="s">
        <v>737</v>
      </c>
    </row>
    <row r="119" spans="1:4" s="73" customFormat="1" ht="15" customHeight="1" x14ac:dyDescent="0.25">
      <c r="A119" s="30"/>
      <c r="B119" s="36" t="s">
        <v>459</v>
      </c>
      <c r="C119" s="37">
        <v>5156</v>
      </c>
      <c r="D119" s="35" t="s">
        <v>495</v>
      </c>
    </row>
    <row r="120" spans="1:4" s="73" customFormat="1" ht="24" x14ac:dyDescent="0.25">
      <c r="A120" s="105"/>
      <c r="B120" s="36" t="s">
        <v>459</v>
      </c>
      <c r="C120" s="37">
        <v>5162</v>
      </c>
      <c r="D120" s="35" t="s">
        <v>938</v>
      </c>
    </row>
    <row r="121" spans="1:4" s="73" customFormat="1" ht="14.1" customHeight="1" x14ac:dyDescent="0.25">
      <c r="A121" s="105"/>
      <c r="B121" s="36" t="s">
        <v>459</v>
      </c>
      <c r="C121" s="37">
        <v>5164</v>
      </c>
      <c r="D121" s="35" t="s">
        <v>741</v>
      </c>
    </row>
    <row r="122" spans="1:4" s="73" customFormat="1" ht="14.1" customHeight="1" x14ac:dyDescent="0.25">
      <c r="A122" s="30"/>
      <c r="B122" s="36" t="s">
        <v>459</v>
      </c>
      <c r="C122" s="37">
        <v>5166</v>
      </c>
      <c r="D122" s="35" t="s">
        <v>496</v>
      </c>
    </row>
    <row r="123" spans="1:4" s="73" customFormat="1" x14ac:dyDescent="0.25">
      <c r="A123" s="30"/>
      <c r="B123" s="36" t="s">
        <v>459</v>
      </c>
      <c r="C123" s="37">
        <v>5167</v>
      </c>
      <c r="D123" s="35" t="s">
        <v>497</v>
      </c>
    </row>
    <row r="124" spans="1:4" s="73" customFormat="1" ht="25.5" customHeight="1" x14ac:dyDescent="0.25">
      <c r="A124" s="30"/>
      <c r="B124" s="36" t="s">
        <v>459</v>
      </c>
      <c r="C124" s="37">
        <v>5168</v>
      </c>
      <c r="D124" s="35" t="s">
        <v>738</v>
      </c>
    </row>
    <row r="125" spans="1:4" s="73" customFormat="1" ht="25.5" customHeight="1" x14ac:dyDescent="0.25">
      <c r="A125" s="30"/>
      <c r="B125" s="36" t="s">
        <v>459</v>
      </c>
      <c r="C125" s="37">
        <v>5169</v>
      </c>
      <c r="D125" s="35" t="s">
        <v>740</v>
      </c>
    </row>
    <row r="126" spans="1:4" s="73" customFormat="1" ht="14.1" customHeight="1" x14ac:dyDescent="0.25">
      <c r="A126" s="30"/>
      <c r="B126" s="36" t="s">
        <v>459</v>
      </c>
      <c r="C126" s="37">
        <v>5171</v>
      </c>
      <c r="D126" s="35" t="s">
        <v>498</v>
      </c>
    </row>
    <row r="127" spans="1:4" s="73" customFormat="1" ht="14.1" customHeight="1" x14ac:dyDescent="0.25">
      <c r="A127" s="30"/>
      <c r="B127" s="36" t="s">
        <v>459</v>
      </c>
      <c r="C127" s="37">
        <v>5901</v>
      </c>
      <c r="D127" s="35" t="s">
        <v>499</v>
      </c>
    </row>
    <row r="128" spans="1:4" s="73" customFormat="1" ht="14.1" customHeight="1" x14ac:dyDescent="0.25">
      <c r="A128" s="30"/>
      <c r="B128" s="36" t="s">
        <v>459</v>
      </c>
      <c r="C128" s="37">
        <v>6121</v>
      </c>
      <c r="D128" s="74" t="s">
        <v>710</v>
      </c>
    </row>
    <row r="129" spans="1:4" s="2" customFormat="1" ht="12.6" customHeight="1" x14ac:dyDescent="0.25">
      <c r="A129" s="8"/>
      <c r="B129" s="38"/>
      <c r="C129" s="39"/>
      <c r="D129" s="42"/>
    </row>
    <row r="130" spans="1:4" s="2" customFormat="1" ht="9.9499999999999993" customHeight="1" x14ac:dyDescent="0.25">
      <c r="A130" s="8"/>
      <c r="B130" s="38"/>
      <c r="C130" s="39"/>
      <c r="D130" s="42"/>
    </row>
    <row r="131" spans="1:4" s="2" customFormat="1" ht="9.9499999999999993" customHeight="1" x14ac:dyDescent="0.25">
      <c r="A131" s="8"/>
      <c r="B131" s="38"/>
      <c r="C131" s="39"/>
      <c r="D131" s="42"/>
    </row>
    <row r="132" spans="1:4" s="73" customFormat="1" ht="15.75" x14ac:dyDescent="0.25">
      <c r="A132" s="20" t="s">
        <v>500</v>
      </c>
      <c r="B132" s="21"/>
      <c r="C132" s="22"/>
      <c r="D132" s="22"/>
    </row>
    <row r="133" spans="1:4" s="73" customFormat="1" x14ac:dyDescent="0.25">
      <c r="A133" s="30" t="s">
        <v>326</v>
      </c>
      <c r="B133" s="97" t="s">
        <v>74</v>
      </c>
      <c r="C133" s="431" t="s">
        <v>742</v>
      </c>
      <c r="D133" s="431"/>
    </row>
    <row r="134" spans="1:4" s="73" customFormat="1" ht="14.45" customHeight="1" x14ac:dyDescent="0.25">
      <c r="A134" s="75"/>
      <c r="B134" s="36" t="s">
        <v>459</v>
      </c>
      <c r="C134" s="37">
        <v>5139</v>
      </c>
      <c r="D134" s="35" t="s">
        <v>743</v>
      </c>
    </row>
    <row r="135" spans="1:4" s="73" customFormat="1" ht="14.45" customHeight="1" x14ac:dyDescent="0.25">
      <c r="A135" s="75"/>
      <c r="B135" s="36" t="s">
        <v>459</v>
      </c>
      <c r="C135" s="37">
        <v>5169</v>
      </c>
      <c r="D135" s="35" t="s">
        <v>744</v>
      </c>
    </row>
    <row r="136" spans="1:4" s="73" customFormat="1" ht="14.45" customHeight="1" x14ac:dyDescent="0.25">
      <c r="A136" s="75"/>
      <c r="B136" s="36" t="s">
        <v>459</v>
      </c>
      <c r="C136" s="37">
        <v>5171</v>
      </c>
      <c r="D136" s="35" t="s">
        <v>745</v>
      </c>
    </row>
    <row r="137" spans="1:4" s="2" customFormat="1" ht="11.1" customHeight="1" x14ac:dyDescent="0.25">
      <c r="A137" s="59"/>
      <c r="B137" s="60"/>
      <c r="C137" s="61"/>
      <c r="D137" s="61"/>
    </row>
    <row r="138" spans="1:4" s="73" customFormat="1" x14ac:dyDescent="0.25">
      <c r="A138" s="30" t="s">
        <v>326</v>
      </c>
      <c r="B138" s="97" t="s">
        <v>92</v>
      </c>
      <c r="C138" s="431" t="s">
        <v>501</v>
      </c>
      <c r="D138" s="431"/>
    </row>
    <row r="139" spans="1:4" s="72" customFormat="1" ht="25.5" customHeight="1" x14ac:dyDescent="0.25">
      <c r="A139" s="30"/>
      <c r="B139" s="101" t="s">
        <v>332</v>
      </c>
      <c r="C139" s="102">
        <v>5137</v>
      </c>
      <c r="D139" s="333" t="s">
        <v>748</v>
      </c>
    </row>
    <row r="140" spans="1:4" s="73" customFormat="1" ht="14.45" customHeight="1" x14ac:dyDescent="0.25">
      <c r="A140" s="75"/>
      <c r="B140" s="36" t="s">
        <v>459</v>
      </c>
      <c r="C140" s="37">
        <v>5139</v>
      </c>
      <c r="D140" s="35" t="s">
        <v>502</v>
      </c>
    </row>
    <row r="141" spans="1:4" s="73" customFormat="1" ht="14.45" customHeight="1" x14ac:dyDescent="0.25">
      <c r="A141" s="75"/>
      <c r="B141" s="36" t="s">
        <v>459</v>
      </c>
      <c r="C141" s="37">
        <v>5169</v>
      </c>
      <c r="D141" s="35" t="s">
        <v>746</v>
      </c>
    </row>
    <row r="142" spans="1:4" s="73" customFormat="1" ht="14.45" customHeight="1" x14ac:dyDescent="0.25">
      <c r="A142" s="75"/>
      <c r="B142" s="36" t="s">
        <v>459</v>
      </c>
      <c r="C142" s="37">
        <v>5171</v>
      </c>
      <c r="D142" s="35" t="s">
        <v>747</v>
      </c>
    </row>
    <row r="143" spans="1:4" s="73" customFormat="1" ht="27" customHeight="1" x14ac:dyDescent="0.25">
      <c r="A143" s="75"/>
      <c r="B143" s="101" t="s">
        <v>332</v>
      </c>
      <c r="C143" s="99">
        <v>6122</v>
      </c>
      <c r="D143" s="333" t="s">
        <v>749</v>
      </c>
    </row>
    <row r="144" spans="1:4" s="2" customFormat="1" ht="12" customHeight="1" x14ac:dyDescent="0.25">
      <c r="A144" s="40"/>
      <c r="B144" s="43"/>
      <c r="C144" s="44"/>
      <c r="D144" s="45"/>
    </row>
    <row r="145" spans="1:4" s="73" customFormat="1" x14ac:dyDescent="0.25">
      <c r="A145" s="30" t="s">
        <v>326</v>
      </c>
      <c r="B145" s="97" t="s">
        <v>208</v>
      </c>
      <c r="C145" s="431" t="s">
        <v>503</v>
      </c>
      <c r="D145" s="431"/>
    </row>
    <row r="146" spans="1:4" s="73" customFormat="1" x14ac:dyDescent="0.25">
      <c r="A146" s="30"/>
      <c r="B146" s="36" t="s">
        <v>459</v>
      </c>
      <c r="C146" s="37">
        <v>5331</v>
      </c>
      <c r="D146" s="35" t="s">
        <v>504</v>
      </c>
    </row>
    <row r="147" spans="1:4" s="73" customFormat="1" ht="39.950000000000003" customHeight="1" x14ac:dyDescent="0.25">
      <c r="A147" s="30"/>
      <c r="B147" s="101" t="s">
        <v>332</v>
      </c>
      <c r="C147" s="102">
        <v>5336</v>
      </c>
      <c r="D147" s="333" t="s">
        <v>750</v>
      </c>
    </row>
    <row r="148" spans="1:4" s="2" customFormat="1" ht="9.9499999999999993" customHeight="1" x14ac:dyDescent="0.25">
      <c r="A148" s="8"/>
      <c r="B148" s="38"/>
      <c r="C148" s="39"/>
      <c r="D148" s="46"/>
    </row>
    <row r="149" spans="1:4" s="2" customFormat="1" ht="9.9499999999999993" customHeight="1" x14ac:dyDescent="0.25">
      <c r="A149" s="8"/>
      <c r="B149" s="38"/>
      <c r="C149" s="39"/>
      <c r="D149" s="39"/>
    </row>
    <row r="150" spans="1:4" s="73" customFormat="1" ht="15" customHeight="1" x14ac:dyDescent="0.25">
      <c r="A150" s="20" t="s">
        <v>363</v>
      </c>
      <c r="B150" s="21"/>
      <c r="C150" s="22"/>
      <c r="D150" s="22"/>
    </row>
    <row r="151" spans="1:4" s="73" customFormat="1" ht="15" customHeight="1" x14ac:dyDescent="0.25">
      <c r="A151" s="30" t="s">
        <v>326</v>
      </c>
      <c r="B151" s="97" t="s">
        <v>78</v>
      </c>
      <c r="C151" s="431" t="s">
        <v>505</v>
      </c>
      <c r="D151" s="431"/>
    </row>
    <row r="152" spans="1:4" s="73" customFormat="1" ht="14.1" customHeight="1" x14ac:dyDescent="0.25">
      <c r="A152" s="30"/>
      <c r="B152" s="36" t="s">
        <v>712</v>
      </c>
      <c r="C152" s="37">
        <v>5011</v>
      </c>
      <c r="D152" s="35" t="s">
        <v>506</v>
      </c>
    </row>
    <row r="153" spans="1:4" s="73" customFormat="1" ht="14.1" customHeight="1" x14ac:dyDescent="0.25">
      <c r="A153" s="30"/>
      <c r="B153" s="36" t="s">
        <v>712</v>
      </c>
      <c r="C153" s="37">
        <v>5021</v>
      </c>
      <c r="D153" s="35" t="s">
        <v>507</v>
      </c>
    </row>
    <row r="154" spans="1:4" s="73" customFormat="1" ht="14.1" customHeight="1" x14ac:dyDescent="0.25">
      <c r="A154" s="30"/>
      <c r="B154" s="36" t="s">
        <v>712</v>
      </c>
      <c r="C154" s="37">
        <v>5031</v>
      </c>
      <c r="D154" s="35" t="s">
        <v>508</v>
      </c>
    </row>
    <row r="155" spans="1:4" s="73" customFormat="1" ht="14.1" customHeight="1" x14ac:dyDescent="0.25">
      <c r="A155" s="30"/>
      <c r="B155" s="36" t="s">
        <v>712</v>
      </c>
      <c r="C155" s="37">
        <v>5032</v>
      </c>
      <c r="D155" s="35" t="s">
        <v>509</v>
      </c>
    </row>
    <row r="156" spans="1:4" s="73" customFormat="1" ht="14.1" customHeight="1" x14ac:dyDescent="0.25">
      <c r="A156" s="30"/>
      <c r="B156" s="36" t="s">
        <v>328</v>
      </c>
      <c r="C156" s="37">
        <v>5133</v>
      </c>
      <c r="D156" s="35" t="s">
        <v>752</v>
      </c>
    </row>
    <row r="157" spans="1:4" s="73" customFormat="1" ht="38.25" x14ac:dyDescent="0.25">
      <c r="A157" s="30"/>
      <c r="B157" s="36" t="s">
        <v>459</v>
      </c>
      <c r="C157" s="37">
        <v>5136</v>
      </c>
      <c r="D157" s="35" t="s">
        <v>510</v>
      </c>
    </row>
    <row r="158" spans="1:4" s="73" customFormat="1" ht="14.1" customHeight="1" x14ac:dyDescent="0.25">
      <c r="A158" s="30"/>
      <c r="B158" s="36" t="s">
        <v>328</v>
      </c>
      <c r="C158" s="37">
        <v>5137</v>
      </c>
      <c r="D158" s="35" t="s">
        <v>751</v>
      </c>
    </row>
    <row r="159" spans="1:4" s="73" customFormat="1" ht="14.1" customHeight="1" x14ac:dyDescent="0.25">
      <c r="A159" s="30"/>
      <c r="B159" s="36" t="s">
        <v>459</v>
      </c>
      <c r="C159" s="37">
        <v>5139</v>
      </c>
      <c r="D159" s="35" t="s">
        <v>511</v>
      </c>
    </row>
    <row r="160" spans="1:4" s="73" customFormat="1" ht="14.1" customHeight="1" x14ac:dyDescent="0.25">
      <c r="A160" s="30"/>
      <c r="B160" s="36" t="s">
        <v>459</v>
      </c>
      <c r="C160" s="37">
        <v>5151</v>
      </c>
      <c r="D160" s="35" t="s">
        <v>512</v>
      </c>
    </row>
    <row r="161" spans="1:4" s="73" customFormat="1" ht="14.1" customHeight="1" x14ac:dyDescent="0.25">
      <c r="A161" s="30"/>
      <c r="B161" s="36" t="s">
        <v>459</v>
      </c>
      <c r="C161" s="37">
        <v>5153</v>
      </c>
      <c r="D161" s="35" t="s">
        <v>513</v>
      </c>
    </row>
    <row r="162" spans="1:4" s="73" customFormat="1" ht="14.1" customHeight="1" x14ac:dyDescent="0.25">
      <c r="A162" s="30"/>
      <c r="B162" s="36" t="s">
        <v>459</v>
      </c>
      <c r="C162" s="37">
        <v>5154</v>
      </c>
      <c r="D162" s="35" t="s">
        <v>514</v>
      </c>
    </row>
    <row r="163" spans="1:4" s="73" customFormat="1" ht="14.1" customHeight="1" x14ac:dyDescent="0.25">
      <c r="A163" s="30"/>
      <c r="B163" s="36" t="s">
        <v>459</v>
      </c>
      <c r="C163" s="37">
        <v>5161</v>
      </c>
      <c r="D163" s="35" t="s">
        <v>756</v>
      </c>
    </row>
    <row r="164" spans="1:4" s="73" customFormat="1" ht="14.1" customHeight="1" x14ac:dyDescent="0.25">
      <c r="A164" s="30"/>
      <c r="B164" s="36" t="s">
        <v>459</v>
      </c>
      <c r="C164" s="37">
        <v>5162</v>
      </c>
      <c r="D164" s="35" t="s">
        <v>515</v>
      </c>
    </row>
    <row r="165" spans="1:4" s="73" customFormat="1" ht="14.1" customHeight="1" x14ac:dyDescent="0.25">
      <c r="A165" s="30"/>
      <c r="B165" s="36" t="s">
        <v>459</v>
      </c>
      <c r="C165" s="37">
        <v>5167</v>
      </c>
      <c r="D165" s="35" t="s">
        <v>516</v>
      </c>
    </row>
    <row r="166" spans="1:4" s="73" customFormat="1" ht="14.1" customHeight="1" x14ac:dyDescent="0.25">
      <c r="A166" s="30"/>
      <c r="B166" s="36" t="s">
        <v>459</v>
      </c>
      <c r="C166" s="37">
        <v>5169</v>
      </c>
      <c r="D166" s="35" t="s">
        <v>753</v>
      </c>
    </row>
    <row r="167" spans="1:4" s="73" customFormat="1" ht="14.1" customHeight="1" x14ac:dyDescent="0.25">
      <c r="A167" s="30"/>
      <c r="B167" s="36" t="s">
        <v>459</v>
      </c>
      <c r="C167" s="37">
        <v>5169</v>
      </c>
      <c r="D167" s="35" t="s">
        <v>913</v>
      </c>
    </row>
    <row r="168" spans="1:4" s="73" customFormat="1" ht="14.1" customHeight="1" x14ac:dyDescent="0.25">
      <c r="A168" s="30"/>
      <c r="B168" s="36" t="s">
        <v>459</v>
      </c>
      <c r="C168" s="37">
        <v>5171</v>
      </c>
      <c r="D168" s="35" t="s">
        <v>754</v>
      </c>
    </row>
    <row r="169" spans="1:4" s="73" customFormat="1" ht="14.1" customHeight="1" x14ac:dyDescent="0.25">
      <c r="A169" s="30"/>
      <c r="B169" s="36" t="s">
        <v>459</v>
      </c>
      <c r="C169" s="37">
        <v>5173</v>
      </c>
      <c r="D169" s="35" t="s">
        <v>517</v>
      </c>
    </row>
    <row r="170" spans="1:4" s="73" customFormat="1" ht="14.1" customHeight="1" x14ac:dyDescent="0.25">
      <c r="A170" s="30"/>
      <c r="B170" s="36" t="s">
        <v>459</v>
      </c>
      <c r="C170" s="37">
        <v>5175</v>
      </c>
      <c r="D170" s="35" t="s">
        <v>518</v>
      </c>
    </row>
    <row r="171" spans="1:4" s="73" customFormat="1" ht="14.1" customHeight="1" x14ac:dyDescent="0.25">
      <c r="A171" s="30"/>
      <c r="B171" s="101" t="s">
        <v>757</v>
      </c>
      <c r="C171" s="102">
        <v>5181</v>
      </c>
      <c r="D171" s="333" t="s">
        <v>519</v>
      </c>
    </row>
    <row r="172" spans="1:4" s="73" customFormat="1" ht="14.1" customHeight="1" x14ac:dyDescent="0.25">
      <c r="A172" s="30"/>
      <c r="B172" s="76" t="s">
        <v>712</v>
      </c>
      <c r="C172" s="77">
        <v>5191</v>
      </c>
      <c r="D172" s="78" t="s">
        <v>912</v>
      </c>
    </row>
    <row r="173" spans="1:4" s="73" customFormat="1" ht="14.1" customHeight="1" x14ac:dyDescent="0.25">
      <c r="A173" s="30"/>
      <c r="B173" s="36" t="s">
        <v>459</v>
      </c>
      <c r="C173" s="37">
        <v>5194</v>
      </c>
      <c r="D173" s="35" t="s">
        <v>520</v>
      </c>
    </row>
    <row r="174" spans="1:4" s="73" customFormat="1" ht="14.1" customHeight="1" x14ac:dyDescent="0.25">
      <c r="A174" s="30"/>
      <c r="B174" s="36" t="s">
        <v>459</v>
      </c>
      <c r="C174" s="37">
        <v>5229</v>
      </c>
      <c r="D174" s="35" t="s">
        <v>758</v>
      </c>
    </row>
    <row r="175" spans="1:4" s="72" customFormat="1" ht="14.1" customHeight="1" x14ac:dyDescent="0.25">
      <c r="A175" s="30"/>
      <c r="B175" s="36" t="s">
        <v>459</v>
      </c>
      <c r="C175" s="37">
        <v>5424</v>
      </c>
      <c r="D175" s="35" t="s">
        <v>755</v>
      </c>
    </row>
    <row r="176" spans="1:4" s="2" customFormat="1" ht="14.1" customHeight="1" x14ac:dyDescent="0.25">
      <c r="A176" s="8"/>
      <c r="B176" s="36" t="s">
        <v>459</v>
      </c>
      <c r="C176" s="37">
        <v>5499</v>
      </c>
      <c r="D176" s="79" t="s">
        <v>914</v>
      </c>
    </row>
    <row r="177" spans="1:4" s="2" customFormat="1" ht="14.45" customHeight="1" x14ac:dyDescent="0.25">
      <c r="A177" s="8"/>
      <c r="B177" s="36"/>
      <c r="C177" s="37"/>
      <c r="D177" s="79"/>
    </row>
    <row r="178" spans="1:4" s="2" customFormat="1" ht="14.45" customHeight="1" x14ac:dyDescent="0.25">
      <c r="A178" s="8"/>
      <c r="B178" s="36"/>
      <c r="C178" s="37"/>
      <c r="D178" s="79"/>
    </row>
    <row r="179" spans="1:4" s="2" customFormat="1" ht="15" customHeight="1" x14ac:dyDescent="0.25">
      <c r="A179" s="8"/>
      <c r="B179" s="38"/>
      <c r="C179" s="39"/>
      <c r="D179" s="41"/>
    </row>
    <row r="180" spans="1:4" s="73" customFormat="1" ht="15" customHeight="1" x14ac:dyDescent="0.25">
      <c r="A180" s="20" t="s">
        <v>363</v>
      </c>
      <c r="B180" s="21"/>
      <c r="C180" s="22"/>
      <c r="D180" s="22"/>
    </row>
    <row r="181" spans="1:4" s="73" customFormat="1" ht="15" customHeight="1" x14ac:dyDescent="0.25">
      <c r="A181" s="30" t="s">
        <v>326</v>
      </c>
      <c r="B181" s="97" t="s">
        <v>80</v>
      </c>
      <c r="C181" s="431" t="s">
        <v>365</v>
      </c>
      <c r="D181" s="431"/>
    </row>
    <row r="182" spans="1:4" s="73" customFormat="1" ht="29.25" customHeight="1" x14ac:dyDescent="0.25">
      <c r="A182" s="30"/>
      <c r="B182" s="97"/>
      <c r="C182" s="335"/>
      <c r="D182" s="35" t="s">
        <v>847</v>
      </c>
    </row>
    <row r="183" spans="1:4" s="73" customFormat="1" ht="25.5" customHeight="1" x14ac:dyDescent="0.25">
      <c r="A183" s="30"/>
      <c r="B183" s="36" t="s">
        <v>459</v>
      </c>
      <c r="C183" s="37">
        <v>5021</v>
      </c>
      <c r="D183" s="35" t="s">
        <v>521</v>
      </c>
    </row>
    <row r="184" spans="1:4" s="73" customFormat="1" ht="39.950000000000003" customHeight="1" x14ac:dyDescent="0.25">
      <c r="A184" s="30"/>
      <c r="B184" s="36" t="s">
        <v>459</v>
      </c>
      <c r="C184" s="37">
        <v>5041</v>
      </c>
      <c r="D184" s="35" t="s">
        <v>759</v>
      </c>
    </row>
    <row r="185" spans="1:4" s="73" customFormat="1" ht="15" customHeight="1" x14ac:dyDescent="0.25">
      <c r="A185" s="30"/>
      <c r="B185" s="76" t="s">
        <v>712</v>
      </c>
      <c r="C185" s="77">
        <v>5137</v>
      </c>
      <c r="D185" s="35" t="s">
        <v>833</v>
      </c>
    </row>
    <row r="186" spans="1:4" s="73" customFormat="1" ht="25.5" customHeight="1" x14ac:dyDescent="0.25">
      <c r="A186" s="30"/>
      <c r="B186" s="36" t="s">
        <v>459</v>
      </c>
      <c r="C186" s="37">
        <v>5139</v>
      </c>
      <c r="D186" s="35" t="s">
        <v>522</v>
      </c>
    </row>
    <row r="187" spans="1:4" s="73" customFormat="1" ht="15" customHeight="1" x14ac:dyDescent="0.25">
      <c r="A187" s="30"/>
      <c r="B187" s="36" t="s">
        <v>459</v>
      </c>
      <c r="C187" s="37">
        <v>5151</v>
      </c>
      <c r="D187" s="35" t="s">
        <v>523</v>
      </c>
    </row>
    <row r="188" spans="1:4" s="73" customFormat="1" ht="15" customHeight="1" x14ac:dyDescent="0.25">
      <c r="A188" s="30"/>
      <c r="B188" s="36" t="s">
        <v>459</v>
      </c>
      <c r="C188" s="37">
        <v>5154</v>
      </c>
      <c r="D188" s="35" t="s">
        <v>524</v>
      </c>
    </row>
    <row r="189" spans="1:4" s="73" customFormat="1" ht="15" customHeight="1" x14ac:dyDescent="0.25">
      <c r="A189" s="30"/>
      <c r="B189" s="36" t="s">
        <v>459</v>
      </c>
      <c r="C189" s="37">
        <v>5155</v>
      </c>
      <c r="D189" s="35" t="s">
        <v>525</v>
      </c>
    </row>
    <row r="190" spans="1:4" s="73" customFormat="1" ht="15" customHeight="1" x14ac:dyDescent="0.25">
      <c r="A190" s="30"/>
      <c r="B190" s="36" t="s">
        <v>459</v>
      </c>
      <c r="C190" s="37">
        <v>5161</v>
      </c>
      <c r="D190" s="35" t="s">
        <v>760</v>
      </c>
    </row>
    <row r="191" spans="1:4" s="73" customFormat="1" ht="15" customHeight="1" x14ac:dyDescent="0.25">
      <c r="A191" s="30"/>
      <c r="B191" s="36" t="s">
        <v>459</v>
      </c>
      <c r="C191" s="37">
        <v>5164</v>
      </c>
      <c r="D191" s="35" t="s">
        <v>761</v>
      </c>
    </row>
    <row r="192" spans="1:4" s="73" customFormat="1" ht="27.95" customHeight="1" x14ac:dyDescent="0.25">
      <c r="A192" s="30"/>
      <c r="B192" s="36" t="s">
        <v>459</v>
      </c>
      <c r="C192" s="37">
        <v>5169</v>
      </c>
      <c r="D192" s="35" t="s">
        <v>526</v>
      </c>
    </row>
    <row r="193" spans="1:4" s="73" customFormat="1" ht="15" customHeight="1" x14ac:dyDescent="0.25">
      <c r="A193" s="30"/>
      <c r="B193" s="36" t="s">
        <v>459</v>
      </c>
      <c r="C193" s="37">
        <v>5171</v>
      </c>
      <c r="D193" s="35" t="s">
        <v>718</v>
      </c>
    </row>
    <row r="194" spans="1:4" s="73" customFormat="1" ht="15" customHeight="1" x14ac:dyDescent="0.25">
      <c r="A194" s="30"/>
      <c r="B194" s="36" t="s">
        <v>328</v>
      </c>
      <c r="C194" s="37">
        <v>5175</v>
      </c>
      <c r="D194" s="35" t="s">
        <v>527</v>
      </c>
    </row>
    <row r="195" spans="1:4" s="73" customFormat="1" ht="15" customHeight="1" x14ac:dyDescent="0.25">
      <c r="A195" s="30"/>
      <c r="B195" s="36" t="s">
        <v>328</v>
      </c>
      <c r="C195" s="37">
        <v>5194</v>
      </c>
      <c r="D195" s="35" t="s">
        <v>528</v>
      </c>
    </row>
    <row r="196" spans="1:4" s="73" customFormat="1" x14ac:dyDescent="0.25">
      <c r="A196" s="30"/>
      <c r="B196" s="36" t="s">
        <v>328</v>
      </c>
      <c r="C196" s="37">
        <v>5909</v>
      </c>
      <c r="D196" s="35" t="s">
        <v>762</v>
      </c>
    </row>
    <row r="197" spans="1:4" s="73" customFormat="1" ht="15" customHeight="1" x14ac:dyDescent="0.25">
      <c r="A197" s="30"/>
      <c r="B197" s="76" t="s">
        <v>712</v>
      </c>
      <c r="C197" s="77">
        <v>6122</v>
      </c>
      <c r="D197" s="35" t="s">
        <v>832</v>
      </c>
    </row>
    <row r="198" spans="1:4" s="73" customFormat="1" ht="15" customHeight="1" x14ac:dyDescent="0.25">
      <c r="A198" s="30"/>
      <c r="B198" s="76"/>
      <c r="C198" s="77"/>
      <c r="D198" s="35"/>
    </row>
    <row r="199" spans="1:4" s="2" customFormat="1" x14ac:dyDescent="0.25">
      <c r="A199" s="8"/>
      <c r="B199" s="47"/>
      <c r="C199" s="48"/>
      <c r="D199" s="49"/>
    </row>
    <row r="200" spans="1:4" s="73" customFormat="1" ht="15.75" x14ac:dyDescent="0.25">
      <c r="A200" s="20" t="s">
        <v>529</v>
      </c>
      <c r="B200" s="21"/>
      <c r="C200" s="22"/>
      <c r="D200" s="22"/>
    </row>
    <row r="201" spans="1:4" s="73" customFormat="1" ht="15" customHeight="1" x14ac:dyDescent="0.25">
      <c r="A201" s="30" t="s">
        <v>326</v>
      </c>
      <c r="B201" s="97" t="s">
        <v>226</v>
      </c>
      <c r="C201" s="431" t="s">
        <v>763</v>
      </c>
      <c r="D201" s="431"/>
    </row>
    <row r="202" spans="1:4" s="73" customFormat="1" x14ac:dyDescent="0.25">
      <c r="A202" s="30"/>
      <c r="B202" s="36" t="s">
        <v>459</v>
      </c>
      <c r="C202" s="37">
        <v>5139</v>
      </c>
      <c r="D202" s="35" t="s">
        <v>764</v>
      </c>
    </row>
    <row r="203" spans="1:4" s="73" customFormat="1" ht="27.95" customHeight="1" x14ac:dyDescent="0.25">
      <c r="A203" s="30"/>
      <c r="B203" s="36" t="s">
        <v>459</v>
      </c>
      <c r="C203" s="37">
        <v>5169</v>
      </c>
      <c r="D203" s="35" t="s">
        <v>530</v>
      </c>
    </row>
    <row r="204" spans="1:4" s="73" customFormat="1" x14ac:dyDescent="0.25">
      <c r="A204" s="30"/>
      <c r="B204" s="36" t="s">
        <v>459</v>
      </c>
      <c r="C204" s="37">
        <v>5171</v>
      </c>
      <c r="D204" s="35" t="s">
        <v>708</v>
      </c>
    </row>
    <row r="205" spans="1:4" s="2" customFormat="1" x14ac:dyDescent="0.25">
      <c r="A205" s="8"/>
      <c r="B205" s="38"/>
      <c r="C205" s="39"/>
      <c r="D205" s="11"/>
    </row>
    <row r="206" spans="1:4" s="73" customFormat="1" x14ac:dyDescent="0.25">
      <c r="A206" s="6" t="s">
        <v>326</v>
      </c>
      <c r="B206" s="7" t="s">
        <v>228</v>
      </c>
      <c r="C206" s="439" t="s">
        <v>531</v>
      </c>
      <c r="D206" s="439"/>
    </row>
    <row r="207" spans="1:4" s="73" customFormat="1" ht="15" customHeight="1" x14ac:dyDescent="0.25">
      <c r="A207" s="75"/>
      <c r="B207" s="106" t="s">
        <v>396</v>
      </c>
      <c r="C207" s="99">
        <v>5171</v>
      </c>
      <c r="D207" s="333" t="s">
        <v>765</v>
      </c>
    </row>
    <row r="208" spans="1:4" s="2" customFormat="1" ht="25.5" customHeight="1" x14ac:dyDescent="0.25">
      <c r="A208" s="40"/>
      <c r="B208" s="106" t="s">
        <v>396</v>
      </c>
      <c r="C208" s="99">
        <v>5223</v>
      </c>
      <c r="D208" s="197" t="s">
        <v>890</v>
      </c>
    </row>
    <row r="209" spans="1:4" s="2" customFormat="1" x14ac:dyDescent="0.25">
      <c r="A209" s="8"/>
      <c r="B209" s="47"/>
      <c r="C209" s="48"/>
      <c r="D209" s="49"/>
    </row>
    <row r="210" spans="1:4" s="2" customFormat="1" x14ac:dyDescent="0.25">
      <c r="A210" s="8"/>
      <c r="B210" s="47"/>
      <c r="C210" s="48"/>
      <c r="D210" s="49"/>
    </row>
    <row r="211" spans="1:4" s="73" customFormat="1" ht="15.75" x14ac:dyDescent="0.25">
      <c r="A211" s="20" t="s">
        <v>532</v>
      </c>
      <c r="B211" s="21"/>
      <c r="C211" s="22"/>
      <c r="D211" s="22"/>
    </row>
    <row r="212" spans="1:4" s="73" customFormat="1" ht="15" customHeight="1" x14ac:dyDescent="0.25">
      <c r="A212" s="30" t="s">
        <v>326</v>
      </c>
      <c r="B212" s="97" t="s">
        <v>232</v>
      </c>
      <c r="C212" s="431" t="s">
        <v>533</v>
      </c>
      <c r="D212" s="431"/>
    </row>
    <row r="213" spans="1:4" s="73" customFormat="1" ht="15" customHeight="1" x14ac:dyDescent="0.25">
      <c r="A213" s="30"/>
      <c r="B213" s="36" t="s">
        <v>459</v>
      </c>
      <c r="C213" s="37">
        <v>5021</v>
      </c>
      <c r="D213" s="35" t="s">
        <v>534</v>
      </c>
    </row>
    <row r="214" spans="1:4" s="73" customFormat="1" ht="15" customHeight="1" x14ac:dyDescent="0.25">
      <c r="A214" s="30"/>
      <c r="B214" s="36" t="s">
        <v>459</v>
      </c>
      <c r="C214" s="37">
        <v>5139</v>
      </c>
      <c r="D214" s="35" t="s">
        <v>535</v>
      </c>
    </row>
    <row r="215" spans="1:4" s="73" customFormat="1" ht="15" customHeight="1" x14ac:dyDescent="0.25">
      <c r="A215" s="30"/>
      <c r="B215" s="36" t="s">
        <v>459</v>
      </c>
      <c r="C215" s="37">
        <v>5175</v>
      </c>
      <c r="D215" s="35" t="s">
        <v>536</v>
      </c>
    </row>
    <row r="216" spans="1:4" s="73" customFormat="1" ht="15" customHeight="1" x14ac:dyDescent="0.25">
      <c r="A216" s="30"/>
      <c r="B216" s="36" t="s">
        <v>459</v>
      </c>
      <c r="C216" s="37">
        <v>5194</v>
      </c>
      <c r="D216" s="35" t="s">
        <v>537</v>
      </c>
    </row>
    <row r="217" spans="1:4" s="2" customFormat="1" x14ac:dyDescent="0.25">
      <c r="A217" s="8"/>
      <c r="B217" s="38"/>
      <c r="C217" s="39"/>
      <c r="D217" s="11"/>
    </row>
    <row r="218" spans="1:4" s="2" customFormat="1" x14ac:dyDescent="0.25">
      <c r="A218" s="8"/>
      <c r="B218" s="38"/>
      <c r="C218" s="39"/>
      <c r="D218" s="11"/>
    </row>
    <row r="219" spans="1:4" s="2" customFormat="1" x14ac:dyDescent="0.25">
      <c r="A219" s="8"/>
      <c r="B219" s="38"/>
      <c r="C219" s="39"/>
      <c r="D219" s="11"/>
    </row>
    <row r="220" spans="1:4" s="2" customFormat="1" x14ac:dyDescent="0.25">
      <c r="A220" s="8"/>
      <c r="B220" s="38"/>
      <c r="C220" s="39"/>
      <c r="D220" s="11"/>
    </row>
    <row r="221" spans="1:4" s="2" customFormat="1" x14ac:dyDescent="0.25">
      <c r="A221" s="8"/>
      <c r="B221" s="38"/>
      <c r="C221" s="39"/>
      <c r="D221" s="11"/>
    </row>
    <row r="222" spans="1:4" s="73" customFormat="1" ht="15" customHeight="1" x14ac:dyDescent="0.25">
      <c r="A222" s="20" t="s">
        <v>538</v>
      </c>
      <c r="B222" s="107"/>
      <c r="C222" s="22"/>
      <c r="D222" s="22"/>
    </row>
    <row r="223" spans="1:4" s="73" customFormat="1" x14ac:dyDescent="0.25">
      <c r="A223" s="30" t="s">
        <v>326</v>
      </c>
      <c r="B223" s="97" t="s">
        <v>234</v>
      </c>
      <c r="C223" s="431" t="s">
        <v>766</v>
      </c>
      <c r="D223" s="431"/>
    </row>
    <row r="224" spans="1:4" s="73" customFormat="1" ht="15" customHeight="1" x14ac:dyDescent="0.25">
      <c r="A224" s="30"/>
      <c r="B224" s="36" t="s">
        <v>459</v>
      </c>
      <c r="C224" s="37">
        <v>5021</v>
      </c>
      <c r="D224" s="35" t="s">
        <v>539</v>
      </c>
    </row>
    <row r="225" spans="1:4" s="73" customFormat="1" x14ac:dyDescent="0.25">
      <c r="A225" s="30"/>
      <c r="B225" s="76" t="s">
        <v>712</v>
      </c>
      <c r="C225" s="77">
        <v>5137</v>
      </c>
      <c r="D225" s="35" t="s">
        <v>767</v>
      </c>
    </row>
    <row r="226" spans="1:4" s="73" customFormat="1" ht="25.5" x14ac:dyDescent="0.25">
      <c r="A226" s="30"/>
      <c r="B226" s="36" t="s">
        <v>459</v>
      </c>
      <c r="C226" s="37">
        <v>5139</v>
      </c>
      <c r="D226" s="35" t="s">
        <v>540</v>
      </c>
    </row>
    <row r="227" spans="1:4" s="73" customFormat="1" x14ac:dyDescent="0.25">
      <c r="A227" s="30"/>
      <c r="B227" s="36" t="s">
        <v>459</v>
      </c>
      <c r="C227" s="37">
        <v>5151</v>
      </c>
      <c r="D227" s="35" t="s">
        <v>541</v>
      </c>
    </row>
    <row r="228" spans="1:4" s="73" customFormat="1" ht="15" customHeight="1" x14ac:dyDescent="0.25">
      <c r="A228" s="30"/>
      <c r="B228" s="36" t="s">
        <v>459</v>
      </c>
      <c r="C228" s="37">
        <v>5153</v>
      </c>
      <c r="D228" s="35" t="s">
        <v>542</v>
      </c>
    </row>
    <row r="229" spans="1:4" s="73" customFormat="1" ht="15" customHeight="1" x14ac:dyDescent="0.25">
      <c r="A229" s="30"/>
      <c r="B229" s="36" t="s">
        <v>459</v>
      </c>
      <c r="C229" s="37">
        <v>5154</v>
      </c>
      <c r="D229" s="35" t="s">
        <v>543</v>
      </c>
    </row>
    <row r="230" spans="1:4" s="73" customFormat="1" ht="15" customHeight="1" x14ac:dyDescent="0.25">
      <c r="A230" s="30"/>
      <c r="B230" s="36" t="s">
        <v>459</v>
      </c>
      <c r="C230" s="37">
        <v>5155</v>
      </c>
      <c r="D230" s="35" t="s">
        <v>544</v>
      </c>
    </row>
    <row r="231" spans="1:4" s="73" customFormat="1" ht="25.5" customHeight="1" x14ac:dyDescent="0.25">
      <c r="A231" s="30"/>
      <c r="B231" s="36" t="s">
        <v>459</v>
      </c>
      <c r="C231" s="37">
        <v>5169</v>
      </c>
      <c r="D231" s="35" t="s">
        <v>768</v>
      </c>
    </row>
    <row r="232" spans="1:4" s="73" customFormat="1" ht="15" customHeight="1" x14ac:dyDescent="0.25">
      <c r="A232" s="30"/>
      <c r="B232" s="36" t="s">
        <v>459</v>
      </c>
      <c r="C232" s="37">
        <v>5171</v>
      </c>
      <c r="D232" s="35" t="s">
        <v>545</v>
      </c>
    </row>
    <row r="233" spans="1:4" s="73" customFormat="1" ht="15" customHeight="1" x14ac:dyDescent="0.25">
      <c r="A233" s="30"/>
      <c r="B233" s="36" t="s">
        <v>459</v>
      </c>
      <c r="C233" s="37">
        <v>5175</v>
      </c>
      <c r="D233" s="35" t="s">
        <v>546</v>
      </c>
    </row>
    <row r="234" spans="1:4" s="73" customFormat="1" ht="15" customHeight="1" x14ac:dyDescent="0.25">
      <c r="A234" s="30"/>
      <c r="B234" s="36" t="s">
        <v>459</v>
      </c>
      <c r="C234" s="37">
        <v>5194</v>
      </c>
      <c r="D234" s="35" t="s">
        <v>547</v>
      </c>
    </row>
    <row r="235" spans="1:4" s="73" customFormat="1" x14ac:dyDescent="0.25">
      <c r="A235" s="37"/>
      <c r="B235" s="36" t="s">
        <v>459</v>
      </c>
      <c r="C235" s="37">
        <v>5222</v>
      </c>
      <c r="D235" s="35" t="s">
        <v>850</v>
      </c>
    </row>
    <row r="236" spans="1:4" s="73" customFormat="1" ht="25.5" x14ac:dyDescent="0.25">
      <c r="A236" s="37"/>
      <c r="B236" s="101" t="s">
        <v>332</v>
      </c>
      <c r="C236" s="102">
        <v>6121</v>
      </c>
      <c r="D236" s="333" t="s">
        <v>853</v>
      </c>
    </row>
    <row r="237" spans="1:4" s="2" customFormat="1" x14ac:dyDescent="0.25">
      <c r="A237" s="39"/>
      <c r="B237" s="38"/>
      <c r="C237" s="39"/>
      <c r="D237" s="11"/>
    </row>
    <row r="238" spans="1:4" s="73" customFormat="1" ht="15" customHeight="1" x14ac:dyDescent="0.25">
      <c r="A238" s="30" t="s">
        <v>326</v>
      </c>
      <c r="B238" s="97" t="s">
        <v>238</v>
      </c>
      <c r="C238" s="431" t="s">
        <v>769</v>
      </c>
      <c r="D238" s="431"/>
    </row>
    <row r="239" spans="1:4" s="73" customFormat="1" x14ac:dyDescent="0.25">
      <c r="A239" s="30"/>
      <c r="B239" s="76" t="s">
        <v>712</v>
      </c>
      <c r="C239" s="77">
        <v>5137</v>
      </c>
      <c r="D239" s="35" t="s">
        <v>770</v>
      </c>
    </row>
    <row r="240" spans="1:4" s="73" customFormat="1" x14ac:dyDescent="0.25">
      <c r="A240" s="30"/>
      <c r="B240" s="36" t="s">
        <v>459</v>
      </c>
      <c r="C240" s="37">
        <v>5139</v>
      </c>
      <c r="D240" s="35" t="s">
        <v>771</v>
      </c>
    </row>
    <row r="241" spans="1:4" s="73" customFormat="1" ht="15" customHeight="1" x14ac:dyDescent="0.25">
      <c r="A241" s="30"/>
      <c r="B241" s="36" t="s">
        <v>459</v>
      </c>
      <c r="C241" s="37">
        <v>5169</v>
      </c>
      <c r="D241" s="35" t="s">
        <v>772</v>
      </c>
    </row>
    <row r="242" spans="1:4" s="73" customFormat="1" ht="15" customHeight="1" x14ac:dyDescent="0.25">
      <c r="A242" s="30"/>
      <c r="B242" s="36" t="s">
        <v>459</v>
      </c>
      <c r="C242" s="37">
        <v>5171</v>
      </c>
      <c r="D242" s="35" t="s">
        <v>773</v>
      </c>
    </row>
    <row r="243" spans="1:4" s="73" customFormat="1" x14ac:dyDescent="0.25">
      <c r="A243" s="30"/>
      <c r="B243" s="36" t="s">
        <v>459</v>
      </c>
      <c r="C243" s="37">
        <v>6121</v>
      </c>
      <c r="D243" s="35" t="s">
        <v>709</v>
      </c>
    </row>
    <row r="244" spans="1:4" s="2" customFormat="1" ht="15" customHeight="1" x14ac:dyDescent="0.25">
      <c r="A244" s="8"/>
      <c r="B244" s="38"/>
      <c r="C244" s="39"/>
      <c r="D244" s="42"/>
    </row>
    <row r="245" spans="1:4" s="2" customFormat="1" x14ac:dyDescent="0.25">
      <c r="A245" s="8"/>
      <c r="B245" s="38"/>
      <c r="C245" s="39"/>
      <c r="D245" s="42"/>
    </row>
    <row r="246" spans="1:4" s="73" customFormat="1" ht="15.75" x14ac:dyDescent="0.25">
      <c r="A246" s="20" t="s">
        <v>370</v>
      </c>
      <c r="B246" s="21"/>
      <c r="C246" s="22"/>
      <c r="D246" s="22"/>
    </row>
    <row r="247" spans="1:4" s="73" customFormat="1" x14ac:dyDescent="0.25">
      <c r="A247" s="30" t="s">
        <v>326</v>
      </c>
      <c r="B247" s="97" t="s">
        <v>89</v>
      </c>
      <c r="C247" s="431" t="s">
        <v>371</v>
      </c>
      <c r="D247" s="431"/>
    </row>
    <row r="248" spans="1:4" s="73" customFormat="1" x14ac:dyDescent="0.25">
      <c r="A248" s="30"/>
      <c r="B248" s="36" t="s">
        <v>459</v>
      </c>
      <c r="C248" s="37">
        <v>5011</v>
      </c>
      <c r="D248" s="74" t="s">
        <v>549</v>
      </c>
    </row>
    <row r="249" spans="1:4" s="73" customFormat="1" x14ac:dyDescent="0.25">
      <c r="A249" s="30"/>
      <c r="B249" s="36" t="s">
        <v>459</v>
      </c>
      <c r="C249" s="37">
        <v>5031</v>
      </c>
      <c r="D249" s="35" t="s">
        <v>550</v>
      </c>
    </row>
    <row r="250" spans="1:4" s="73" customFormat="1" x14ac:dyDescent="0.25">
      <c r="A250" s="30"/>
      <c r="B250" s="36" t="s">
        <v>459</v>
      </c>
      <c r="C250" s="37">
        <v>5032</v>
      </c>
      <c r="D250" s="35" t="s">
        <v>551</v>
      </c>
    </row>
    <row r="251" spans="1:4" s="72" customFormat="1" x14ac:dyDescent="0.25">
      <c r="A251" s="30"/>
      <c r="B251" s="36" t="s">
        <v>459</v>
      </c>
      <c r="C251" s="37">
        <v>5137</v>
      </c>
      <c r="D251" s="35" t="s">
        <v>552</v>
      </c>
    </row>
    <row r="252" spans="1:4" s="72" customFormat="1" x14ac:dyDescent="0.25">
      <c r="A252" s="30"/>
      <c r="B252" s="36" t="s">
        <v>459</v>
      </c>
      <c r="C252" s="37">
        <v>5139</v>
      </c>
      <c r="D252" s="35" t="s">
        <v>553</v>
      </c>
    </row>
    <row r="253" spans="1:4" s="72" customFormat="1" x14ac:dyDescent="0.25">
      <c r="A253" s="30"/>
      <c r="B253" s="36" t="s">
        <v>459</v>
      </c>
      <c r="C253" s="37">
        <v>5151</v>
      </c>
      <c r="D253" s="35" t="s">
        <v>554</v>
      </c>
    </row>
    <row r="254" spans="1:4" s="72" customFormat="1" x14ac:dyDescent="0.25">
      <c r="A254" s="30"/>
      <c r="B254" s="36" t="s">
        <v>459</v>
      </c>
      <c r="C254" s="37">
        <v>5153</v>
      </c>
      <c r="D254" s="35" t="s">
        <v>555</v>
      </c>
    </row>
    <row r="255" spans="1:4" s="72" customFormat="1" x14ac:dyDescent="0.25">
      <c r="A255" s="30"/>
      <c r="B255" s="36" t="s">
        <v>459</v>
      </c>
      <c r="C255" s="37">
        <v>5154</v>
      </c>
      <c r="D255" s="35" t="s">
        <v>556</v>
      </c>
    </row>
    <row r="256" spans="1:4" x14ac:dyDescent="0.25">
      <c r="A256" s="30"/>
      <c r="B256" s="36" t="s">
        <v>328</v>
      </c>
      <c r="C256" s="37">
        <v>5164</v>
      </c>
      <c r="D256" s="35" t="s">
        <v>557</v>
      </c>
    </row>
    <row r="257" spans="1:4" x14ac:dyDescent="0.25">
      <c r="A257" s="30"/>
      <c r="B257" s="36" t="s">
        <v>328</v>
      </c>
      <c r="C257" s="37">
        <v>5169</v>
      </c>
      <c r="D257" s="35" t="s">
        <v>917</v>
      </c>
    </row>
    <row r="258" spans="1:4" x14ac:dyDescent="0.25">
      <c r="A258" s="30"/>
      <c r="B258" s="36" t="s">
        <v>328</v>
      </c>
      <c r="C258" s="37">
        <v>5169</v>
      </c>
      <c r="D258" s="35" t="s">
        <v>558</v>
      </c>
    </row>
    <row r="259" spans="1:4" x14ac:dyDescent="0.25">
      <c r="A259" s="30"/>
      <c r="B259" s="36" t="s">
        <v>328</v>
      </c>
      <c r="C259" s="37">
        <v>5171</v>
      </c>
      <c r="D259" s="35" t="s">
        <v>559</v>
      </c>
    </row>
    <row r="260" spans="1:4" s="73" customFormat="1" ht="15" customHeight="1" x14ac:dyDescent="0.25">
      <c r="A260" s="30"/>
      <c r="B260" s="76" t="s">
        <v>712</v>
      </c>
      <c r="C260" s="77">
        <v>5191</v>
      </c>
      <c r="D260" s="78" t="s">
        <v>918</v>
      </c>
    </row>
    <row r="261" spans="1:4" s="73" customFormat="1" ht="25.5" customHeight="1" x14ac:dyDescent="0.25">
      <c r="A261" s="75"/>
      <c r="B261" s="106" t="s">
        <v>396</v>
      </c>
      <c r="C261" s="99">
        <v>5172</v>
      </c>
      <c r="D261" s="333" t="s">
        <v>774</v>
      </c>
    </row>
    <row r="262" spans="1:4" s="72" customFormat="1" x14ac:dyDescent="0.25">
      <c r="A262" s="30"/>
      <c r="B262" s="36" t="s">
        <v>459</v>
      </c>
      <c r="C262" s="37">
        <v>5424</v>
      </c>
      <c r="D262" s="35" t="s">
        <v>775</v>
      </c>
    </row>
    <row r="263" spans="1:4" s="2" customFormat="1" ht="15" customHeight="1" x14ac:dyDescent="0.25">
      <c r="A263" s="8"/>
      <c r="B263" s="36" t="s">
        <v>459</v>
      </c>
      <c r="C263" s="37">
        <v>5499</v>
      </c>
      <c r="D263" s="79" t="s">
        <v>916</v>
      </c>
    </row>
    <row r="264" spans="1:4" s="72" customFormat="1" ht="15" customHeight="1" x14ac:dyDescent="0.25">
      <c r="A264" s="30"/>
      <c r="B264" s="36" t="s">
        <v>459</v>
      </c>
      <c r="C264" s="37">
        <v>5909</v>
      </c>
      <c r="D264" s="35" t="s">
        <v>560</v>
      </c>
    </row>
    <row r="265" spans="1:4" x14ac:dyDescent="0.25">
      <c r="A265" s="8"/>
      <c r="B265" s="47"/>
      <c r="C265" s="48"/>
      <c r="D265" s="49"/>
    </row>
    <row r="266" spans="1:4" x14ac:dyDescent="0.25">
      <c r="A266" s="8"/>
      <c r="B266" s="47"/>
      <c r="C266" s="48"/>
      <c r="D266" s="49"/>
    </row>
    <row r="267" spans="1:4" x14ac:dyDescent="0.25">
      <c r="A267" s="8"/>
      <c r="B267" s="47"/>
      <c r="C267" s="48"/>
      <c r="D267" s="49"/>
    </row>
    <row r="268" spans="1:4" s="72" customFormat="1" ht="15.75" x14ac:dyDescent="0.25">
      <c r="A268" s="20" t="s">
        <v>94</v>
      </c>
      <c r="B268" s="21"/>
      <c r="C268" s="22"/>
      <c r="D268" s="22"/>
    </row>
    <row r="269" spans="1:4" s="72" customFormat="1" x14ac:dyDescent="0.25">
      <c r="A269" s="30" t="s">
        <v>326</v>
      </c>
      <c r="B269" s="97" t="s">
        <v>91</v>
      </c>
      <c r="C269" s="431" t="s">
        <v>901</v>
      </c>
      <c r="D269" s="431"/>
    </row>
    <row r="270" spans="1:4" s="72" customFormat="1" x14ac:dyDescent="0.25">
      <c r="A270" s="30"/>
      <c r="B270" s="36" t="s">
        <v>459</v>
      </c>
      <c r="C270" s="37">
        <v>5011</v>
      </c>
      <c r="D270" s="35" t="s">
        <v>561</v>
      </c>
    </row>
    <row r="271" spans="1:4" s="72" customFormat="1" x14ac:dyDescent="0.25">
      <c r="A271" s="30"/>
      <c r="B271" s="36" t="s">
        <v>459</v>
      </c>
      <c r="C271" s="37">
        <v>5031</v>
      </c>
      <c r="D271" s="35" t="s">
        <v>562</v>
      </c>
    </row>
    <row r="272" spans="1:4" s="72" customFormat="1" x14ac:dyDescent="0.25">
      <c r="A272" s="30"/>
      <c r="B272" s="36" t="s">
        <v>459</v>
      </c>
      <c r="C272" s="37">
        <v>5032</v>
      </c>
      <c r="D272" s="35" t="s">
        <v>563</v>
      </c>
    </row>
    <row r="273" spans="1:4" s="72" customFormat="1" x14ac:dyDescent="0.25">
      <c r="A273" s="30"/>
      <c r="B273" s="36" t="s">
        <v>459</v>
      </c>
      <c r="C273" s="37">
        <v>5139</v>
      </c>
      <c r="D273" s="35" t="s">
        <v>564</v>
      </c>
    </row>
    <row r="274" spans="1:4" s="72" customFormat="1" x14ac:dyDescent="0.25">
      <c r="A274" s="30"/>
      <c r="B274" s="36" t="s">
        <v>459</v>
      </c>
      <c r="C274" s="37">
        <v>5151</v>
      </c>
      <c r="D274" s="35" t="s">
        <v>565</v>
      </c>
    </row>
    <row r="275" spans="1:4" s="72" customFormat="1" x14ac:dyDescent="0.25">
      <c r="A275" s="30"/>
      <c r="B275" s="36" t="s">
        <v>459</v>
      </c>
      <c r="C275" s="37">
        <v>5153</v>
      </c>
      <c r="D275" s="35" t="s">
        <v>566</v>
      </c>
    </row>
    <row r="276" spans="1:4" s="72" customFormat="1" x14ac:dyDescent="0.25">
      <c r="A276" s="30"/>
      <c r="B276" s="36" t="s">
        <v>459</v>
      </c>
      <c r="C276" s="37">
        <v>5154</v>
      </c>
      <c r="D276" s="35" t="s">
        <v>567</v>
      </c>
    </row>
    <row r="277" spans="1:4" s="72" customFormat="1" ht="25.5" x14ac:dyDescent="0.25">
      <c r="A277" s="30"/>
      <c r="B277" s="76" t="s">
        <v>712</v>
      </c>
      <c r="C277" s="77">
        <v>5164</v>
      </c>
      <c r="D277" s="35" t="s">
        <v>568</v>
      </c>
    </row>
    <row r="278" spans="1:4" s="72" customFormat="1" ht="25.5" x14ac:dyDescent="0.25">
      <c r="A278" s="30"/>
      <c r="B278" s="36" t="s">
        <v>459</v>
      </c>
      <c r="C278" s="37">
        <v>5169</v>
      </c>
      <c r="D278" s="35" t="s">
        <v>776</v>
      </c>
    </row>
    <row r="279" spans="1:4" s="72" customFormat="1" x14ac:dyDescent="0.25">
      <c r="A279" s="30"/>
      <c r="B279" s="36" t="s">
        <v>459</v>
      </c>
      <c r="C279" s="37">
        <v>5171</v>
      </c>
      <c r="D279" s="35" t="s">
        <v>714</v>
      </c>
    </row>
    <row r="280" spans="1:4" s="73" customFormat="1" ht="15" customHeight="1" x14ac:dyDescent="0.25">
      <c r="A280" s="30"/>
      <c r="B280" s="76" t="s">
        <v>712</v>
      </c>
      <c r="C280" s="77">
        <v>5191</v>
      </c>
      <c r="D280" s="78" t="s">
        <v>919</v>
      </c>
    </row>
    <row r="281" spans="1:4" s="72" customFormat="1" x14ac:dyDescent="0.25">
      <c r="A281" s="30"/>
      <c r="B281" s="36" t="s">
        <v>328</v>
      </c>
      <c r="C281" s="37">
        <v>5192</v>
      </c>
      <c r="D281" s="35" t="s">
        <v>569</v>
      </c>
    </row>
    <row r="282" spans="1:4" s="72" customFormat="1" ht="25.5" x14ac:dyDescent="0.25">
      <c r="A282" s="30"/>
      <c r="B282" s="36" t="s">
        <v>328</v>
      </c>
      <c r="C282" s="37">
        <v>5192</v>
      </c>
      <c r="D282" s="35" t="s">
        <v>570</v>
      </c>
    </row>
    <row r="283" spans="1:4" s="72" customFormat="1" x14ac:dyDescent="0.25">
      <c r="A283" s="30"/>
      <c r="B283" s="36" t="s">
        <v>459</v>
      </c>
      <c r="C283" s="37">
        <v>5909</v>
      </c>
      <c r="D283" s="35" t="s">
        <v>571</v>
      </c>
    </row>
    <row r="284" spans="1:4" s="72" customFormat="1" x14ac:dyDescent="0.25">
      <c r="A284" s="30"/>
      <c r="B284" s="36" t="s">
        <v>459</v>
      </c>
      <c r="C284" s="37">
        <v>6121</v>
      </c>
      <c r="D284" s="35" t="s">
        <v>706</v>
      </c>
    </row>
    <row r="285" spans="1:4" x14ac:dyDescent="0.25">
      <c r="A285" s="8"/>
      <c r="B285" s="47"/>
      <c r="C285" s="48"/>
      <c r="D285" s="50"/>
    </row>
    <row r="286" spans="1:4" x14ac:dyDescent="0.25">
      <c r="A286" s="8"/>
      <c r="B286" s="47"/>
      <c r="C286" s="48"/>
      <c r="D286" s="49"/>
    </row>
    <row r="287" spans="1:4" s="72" customFormat="1" ht="15.75" x14ac:dyDescent="0.25">
      <c r="A287" s="93" t="s">
        <v>96</v>
      </c>
      <c r="B287" s="103"/>
      <c r="C287" s="104"/>
      <c r="D287" s="104"/>
    </row>
    <row r="288" spans="1:4" s="72" customFormat="1" x14ac:dyDescent="0.25">
      <c r="A288" s="75" t="s">
        <v>326</v>
      </c>
      <c r="B288" s="96" t="s">
        <v>95</v>
      </c>
      <c r="C288" s="432" t="s">
        <v>902</v>
      </c>
      <c r="D288" s="432"/>
    </row>
    <row r="289" spans="1:4" s="72" customFormat="1" x14ac:dyDescent="0.25">
      <c r="A289" s="75"/>
      <c r="B289" s="76" t="s">
        <v>712</v>
      </c>
      <c r="C289" s="77">
        <v>5137</v>
      </c>
      <c r="D289" s="35" t="s">
        <v>779</v>
      </c>
    </row>
    <row r="290" spans="1:4" s="72" customFormat="1" ht="25.5" x14ac:dyDescent="0.25">
      <c r="A290" s="75"/>
      <c r="B290" s="76" t="s">
        <v>712</v>
      </c>
      <c r="C290" s="77">
        <v>5139</v>
      </c>
      <c r="D290" s="78" t="s">
        <v>778</v>
      </c>
    </row>
    <row r="291" spans="1:4" s="72" customFormat="1" x14ac:dyDescent="0.25">
      <c r="A291" s="30"/>
      <c r="B291" s="76" t="s">
        <v>712</v>
      </c>
      <c r="C291" s="77">
        <v>5151</v>
      </c>
      <c r="D291" s="78" t="s">
        <v>572</v>
      </c>
    </row>
    <row r="292" spans="1:4" s="72" customFormat="1" x14ac:dyDescent="0.25">
      <c r="A292" s="30"/>
      <c r="B292" s="76" t="s">
        <v>712</v>
      </c>
      <c r="C292" s="77">
        <v>5153</v>
      </c>
      <c r="D292" s="78" t="s">
        <v>573</v>
      </c>
    </row>
    <row r="293" spans="1:4" s="72" customFormat="1" x14ac:dyDescent="0.25">
      <c r="A293" s="30"/>
      <c r="B293" s="76" t="s">
        <v>712</v>
      </c>
      <c r="C293" s="77">
        <v>5154</v>
      </c>
      <c r="D293" s="78" t="s">
        <v>574</v>
      </c>
    </row>
    <row r="294" spans="1:4" s="72" customFormat="1" x14ac:dyDescent="0.25">
      <c r="A294" s="30"/>
      <c r="B294" s="106" t="s">
        <v>396</v>
      </c>
      <c r="C294" s="99">
        <v>5156</v>
      </c>
      <c r="D294" s="333" t="s">
        <v>789</v>
      </c>
    </row>
    <row r="295" spans="1:4" s="72" customFormat="1" x14ac:dyDescent="0.25">
      <c r="A295" s="30"/>
      <c r="B295" s="36" t="s">
        <v>459</v>
      </c>
      <c r="C295" s="37">
        <v>5164</v>
      </c>
      <c r="D295" s="35" t="s">
        <v>575</v>
      </c>
    </row>
    <row r="296" spans="1:4" s="72" customFormat="1" ht="25.5" x14ac:dyDescent="0.25">
      <c r="A296" s="30"/>
      <c r="B296" s="36" t="s">
        <v>328</v>
      </c>
      <c r="C296" s="37">
        <v>5169</v>
      </c>
      <c r="D296" s="35" t="s">
        <v>777</v>
      </c>
    </row>
    <row r="297" spans="1:4" s="72" customFormat="1" x14ac:dyDescent="0.25">
      <c r="A297" s="30"/>
      <c r="B297" s="36" t="s">
        <v>328</v>
      </c>
      <c r="C297" s="37">
        <v>5171</v>
      </c>
      <c r="D297" s="35" t="s">
        <v>707</v>
      </c>
    </row>
    <row r="298" spans="1:4" s="72" customFormat="1" x14ac:dyDescent="0.25">
      <c r="A298" s="30"/>
      <c r="B298" s="36" t="s">
        <v>459</v>
      </c>
      <c r="C298" s="37">
        <v>5909</v>
      </c>
      <c r="D298" s="35" t="s">
        <v>576</v>
      </c>
    </row>
    <row r="299" spans="1:4" x14ac:dyDescent="0.25">
      <c r="A299" s="8"/>
      <c r="B299" s="38"/>
      <c r="C299" s="39"/>
      <c r="D299" s="41"/>
    </row>
    <row r="300" spans="1:4" x14ac:dyDescent="0.25">
      <c r="A300" s="8"/>
      <c r="B300" s="38"/>
      <c r="C300" s="39"/>
      <c r="D300" s="41"/>
    </row>
    <row r="301" spans="1:4" s="72" customFormat="1" ht="15.75" x14ac:dyDescent="0.25">
      <c r="A301" s="20" t="s">
        <v>372</v>
      </c>
      <c r="B301" s="21"/>
      <c r="C301" s="22"/>
      <c r="D301" s="22"/>
    </row>
    <row r="302" spans="1:4" s="72" customFormat="1" x14ac:dyDescent="0.25">
      <c r="A302" s="30" t="s">
        <v>326</v>
      </c>
      <c r="B302" s="97" t="s">
        <v>242</v>
      </c>
      <c r="C302" s="431" t="s">
        <v>577</v>
      </c>
      <c r="D302" s="431"/>
    </row>
    <row r="303" spans="1:4" s="72" customFormat="1" x14ac:dyDescent="0.25">
      <c r="A303" s="75"/>
      <c r="B303" s="76" t="s">
        <v>712</v>
      </c>
      <c r="C303" s="77">
        <v>5139</v>
      </c>
      <c r="D303" s="78" t="s">
        <v>578</v>
      </c>
    </row>
    <row r="304" spans="1:4" s="72" customFormat="1" x14ac:dyDescent="0.25">
      <c r="A304" s="75"/>
      <c r="B304" s="76" t="s">
        <v>712</v>
      </c>
      <c r="C304" s="77">
        <v>5154</v>
      </c>
      <c r="D304" s="78" t="s">
        <v>579</v>
      </c>
    </row>
    <row r="305" spans="1:4" s="72" customFormat="1" x14ac:dyDescent="0.25">
      <c r="A305" s="75"/>
      <c r="B305" s="76" t="s">
        <v>712</v>
      </c>
      <c r="C305" s="77">
        <v>5164</v>
      </c>
      <c r="D305" s="78" t="s">
        <v>580</v>
      </c>
    </row>
    <row r="306" spans="1:4" s="72" customFormat="1" x14ac:dyDescent="0.25">
      <c r="A306" s="75"/>
      <c r="B306" s="76" t="s">
        <v>712</v>
      </c>
      <c r="C306" s="77">
        <v>5169</v>
      </c>
      <c r="D306" s="78" t="s">
        <v>782</v>
      </c>
    </row>
    <row r="307" spans="1:4" s="72" customFormat="1" x14ac:dyDescent="0.25">
      <c r="A307" s="75"/>
      <c r="B307" s="76" t="s">
        <v>712</v>
      </c>
      <c r="C307" s="77">
        <v>5171</v>
      </c>
      <c r="D307" s="78" t="s">
        <v>711</v>
      </c>
    </row>
    <row r="308" spans="1:4" s="72" customFormat="1" x14ac:dyDescent="0.25">
      <c r="A308" s="30"/>
      <c r="B308" s="36"/>
      <c r="C308" s="37"/>
      <c r="D308" s="108"/>
    </row>
    <row r="309" spans="1:4" s="72" customFormat="1" x14ac:dyDescent="0.25">
      <c r="A309" s="30"/>
      <c r="B309" s="36"/>
      <c r="C309" s="37"/>
      <c r="D309" s="108"/>
    </row>
    <row r="310" spans="1:4" s="72" customFormat="1" x14ac:dyDescent="0.25">
      <c r="A310" s="30"/>
      <c r="B310" s="36"/>
      <c r="C310" s="37"/>
      <c r="D310" s="108"/>
    </row>
    <row r="311" spans="1:4" s="72" customFormat="1" x14ac:dyDescent="0.25">
      <c r="A311" s="30"/>
      <c r="B311" s="36"/>
      <c r="C311" s="37"/>
      <c r="D311" s="108"/>
    </row>
    <row r="312" spans="1:4" s="72" customFormat="1" x14ac:dyDescent="0.25">
      <c r="A312" s="30"/>
      <c r="B312" s="36"/>
      <c r="C312" s="37"/>
      <c r="D312" s="108"/>
    </row>
    <row r="313" spans="1:4" s="72" customFormat="1" ht="15.75" x14ac:dyDescent="0.25">
      <c r="A313" s="20" t="s">
        <v>372</v>
      </c>
      <c r="B313" s="21"/>
      <c r="C313" s="22"/>
      <c r="D313" s="22"/>
    </row>
    <row r="314" spans="1:4" s="72" customFormat="1" x14ac:dyDescent="0.25">
      <c r="A314" s="30" t="s">
        <v>326</v>
      </c>
      <c r="B314" s="97" t="s">
        <v>97</v>
      </c>
      <c r="C314" s="431" t="s">
        <v>373</v>
      </c>
      <c r="D314" s="431"/>
    </row>
    <row r="315" spans="1:4" s="72" customFormat="1" ht="25.5" x14ac:dyDescent="0.25">
      <c r="A315" s="30"/>
      <c r="B315" s="36" t="s">
        <v>459</v>
      </c>
      <c r="C315" s="37">
        <v>5139</v>
      </c>
      <c r="D315" s="35" t="s">
        <v>781</v>
      </c>
    </row>
    <row r="316" spans="1:4" s="72" customFormat="1" ht="14.1" customHeight="1" x14ac:dyDescent="0.25">
      <c r="A316" s="30"/>
      <c r="B316" s="76" t="s">
        <v>712</v>
      </c>
      <c r="C316" s="77">
        <v>5151</v>
      </c>
      <c r="D316" s="78" t="s">
        <v>581</v>
      </c>
    </row>
    <row r="317" spans="1:4" s="72" customFormat="1" ht="14.1" customHeight="1" x14ac:dyDescent="0.25">
      <c r="A317" s="30"/>
      <c r="B317" s="76" t="s">
        <v>712</v>
      </c>
      <c r="C317" s="77">
        <v>5169</v>
      </c>
      <c r="D317" s="78" t="s">
        <v>582</v>
      </c>
    </row>
    <row r="318" spans="1:4" s="72" customFormat="1" ht="14.1" customHeight="1" x14ac:dyDescent="0.25">
      <c r="A318" s="30"/>
      <c r="B318" s="76" t="s">
        <v>712</v>
      </c>
      <c r="C318" s="77">
        <v>5171</v>
      </c>
      <c r="D318" s="78" t="s">
        <v>717</v>
      </c>
    </row>
    <row r="319" spans="1:4" s="72" customFormat="1" ht="14.1" customHeight="1" x14ac:dyDescent="0.25">
      <c r="A319" s="30"/>
      <c r="B319" s="76" t="s">
        <v>712</v>
      </c>
      <c r="C319" s="77">
        <v>5811</v>
      </c>
      <c r="D319" s="109" t="s">
        <v>780</v>
      </c>
    </row>
    <row r="320" spans="1:4" x14ac:dyDescent="0.25">
      <c r="A320" s="8"/>
      <c r="B320" s="38"/>
      <c r="C320" s="39"/>
      <c r="D320" s="42"/>
    </row>
    <row r="321" spans="1:4" x14ac:dyDescent="0.25">
      <c r="A321" s="3" t="s">
        <v>326</v>
      </c>
      <c r="B321" s="334">
        <v>3633</v>
      </c>
      <c r="C321" s="440" t="s">
        <v>100</v>
      </c>
      <c r="D321" s="440"/>
    </row>
    <row r="322" spans="1:4" x14ac:dyDescent="0.25">
      <c r="A322" s="30"/>
      <c r="B322" s="36" t="s">
        <v>328</v>
      </c>
      <c r="C322" s="37">
        <v>6121</v>
      </c>
      <c r="D322" s="35" t="s">
        <v>583</v>
      </c>
    </row>
    <row r="323" spans="1:4" x14ac:dyDescent="0.25">
      <c r="A323" s="8"/>
      <c r="B323" s="38"/>
      <c r="C323" s="39"/>
      <c r="D323" s="42"/>
    </row>
    <row r="324" spans="1:4" s="72" customFormat="1" x14ac:dyDescent="0.25">
      <c r="A324" s="75" t="s">
        <v>326</v>
      </c>
      <c r="B324" s="96" t="s">
        <v>246</v>
      </c>
      <c r="C324" s="432" t="s">
        <v>584</v>
      </c>
      <c r="D324" s="432"/>
    </row>
    <row r="325" spans="1:4" s="72" customFormat="1" x14ac:dyDescent="0.25">
      <c r="A325" s="75"/>
      <c r="B325" s="76" t="s">
        <v>712</v>
      </c>
      <c r="C325" s="77">
        <v>6119</v>
      </c>
      <c r="D325" s="78" t="s">
        <v>783</v>
      </c>
    </row>
    <row r="326" spans="1:4" x14ac:dyDescent="0.25">
      <c r="A326" s="8"/>
      <c r="B326" s="51"/>
      <c r="C326" s="52"/>
      <c r="D326" s="52"/>
    </row>
    <row r="327" spans="1:4" s="72" customFormat="1" x14ac:dyDescent="0.25">
      <c r="A327" s="75" t="s">
        <v>326</v>
      </c>
      <c r="B327" s="96" t="s">
        <v>101</v>
      </c>
      <c r="C327" s="432" t="s">
        <v>374</v>
      </c>
      <c r="D327" s="432"/>
    </row>
    <row r="328" spans="1:4" s="72" customFormat="1" ht="14.1" customHeight="1" x14ac:dyDescent="0.25">
      <c r="A328" s="75"/>
      <c r="B328" s="76" t="s">
        <v>712</v>
      </c>
      <c r="C328" s="77">
        <v>5011</v>
      </c>
      <c r="D328" s="78" t="s">
        <v>585</v>
      </c>
    </row>
    <row r="329" spans="1:4" s="72" customFormat="1" ht="14.1" customHeight="1" x14ac:dyDescent="0.25">
      <c r="A329" s="75"/>
      <c r="B329" s="76" t="s">
        <v>712</v>
      </c>
      <c r="C329" s="77">
        <v>5021</v>
      </c>
      <c r="D329" s="109" t="s">
        <v>586</v>
      </c>
    </row>
    <row r="330" spans="1:4" s="72" customFormat="1" ht="14.1" customHeight="1" x14ac:dyDescent="0.25">
      <c r="A330" s="75"/>
      <c r="B330" s="76" t="s">
        <v>712</v>
      </c>
      <c r="C330" s="77">
        <v>5031</v>
      </c>
      <c r="D330" s="78" t="s">
        <v>587</v>
      </c>
    </row>
    <row r="331" spans="1:4" s="72" customFormat="1" ht="14.1" customHeight="1" x14ac:dyDescent="0.25">
      <c r="A331" s="75"/>
      <c r="B331" s="76" t="s">
        <v>712</v>
      </c>
      <c r="C331" s="77">
        <v>5032</v>
      </c>
      <c r="D331" s="78" t="s">
        <v>588</v>
      </c>
    </row>
    <row r="332" spans="1:4" s="72" customFormat="1" ht="14.1" customHeight="1" x14ac:dyDescent="0.25">
      <c r="A332" s="75"/>
      <c r="B332" s="76" t="s">
        <v>712</v>
      </c>
      <c r="C332" s="77">
        <v>5132</v>
      </c>
      <c r="D332" s="78" t="s">
        <v>589</v>
      </c>
    </row>
    <row r="333" spans="1:4" s="73" customFormat="1" ht="14.1" customHeight="1" x14ac:dyDescent="0.25">
      <c r="A333" s="30"/>
      <c r="B333" s="36" t="s">
        <v>328</v>
      </c>
      <c r="C333" s="37">
        <v>5133</v>
      </c>
      <c r="D333" s="35" t="s">
        <v>784</v>
      </c>
    </row>
    <row r="334" spans="1:4" s="72" customFormat="1" ht="14.1" customHeight="1" x14ac:dyDescent="0.25">
      <c r="A334" s="30"/>
      <c r="B334" s="76" t="s">
        <v>712</v>
      </c>
      <c r="C334" s="77">
        <v>5137</v>
      </c>
      <c r="D334" s="78" t="s">
        <v>785</v>
      </c>
    </row>
    <row r="335" spans="1:4" s="72" customFormat="1" ht="25.5" x14ac:dyDescent="0.25">
      <c r="A335" s="30"/>
      <c r="B335" s="36" t="s">
        <v>328</v>
      </c>
      <c r="C335" s="37">
        <v>5139</v>
      </c>
      <c r="D335" s="35" t="s">
        <v>786</v>
      </c>
    </row>
    <row r="336" spans="1:4" s="72" customFormat="1" ht="14.1" customHeight="1" x14ac:dyDescent="0.25">
      <c r="A336" s="30"/>
      <c r="B336" s="76" t="s">
        <v>712</v>
      </c>
      <c r="C336" s="77">
        <v>5151</v>
      </c>
      <c r="D336" s="78" t="s">
        <v>590</v>
      </c>
    </row>
    <row r="337" spans="1:4" s="72" customFormat="1" ht="14.1" customHeight="1" x14ac:dyDescent="0.25">
      <c r="A337" s="30"/>
      <c r="B337" s="76" t="s">
        <v>712</v>
      </c>
      <c r="C337" s="77">
        <v>5153</v>
      </c>
      <c r="D337" s="78" t="s">
        <v>591</v>
      </c>
    </row>
    <row r="338" spans="1:4" s="72" customFormat="1" ht="14.1" customHeight="1" x14ac:dyDescent="0.25">
      <c r="A338" s="30"/>
      <c r="B338" s="76" t="s">
        <v>712</v>
      </c>
      <c r="C338" s="77">
        <v>5154</v>
      </c>
      <c r="D338" s="78" t="s">
        <v>592</v>
      </c>
    </row>
    <row r="339" spans="1:4" s="72" customFormat="1" ht="14.1" customHeight="1" x14ac:dyDescent="0.25">
      <c r="A339" s="30"/>
      <c r="B339" s="76" t="s">
        <v>712</v>
      </c>
      <c r="C339" s="77">
        <v>5156</v>
      </c>
      <c r="D339" s="78" t="s">
        <v>593</v>
      </c>
    </row>
    <row r="340" spans="1:4" s="72" customFormat="1" ht="14.1" customHeight="1" x14ac:dyDescent="0.25">
      <c r="A340" s="30"/>
      <c r="B340" s="36" t="s">
        <v>459</v>
      </c>
      <c r="C340" s="37">
        <v>5162</v>
      </c>
      <c r="D340" s="35" t="s">
        <v>594</v>
      </c>
    </row>
    <row r="341" spans="1:4" s="72" customFormat="1" ht="14.1" customHeight="1" x14ac:dyDescent="0.25">
      <c r="A341" s="30"/>
      <c r="B341" s="101" t="s">
        <v>332</v>
      </c>
      <c r="C341" s="102">
        <v>5163</v>
      </c>
      <c r="D341" s="333" t="s">
        <v>934</v>
      </c>
    </row>
    <row r="342" spans="1:4" s="72" customFormat="1" ht="14.1" customHeight="1" x14ac:dyDescent="0.25">
      <c r="A342" s="30"/>
      <c r="B342" s="36" t="s">
        <v>459</v>
      </c>
      <c r="C342" s="37">
        <v>5164</v>
      </c>
      <c r="D342" s="35" t="s">
        <v>595</v>
      </c>
    </row>
    <row r="343" spans="1:4" s="72" customFormat="1" ht="14.1" customHeight="1" x14ac:dyDescent="0.25">
      <c r="A343" s="30"/>
      <c r="B343" s="36" t="s">
        <v>459</v>
      </c>
      <c r="C343" s="37">
        <v>5167</v>
      </c>
      <c r="D343" s="35" t="s">
        <v>596</v>
      </c>
    </row>
    <row r="344" spans="1:4" s="72" customFormat="1" ht="14.1" customHeight="1" x14ac:dyDescent="0.25">
      <c r="A344" s="30"/>
      <c r="B344" s="36" t="s">
        <v>459</v>
      </c>
      <c r="C344" s="37">
        <v>5169</v>
      </c>
      <c r="D344" s="35" t="s">
        <v>922</v>
      </c>
    </row>
    <row r="345" spans="1:4" s="72" customFormat="1" ht="14.1" customHeight="1" x14ac:dyDescent="0.25">
      <c r="A345" s="30"/>
      <c r="B345" s="36" t="s">
        <v>459</v>
      </c>
      <c r="C345" s="37">
        <v>5169</v>
      </c>
      <c r="D345" s="35" t="s">
        <v>787</v>
      </c>
    </row>
    <row r="346" spans="1:4" s="72" customFormat="1" ht="14.1" customHeight="1" x14ac:dyDescent="0.25">
      <c r="A346" s="30"/>
      <c r="B346" s="36" t="s">
        <v>328</v>
      </c>
      <c r="C346" s="37">
        <v>5171</v>
      </c>
      <c r="D346" s="35" t="s">
        <v>851</v>
      </c>
    </row>
    <row r="347" spans="1:4" s="72" customFormat="1" ht="14.1" customHeight="1" x14ac:dyDescent="0.25">
      <c r="A347" s="30"/>
      <c r="B347" s="36" t="s">
        <v>459</v>
      </c>
      <c r="C347" s="37">
        <v>5173</v>
      </c>
      <c r="D347" s="35" t="s">
        <v>597</v>
      </c>
    </row>
    <row r="348" spans="1:4" s="73" customFormat="1" ht="14.1" customHeight="1" x14ac:dyDescent="0.25">
      <c r="A348" s="30"/>
      <c r="B348" s="76" t="s">
        <v>712</v>
      </c>
      <c r="C348" s="77">
        <v>5191</v>
      </c>
      <c r="D348" s="78" t="s">
        <v>920</v>
      </c>
    </row>
    <row r="349" spans="1:4" s="72" customFormat="1" ht="14.1" customHeight="1" x14ac:dyDescent="0.25">
      <c r="A349" s="30"/>
      <c r="B349" s="101" t="s">
        <v>757</v>
      </c>
      <c r="C349" s="102">
        <v>5361</v>
      </c>
      <c r="D349" s="333" t="s">
        <v>598</v>
      </c>
    </row>
    <row r="350" spans="1:4" s="72" customFormat="1" ht="14.1" customHeight="1" x14ac:dyDescent="0.25">
      <c r="A350" s="30"/>
      <c r="B350" s="36" t="s">
        <v>328</v>
      </c>
      <c r="C350" s="37">
        <v>5362</v>
      </c>
      <c r="D350" s="35" t="s">
        <v>599</v>
      </c>
    </row>
    <row r="351" spans="1:4" s="72" customFormat="1" ht="14.1" customHeight="1" x14ac:dyDescent="0.25">
      <c r="A351" s="30"/>
      <c r="B351" s="36" t="s">
        <v>328</v>
      </c>
      <c r="C351" s="37">
        <v>5362</v>
      </c>
      <c r="D351" s="35" t="s">
        <v>600</v>
      </c>
    </row>
    <row r="352" spans="1:4" s="72" customFormat="1" ht="14.1" customHeight="1" x14ac:dyDescent="0.25">
      <c r="A352" s="30"/>
      <c r="B352" s="36" t="s">
        <v>328</v>
      </c>
      <c r="C352" s="37">
        <v>5362</v>
      </c>
      <c r="D352" s="110" t="s">
        <v>601</v>
      </c>
    </row>
    <row r="353" spans="1:4" s="72" customFormat="1" ht="14.1" customHeight="1" x14ac:dyDescent="0.25">
      <c r="A353" s="30"/>
      <c r="B353" s="36" t="s">
        <v>328</v>
      </c>
      <c r="C353" s="37">
        <v>5362</v>
      </c>
      <c r="D353" s="35" t="s">
        <v>602</v>
      </c>
    </row>
    <row r="354" spans="1:4" s="72" customFormat="1" ht="14.1" customHeight="1" x14ac:dyDescent="0.25">
      <c r="A354" s="30"/>
      <c r="B354" s="36" t="s">
        <v>459</v>
      </c>
      <c r="C354" s="37">
        <v>5424</v>
      </c>
      <c r="D354" s="35" t="s">
        <v>603</v>
      </c>
    </row>
    <row r="355" spans="1:4" s="2" customFormat="1" ht="14.1" customHeight="1" x14ac:dyDescent="0.25">
      <c r="A355" s="8"/>
      <c r="B355" s="36" t="s">
        <v>459</v>
      </c>
      <c r="C355" s="37">
        <v>5499</v>
      </c>
      <c r="D355" s="79" t="s">
        <v>921</v>
      </c>
    </row>
    <row r="356" spans="1:4" s="111" customFormat="1" ht="25.5" x14ac:dyDescent="0.25">
      <c r="A356" s="30"/>
      <c r="B356" s="101" t="s">
        <v>332</v>
      </c>
      <c r="C356" s="102">
        <v>6123</v>
      </c>
      <c r="D356" s="333" t="s">
        <v>790</v>
      </c>
    </row>
    <row r="357" spans="1:4" s="72" customFormat="1" ht="14.1" customHeight="1" x14ac:dyDescent="0.25">
      <c r="A357" s="30"/>
      <c r="B357" s="36" t="s">
        <v>459</v>
      </c>
      <c r="C357" s="37">
        <v>6130</v>
      </c>
      <c r="D357" s="35" t="s">
        <v>788</v>
      </c>
    </row>
    <row r="358" spans="1:4" s="73" customFormat="1" ht="14.1" customHeight="1" x14ac:dyDescent="0.25">
      <c r="A358" s="30"/>
      <c r="B358" s="76" t="s">
        <v>712</v>
      </c>
      <c r="C358" s="77">
        <v>6122</v>
      </c>
      <c r="D358" s="35" t="s">
        <v>932</v>
      </c>
    </row>
    <row r="359" spans="1:4" x14ac:dyDescent="0.25">
      <c r="A359" s="8"/>
      <c r="B359" s="38"/>
      <c r="C359" s="39"/>
      <c r="D359" s="11"/>
    </row>
    <row r="360" spans="1:4" x14ac:dyDescent="0.25">
      <c r="A360" s="8"/>
      <c r="B360" s="38"/>
      <c r="C360" s="39"/>
      <c r="D360" s="11"/>
    </row>
    <row r="361" spans="1:4" x14ac:dyDescent="0.25">
      <c r="A361" s="8"/>
      <c r="B361" s="38"/>
      <c r="C361" s="39"/>
      <c r="D361" s="11"/>
    </row>
    <row r="362" spans="1:4" s="72" customFormat="1" ht="15.75" x14ac:dyDescent="0.25">
      <c r="A362" s="93" t="s">
        <v>604</v>
      </c>
      <c r="B362" s="103"/>
      <c r="C362" s="104"/>
      <c r="D362" s="104"/>
    </row>
    <row r="363" spans="1:4" s="72" customFormat="1" x14ac:dyDescent="0.25">
      <c r="A363" s="75" t="s">
        <v>326</v>
      </c>
      <c r="B363" s="96" t="s">
        <v>106</v>
      </c>
      <c r="C363" s="432" t="s">
        <v>605</v>
      </c>
      <c r="D363" s="432"/>
    </row>
    <row r="364" spans="1:4" s="72" customFormat="1" x14ac:dyDescent="0.25">
      <c r="A364" s="75"/>
      <c r="B364" s="76" t="s">
        <v>712</v>
      </c>
      <c r="C364" s="112" t="s">
        <v>146</v>
      </c>
      <c r="D364" s="78" t="s">
        <v>606</v>
      </c>
    </row>
    <row r="365" spans="1:4" s="72" customFormat="1" x14ac:dyDescent="0.25">
      <c r="A365" s="75"/>
      <c r="B365" s="76" t="s">
        <v>712</v>
      </c>
      <c r="C365" s="112" t="s">
        <v>172</v>
      </c>
      <c r="D365" s="78" t="s">
        <v>607</v>
      </c>
    </row>
    <row r="366" spans="1:4" s="72" customFormat="1" x14ac:dyDescent="0.25">
      <c r="A366" s="75"/>
      <c r="B366" s="76" t="s">
        <v>712</v>
      </c>
      <c r="C366" s="112" t="s">
        <v>252</v>
      </c>
      <c r="D366" s="78" t="s">
        <v>608</v>
      </c>
    </row>
    <row r="367" spans="1:4" s="72" customFormat="1" x14ac:dyDescent="0.25">
      <c r="A367" s="75"/>
      <c r="B367" s="76" t="s">
        <v>712</v>
      </c>
      <c r="C367" s="112" t="s">
        <v>193</v>
      </c>
      <c r="D367" s="78" t="s">
        <v>609</v>
      </c>
    </row>
    <row r="368" spans="1:4" s="72" customFormat="1" x14ac:dyDescent="0.25">
      <c r="A368" s="75"/>
      <c r="B368" s="76" t="s">
        <v>712</v>
      </c>
      <c r="C368" s="112" t="s">
        <v>160</v>
      </c>
      <c r="D368" s="78" t="s">
        <v>610</v>
      </c>
    </row>
    <row r="369" spans="1:4" s="72" customFormat="1" x14ac:dyDescent="0.25">
      <c r="A369" s="75"/>
      <c r="B369" s="76" t="s">
        <v>712</v>
      </c>
      <c r="C369" s="112" t="s">
        <v>148</v>
      </c>
      <c r="D369" s="78" t="s">
        <v>808</v>
      </c>
    </row>
    <row r="370" spans="1:4" s="72" customFormat="1" x14ac:dyDescent="0.25">
      <c r="A370" s="75"/>
      <c r="B370" s="76" t="s">
        <v>712</v>
      </c>
      <c r="C370" s="112" t="s">
        <v>150</v>
      </c>
      <c r="D370" s="78" t="s">
        <v>611</v>
      </c>
    </row>
    <row r="371" spans="1:4" x14ac:dyDescent="0.25">
      <c r="A371" s="8"/>
      <c r="B371" s="38"/>
      <c r="C371" s="39"/>
      <c r="D371" s="53"/>
    </row>
    <row r="372" spans="1:4" x14ac:dyDescent="0.25">
      <c r="A372" s="8"/>
      <c r="B372" s="38"/>
      <c r="C372" s="39"/>
      <c r="D372" s="53"/>
    </row>
    <row r="373" spans="1:4" s="72" customFormat="1" ht="15.75" x14ac:dyDescent="0.25">
      <c r="A373" s="93" t="s">
        <v>612</v>
      </c>
      <c r="B373" s="103"/>
      <c r="C373" s="104"/>
      <c r="D373" s="104"/>
    </row>
    <row r="374" spans="1:4" s="72" customFormat="1" x14ac:dyDescent="0.25">
      <c r="A374" s="75" t="s">
        <v>326</v>
      </c>
      <c r="B374" s="96" t="s">
        <v>108</v>
      </c>
      <c r="C374" s="432" t="s">
        <v>613</v>
      </c>
      <c r="D374" s="432"/>
    </row>
    <row r="375" spans="1:4" s="72" customFormat="1" x14ac:dyDescent="0.25">
      <c r="A375" s="75"/>
      <c r="B375" s="76" t="s">
        <v>712</v>
      </c>
      <c r="C375" s="77">
        <v>5169</v>
      </c>
      <c r="D375" s="78" t="s">
        <v>614</v>
      </c>
    </row>
    <row r="376" spans="1:4" x14ac:dyDescent="0.25">
      <c r="A376" s="8"/>
      <c r="B376" s="54"/>
      <c r="C376" s="39"/>
      <c r="D376" s="39"/>
    </row>
    <row r="377" spans="1:4" s="72" customFormat="1" x14ac:dyDescent="0.25">
      <c r="A377" s="75" t="s">
        <v>326</v>
      </c>
      <c r="B377" s="96" t="s">
        <v>110</v>
      </c>
      <c r="C377" s="432" t="s">
        <v>615</v>
      </c>
      <c r="D377" s="432"/>
    </row>
    <row r="378" spans="1:4" s="72" customFormat="1" x14ac:dyDescent="0.25">
      <c r="A378" s="75"/>
      <c r="B378" s="76" t="s">
        <v>712</v>
      </c>
      <c r="C378" s="77">
        <v>5137</v>
      </c>
      <c r="D378" s="78" t="s">
        <v>616</v>
      </c>
    </row>
    <row r="379" spans="1:4" s="72" customFormat="1" x14ac:dyDescent="0.25">
      <c r="A379" s="75"/>
      <c r="B379" s="76" t="s">
        <v>712</v>
      </c>
      <c r="C379" s="77">
        <v>5138</v>
      </c>
      <c r="D379" s="35" t="s">
        <v>791</v>
      </c>
    </row>
    <row r="380" spans="1:4" s="72" customFormat="1" x14ac:dyDescent="0.25">
      <c r="A380" s="30"/>
      <c r="B380" s="36" t="s">
        <v>459</v>
      </c>
      <c r="C380" s="37">
        <v>5139</v>
      </c>
      <c r="D380" s="35" t="s">
        <v>617</v>
      </c>
    </row>
    <row r="381" spans="1:4" s="72" customFormat="1" x14ac:dyDescent="0.25">
      <c r="A381" s="30"/>
      <c r="B381" s="36" t="s">
        <v>459</v>
      </c>
      <c r="C381" s="108">
        <v>5164</v>
      </c>
      <c r="D381" s="35" t="s">
        <v>618</v>
      </c>
    </row>
    <row r="382" spans="1:4" s="72" customFormat="1" x14ac:dyDescent="0.25">
      <c r="A382" s="30"/>
      <c r="B382" s="36" t="s">
        <v>459</v>
      </c>
      <c r="C382" s="108" t="s">
        <v>193</v>
      </c>
      <c r="D382" s="35" t="s">
        <v>619</v>
      </c>
    </row>
    <row r="383" spans="1:4" s="72" customFormat="1" x14ac:dyDescent="0.25">
      <c r="A383" s="30"/>
      <c r="B383" s="36" t="s">
        <v>459</v>
      </c>
      <c r="C383" s="108" t="s">
        <v>160</v>
      </c>
      <c r="D383" s="35" t="s">
        <v>620</v>
      </c>
    </row>
    <row r="384" spans="1:4" s="72" customFormat="1" ht="38.25" x14ac:dyDescent="0.25">
      <c r="A384" s="30"/>
      <c r="B384" s="36" t="s">
        <v>459</v>
      </c>
      <c r="C384" s="37">
        <v>5169</v>
      </c>
      <c r="D384" s="35" t="s">
        <v>621</v>
      </c>
    </row>
    <row r="385" spans="1:4" s="72" customFormat="1" x14ac:dyDescent="0.25">
      <c r="A385" s="30"/>
      <c r="B385" s="36" t="s">
        <v>459</v>
      </c>
      <c r="C385" s="37">
        <v>5171</v>
      </c>
      <c r="D385" s="35" t="s">
        <v>622</v>
      </c>
    </row>
    <row r="386" spans="1:4" x14ac:dyDescent="0.25">
      <c r="A386" s="8"/>
      <c r="B386" s="38"/>
      <c r="C386" s="39"/>
      <c r="D386" s="55"/>
    </row>
    <row r="387" spans="1:4" s="72" customFormat="1" x14ac:dyDescent="0.25">
      <c r="A387" s="30" t="s">
        <v>326</v>
      </c>
      <c r="B387" s="97" t="s">
        <v>112</v>
      </c>
      <c r="C387" s="431" t="s">
        <v>623</v>
      </c>
      <c r="D387" s="431"/>
    </row>
    <row r="388" spans="1:4" s="72" customFormat="1" x14ac:dyDescent="0.25">
      <c r="A388" s="30"/>
      <c r="B388" s="36" t="s">
        <v>459</v>
      </c>
      <c r="C388" s="37">
        <v>5169</v>
      </c>
      <c r="D388" s="35" t="s">
        <v>792</v>
      </c>
    </row>
    <row r="389" spans="1:4" x14ac:dyDescent="0.25">
      <c r="A389" s="8"/>
      <c r="B389" s="38"/>
      <c r="C389" s="39"/>
      <c r="D389" s="11"/>
    </row>
    <row r="390" spans="1:4" s="72" customFormat="1" x14ac:dyDescent="0.25">
      <c r="A390" s="30" t="s">
        <v>326</v>
      </c>
      <c r="B390" s="97" t="s">
        <v>116</v>
      </c>
      <c r="C390" s="431" t="s">
        <v>624</v>
      </c>
      <c r="D390" s="431"/>
    </row>
    <row r="391" spans="1:4" s="72" customFormat="1" x14ac:dyDescent="0.25">
      <c r="A391" s="30"/>
      <c r="B391" s="36" t="s">
        <v>459</v>
      </c>
      <c r="C391" s="37">
        <v>5164</v>
      </c>
      <c r="D391" s="35" t="s">
        <v>625</v>
      </c>
    </row>
    <row r="392" spans="1:4" s="72" customFormat="1" ht="25.5" customHeight="1" x14ac:dyDescent="0.25">
      <c r="A392" s="30"/>
      <c r="B392" s="106" t="s">
        <v>396</v>
      </c>
      <c r="C392" s="99">
        <v>5169</v>
      </c>
      <c r="D392" s="333" t="s">
        <v>852</v>
      </c>
    </row>
    <row r="393" spans="1:4" x14ac:dyDescent="0.25">
      <c r="A393" s="8"/>
      <c r="B393" s="47"/>
      <c r="C393" s="49"/>
      <c r="D393" s="56"/>
    </row>
    <row r="394" spans="1:4" x14ac:dyDescent="0.25">
      <c r="A394" s="8"/>
      <c r="B394" s="47"/>
      <c r="C394" s="49"/>
      <c r="D394" s="56"/>
    </row>
    <row r="395" spans="1:4" x14ac:dyDescent="0.25">
      <c r="A395" s="8"/>
      <c r="B395" s="47"/>
      <c r="C395" s="49"/>
      <c r="D395" s="56"/>
    </row>
    <row r="396" spans="1:4" x14ac:dyDescent="0.25">
      <c r="A396" s="8"/>
      <c r="B396" s="47"/>
      <c r="C396" s="49"/>
      <c r="D396" s="56"/>
    </row>
    <row r="397" spans="1:4" x14ac:dyDescent="0.25">
      <c r="A397" s="8"/>
      <c r="B397" s="47"/>
      <c r="C397" s="49"/>
      <c r="D397" s="56"/>
    </row>
    <row r="398" spans="1:4" x14ac:dyDescent="0.25">
      <c r="A398" s="8"/>
      <c r="B398" s="47"/>
      <c r="C398" s="49"/>
      <c r="D398" s="56"/>
    </row>
    <row r="399" spans="1:4" x14ac:dyDescent="0.25">
      <c r="A399" s="8"/>
      <c r="B399" s="47"/>
      <c r="C399" s="49"/>
      <c r="D399" s="56"/>
    </row>
    <row r="400" spans="1:4" x14ac:dyDescent="0.25">
      <c r="A400" s="8"/>
      <c r="B400" s="47"/>
      <c r="C400" s="49"/>
      <c r="D400" s="56"/>
    </row>
    <row r="401" spans="1:4" x14ac:dyDescent="0.25">
      <c r="A401" s="8"/>
      <c r="B401" s="47"/>
      <c r="C401" s="49"/>
      <c r="D401" s="56"/>
    </row>
    <row r="402" spans="1:4" x14ac:dyDescent="0.25">
      <c r="A402" s="8"/>
      <c r="B402" s="47"/>
      <c r="C402" s="49"/>
      <c r="D402" s="56"/>
    </row>
    <row r="403" spans="1:4" x14ac:dyDescent="0.25">
      <c r="A403" s="8"/>
      <c r="B403" s="47"/>
      <c r="C403" s="49"/>
      <c r="D403" s="56"/>
    </row>
    <row r="404" spans="1:4" x14ac:dyDescent="0.25">
      <c r="A404" s="8"/>
      <c r="B404" s="47"/>
      <c r="C404" s="49"/>
      <c r="D404" s="56"/>
    </row>
    <row r="405" spans="1:4" x14ac:dyDescent="0.25">
      <c r="A405" s="8"/>
      <c r="B405" s="47"/>
      <c r="C405" s="49"/>
      <c r="D405" s="56"/>
    </row>
    <row r="406" spans="1:4" x14ac:dyDescent="0.25">
      <c r="A406" s="8"/>
      <c r="B406" s="47"/>
      <c r="C406" s="49"/>
      <c r="D406" s="56"/>
    </row>
    <row r="407" spans="1:4" x14ac:dyDescent="0.25">
      <c r="A407" s="8"/>
      <c r="B407" s="47"/>
      <c r="C407" s="49"/>
      <c r="D407" s="56"/>
    </row>
    <row r="408" spans="1:4" s="72" customFormat="1" ht="15.75" x14ac:dyDescent="0.25">
      <c r="A408" s="20" t="s">
        <v>626</v>
      </c>
      <c r="B408" s="21"/>
      <c r="C408" s="22"/>
      <c r="D408" s="22"/>
    </row>
    <row r="409" spans="1:4" s="72" customFormat="1" x14ac:dyDescent="0.25">
      <c r="A409" s="30" t="s">
        <v>326</v>
      </c>
      <c r="B409" s="97" t="s">
        <v>118</v>
      </c>
      <c r="C409" s="431" t="s">
        <v>627</v>
      </c>
      <c r="D409" s="431"/>
    </row>
    <row r="410" spans="1:4" s="72" customFormat="1" ht="15" customHeight="1" x14ac:dyDescent="0.25">
      <c r="A410" s="30"/>
      <c r="B410" s="36" t="s">
        <v>328</v>
      </c>
      <c r="C410" s="37">
        <v>5011</v>
      </c>
      <c r="D410" s="35" t="s">
        <v>628</v>
      </c>
    </row>
    <row r="411" spans="1:4" s="72" customFormat="1" ht="15" customHeight="1" x14ac:dyDescent="0.25">
      <c r="A411" s="30"/>
      <c r="B411" s="36" t="s">
        <v>328</v>
      </c>
      <c r="C411" s="37">
        <v>5031</v>
      </c>
      <c r="D411" s="74" t="s">
        <v>793</v>
      </c>
    </row>
    <row r="412" spans="1:4" s="72" customFormat="1" ht="15" customHeight="1" x14ac:dyDescent="0.25">
      <c r="A412" s="30"/>
      <c r="B412" s="36" t="s">
        <v>328</v>
      </c>
      <c r="C412" s="37">
        <v>5032</v>
      </c>
      <c r="D412" s="35" t="s">
        <v>794</v>
      </c>
    </row>
    <row r="413" spans="1:4" s="72" customFormat="1" x14ac:dyDescent="0.25">
      <c r="A413" s="75"/>
      <c r="B413" s="76" t="s">
        <v>712</v>
      </c>
      <c r="C413" s="77">
        <v>5132</v>
      </c>
      <c r="D413" s="78" t="s">
        <v>933</v>
      </c>
    </row>
    <row r="414" spans="1:4" s="72" customFormat="1" x14ac:dyDescent="0.25">
      <c r="A414" s="30"/>
      <c r="B414" s="36" t="s">
        <v>328</v>
      </c>
      <c r="C414" s="37">
        <v>5137</v>
      </c>
      <c r="D414" s="78" t="s">
        <v>795</v>
      </c>
    </row>
    <row r="415" spans="1:4" s="72" customFormat="1" x14ac:dyDescent="0.25">
      <c r="A415" s="75"/>
      <c r="B415" s="76" t="s">
        <v>712</v>
      </c>
      <c r="C415" s="77">
        <v>5139</v>
      </c>
      <c r="D415" s="78" t="s">
        <v>796</v>
      </c>
    </row>
    <row r="416" spans="1:4" s="72" customFormat="1" x14ac:dyDescent="0.25">
      <c r="A416" s="75"/>
      <c r="B416" s="76" t="s">
        <v>712</v>
      </c>
      <c r="C416" s="77">
        <v>5151</v>
      </c>
      <c r="D416" s="78" t="s">
        <v>629</v>
      </c>
    </row>
    <row r="417" spans="1:4" s="72" customFormat="1" x14ac:dyDescent="0.25">
      <c r="A417" s="75"/>
      <c r="B417" s="76" t="s">
        <v>712</v>
      </c>
      <c r="C417" s="77">
        <v>5156</v>
      </c>
      <c r="D417" s="78" t="s">
        <v>630</v>
      </c>
    </row>
    <row r="418" spans="1:4" s="72" customFormat="1" x14ac:dyDescent="0.25">
      <c r="A418" s="30"/>
      <c r="B418" s="36" t="s">
        <v>459</v>
      </c>
      <c r="C418" s="37">
        <v>5169</v>
      </c>
      <c r="D418" s="35" t="s">
        <v>924</v>
      </c>
    </row>
    <row r="419" spans="1:4" s="72" customFormat="1" ht="15" customHeight="1" x14ac:dyDescent="0.25">
      <c r="A419" s="30"/>
      <c r="B419" s="36" t="s">
        <v>459</v>
      </c>
      <c r="C419" s="37">
        <v>5169</v>
      </c>
      <c r="D419" s="35" t="s">
        <v>798</v>
      </c>
    </row>
    <row r="420" spans="1:4" s="72" customFormat="1" x14ac:dyDescent="0.25">
      <c r="A420" s="30"/>
      <c r="B420" s="36" t="s">
        <v>459</v>
      </c>
      <c r="C420" s="37">
        <v>5171</v>
      </c>
      <c r="D420" s="35" t="s">
        <v>797</v>
      </c>
    </row>
    <row r="421" spans="1:4" s="72" customFormat="1" x14ac:dyDescent="0.25">
      <c r="A421" s="30"/>
      <c r="B421" s="36" t="s">
        <v>459</v>
      </c>
      <c r="C421" s="37">
        <v>5424</v>
      </c>
      <c r="D421" s="35" t="s">
        <v>631</v>
      </c>
    </row>
    <row r="422" spans="1:4" s="2" customFormat="1" ht="15" customHeight="1" x14ac:dyDescent="0.25">
      <c r="A422" s="8"/>
      <c r="B422" s="36" t="s">
        <v>459</v>
      </c>
      <c r="C422" s="37">
        <v>5499</v>
      </c>
      <c r="D422" s="79" t="s">
        <v>923</v>
      </c>
    </row>
    <row r="423" spans="1:4" s="111" customFormat="1" ht="25.5" x14ac:dyDescent="0.25">
      <c r="A423" s="30"/>
      <c r="B423" s="101" t="s">
        <v>332</v>
      </c>
      <c r="C423" s="102">
        <v>6121</v>
      </c>
      <c r="D423" s="333" t="s">
        <v>799</v>
      </c>
    </row>
    <row r="424" spans="1:4" s="111" customFormat="1" ht="25.5" x14ac:dyDescent="0.25">
      <c r="A424" s="30"/>
      <c r="B424" s="101" t="s">
        <v>332</v>
      </c>
      <c r="C424" s="102">
        <v>6122</v>
      </c>
      <c r="D424" s="333" t="s">
        <v>800</v>
      </c>
    </row>
    <row r="425" spans="1:4" x14ac:dyDescent="0.25">
      <c r="A425" s="58"/>
      <c r="B425" s="47"/>
      <c r="C425" s="48"/>
      <c r="D425" s="46"/>
    </row>
    <row r="426" spans="1:4" s="72" customFormat="1" ht="15.75" x14ac:dyDescent="0.25">
      <c r="A426" s="20" t="s">
        <v>632</v>
      </c>
      <c r="B426" s="113"/>
      <c r="C426" s="113"/>
      <c r="D426" s="113"/>
    </row>
    <row r="427" spans="1:4" s="72" customFormat="1" x14ac:dyDescent="0.25">
      <c r="A427" s="30" t="s">
        <v>326</v>
      </c>
      <c r="B427" s="97" t="s">
        <v>260</v>
      </c>
      <c r="C427" s="431" t="s">
        <v>801</v>
      </c>
      <c r="D427" s="431"/>
    </row>
    <row r="428" spans="1:4" ht="25.5" x14ac:dyDescent="0.25">
      <c r="A428" s="8"/>
      <c r="B428" s="36" t="s">
        <v>328</v>
      </c>
      <c r="C428" s="37">
        <v>5222</v>
      </c>
      <c r="D428" s="35" t="s">
        <v>802</v>
      </c>
    </row>
    <row r="429" spans="1:4" ht="25.5" x14ac:dyDescent="0.25">
      <c r="A429" s="8"/>
      <c r="B429" s="36" t="s">
        <v>328</v>
      </c>
      <c r="C429" s="37">
        <v>5222</v>
      </c>
      <c r="D429" s="35" t="s">
        <v>925</v>
      </c>
    </row>
    <row r="430" spans="1:4" s="72" customFormat="1" ht="15" customHeight="1" x14ac:dyDescent="0.25">
      <c r="A430" s="30"/>
      <c r="B430" s="36" t="s">
        <v>328</v>
      </c>
      <c r="C430" s="37">
        <v>5223</v>
      </c>
      <c r="D430" s="79" t="s">
        <v>803</v>
      </c>
    </row>
    <row r="431" spans="1:4" s="72" customFormat="1" ht="15" customHeight="1" x14ac:dyDescent="0.25">
      <c r="A431" s="30"/>
      <c r="B431" s="36" t="s">
        <v>459</v>
      </c>
      <c r="C431" s="37">
        <v>6121</v>
      </c>
      <c r="D431" s="79" t="s">
        <v>713</v>
      </c>
    </row>
    <row r="432" spans="1:4" x14ac:dyDescent="0.25">
      <c r="A432" s="8"/>
      <c r="B432" s="47"/>
      <c r="C432" s="49"/>
      <c r="D432" s="56"/>
    </row>
    <row r="433" spans="1:4" s="72" customFormat="1" ht="15.75" x14ac:dyDescent="0.25">
      <c r="A433" s="20" t="s">
        <v>427</v>
      </c>
      <c r="B433" s="21"/>
      <c r="C433" s="22"/>
      <c r="D433" s="22"/>
    </row>
    <row r="434" spans="1:4" s="72" customFormat="1" x14ac:dyDescent="0.25">
      <c r="A434" s="30" t="s">
        <v>326</v>
      </c>
      <c r="B434" s="97" t="s">
        <v>120</v>
      </c>
      <c r="C434" s="431" t="s">
        <v>804</v>
      </c>
      <c r="D434" s="431"/>
    </row>
    <row r="435" spans="1:4" s="72" customFormat="1" x14ac:dyDescent="0.25">
      <c r="A435" s="75"/>
      <c r="B435" s="76" t="s">
        <v>712</v>
      </c>
      <c r="C435" s="77">
        <v>5021</v>
      </c>
      <c r="D435" s="109" t="s">
        <v>810</v>
      </c>
    </row>
    <row r="436" spans="1:4" s="72" customFormat="1" ht="25.5" x14ac:dyDescent="0.25">
      <c r="A436" s="75"/>
      <c r="B436" s="106" t="s">
        <v>396</v>
      </c>
      <c r="C436" s="99">
        <v>5132</v>
      </c>
      <c r="D436" s="333" t="s">
        <v>805</v>
      </c>
    </row>
    <row r="437" spans="1:4" ht="25.5" x14ac:dyDescent="0.25">
      <c r="A437" s="8"/>
      <c r="B437" s="76" t="s">
        <v>712</v>
      </c>
      <c r="C437" s="77">
        <v>5133</v>
      </c>
      <c r="D437" s="35" t="s">
        <v>806</v>
      </c>
    </row>
    <row r="438" spans="1:4" x14ac:dyDescent="0.25">
      <c r="A438" s="8"/>
      <c r="B438" s="76" t="s">
        <v>712</v>
      </c>
      <c r="C438" s="77">
        <v>5139</v>
      </c>
      <c r="D438" s="78" t="s">
        <v>807</v>
      </c>
    </row>
    <row r="439" spans="1:4" s="72" customFormat="1" x14ac:dyDescent="0.25">
      <c r="A439" s="75"/>
      <c r="B439" s="76" t="s">
        <v>712</v>
      </c>
      <c r="C439" s="112" t="s">
        <v>148</v>
      </c>
      <c r="D439" s="78" t="s">
        <v>809</v>
      </c>
    </row>
    <row r="440" spans="1:4" s="73" customFormat="1" ht="15" customHeight="1" x14ac:dyDescent="0.25">
      <c r="A440" s="30"/>
      <c r="B440" s="36" t="s">
        <v>459</v>
      </c>
      <c r="C440" s="37">
        <v>5194</v>
      </c>
      <c r="D440" s="35" t="s">
        <v>811</v>
      </c>
    </row>
    <row r="441" spans="1:4" s="72" customFormat="1" x14ac:dyDescent="0.25">
      <c r="A441" s="30"/>
      <c r="B441" s="36" t="s">
        <v>459</v>
      </c>
      <c r="C441" s="37">
        <v>5903</v>
      </c>
      <c r="D441" s="110" t="s">
        <v>633</v>
      </c>
    </row>
    <row r="442" spans="1:4" ht="15.75" x14ac:dyDescent="0.25">
      <c r="A442" s="59"/>
      <c r="B442" s="60"/>
      <c r="C442" s="61"/>
      <c r="D442" s="61"/>
    </row>
    <row r="443" spans="1:4" s="72" customFormat="1" x14ac:dyDescent="0.25">
      <c r="A443" s="30" t="s">
        <v>326</v>
      </c>
      <c r="B443" s="97" t="s">
        <v>264</v>
      </c>
      <c r="C443" s="431" t="s">
        <v>634</v>
      </c>
      <c r="D443" s="431"/>
    </row>
    <row r="444" spans="1:4" s="72" customFormat="1" x14ac:dyDescent="0.25">
      <c r="A444" s="30"/>
      <c r="B444" s="36" t="s">
        <v>459</v>
      </c>
      <c r="C444" s="37">
        <v>5139</v>
      </c>
      <c r="D444" s="110" t="s">
        <v>635</v>
      </c>
    </row>
    <row r="445" spans="1:4" s="72" customFormat="1" x14ac:dyDescent="0.25">
      <c r="A445" s="30"/>
      <c r="B445" s="36" t="s">
        <v>459</v>
      </c>
      <c r="C445" s="37">
        <v>5167</v>
      </c>
      <c r="D445" s="110" t="s">
        <v>636</v>
      </c>
    </row>
    <row r="446" spans="1:4" s="72" customFormat="1" x14ac:dyDescent="0.25">
      <c r="A446" s="30"/>
      <c r="B446" s="36" t="s">
        <v>459</v>
      </c>
      <c r="C446" s="37">
        <v>5169</v>
      </c>
      <c r="D446" s="110" t="s">
        <v>637</v>
      </c>
    </row>
    <row r="447" spans="1:4" x14ac:dyDescent="0.25">
      <c r="A447" s="8"/>
      <c r="B447" s="47"/>
      <c r="C447" s="48"/>
      <c r="D447" s="49"/>
    </row>
    <row r="448" spans="1:4" x14ac:dyDescent="0.25">
      <c r="A448" s="8"/>
      <c r="B448" s="47"/>
      <c r="C448" s="48"/>
      <c r="D448" s="49"/>
    </row>
    <row r="449" spans="1:4" x14ac:dyDescent="0.25">
      <c r="A449" s="8"/>
      <c r="B449" s="47"/>
      <c r="C449" s="48"/>
      <c r="D449" s="49"/>
    </row>
    <row r="450" spans="1:4" x14ac:dyDescent="0.25">
      <c r="A450" s="8"/>
      <c r="B450" s="47"/>
      <c r="C450" s="48"/>
      <c r="D450" s="49"/>
    </row>
    <row r="451" spans="1:4" x14ac:dyDescent="0.25">
      <c r="A451" s="8"/>
      <c r="B451" s="47"/>
      <c r="C451" s="48"/>
      <c r="D451" s="49"/>
    </row>
    <row r="452" spans="1:4" s="72" customFormat="1" ht="15.75" x14ac:dyDescent="0.25">
      <c r="A452" s="93" t="s">
        <v>386</v>
      </c>
      <c r="B452" s="103"/>
      <c r="C452" s="104"/>
      <c r="D452" s="104"/>
    </row>
    <row r="453" spans="1:4" s="72" customFormat="1" x14ac:dyDescent="0.25">
      <c r="A453" s="75" t="s">
        <v>326</v>
      </c>
      <c r="B453" s="96" t="s">
        <v>122</v>
      </c>
      <c r="C453" s="432" t="s">
        <v>638</v>
      </c>
      <c r="D453" s="432"/>
    </row>
    <row r="454" spans="1:4" s="72" customFormat="1" x14ac:dyDescent="0.25">
      <c r="A454" s="75"/>
      <c r="B454" s="76" t="s">
        <v>712</v>
      </c>
      <c r="C454" s="77">
        <v>5019</v>
      </c>
      <c r="D454" s="114" t="s">
        <v>639</v>
      </c>
    </row>
    <row r="455" spans="1:4" s="72" customFormat="1" x14ac:dyDescent="0.25">
      <c r="A455" s="75"/>
      <c r="B455" s="76" t="s">
        <v>712</v>
      </c>
      <c r="C455" s="77">
        <v>5021</v>
      </c>
      <c r="D455" s="78" t="s">
        <v>640</v>
      </c>
    </row>
    <row r="456" spans="1:4" s="72" customFormat="1" x14ac:dyDescent="0.25">
      <c r="A456" s="75"/>
      <c r="B456" s="76" t="s">
        <v>712</v>
      </c>
      <c r="C456" s="77">
        <v>5039</v>
      </c>
      <c r="D456" s="114" t="s">
        <v>641</v>
      </c>
    </row>
    <row r="457" spans="1:4" s="72" customFormat="1" x14ac:dyDescent="0.25">
      <c r="A457" s="75"/>
      <c r="B457" s="76" t="s">
        <v>712</v>
      </c>
      <c r="C457" s="77">
        <v>5132</v>
      </c>
      <c r="D457" s="114" t="s">
        <v>642</v>
      </c>
    </row>
    <row r="458" spans="1:4" s="72" customFormat="1" x14ac:dyDescent="0.25">
      <c r="A458" s="75"/>
      <c r="B458" s="76" t="s">
        <v>712</v>
      </c>
      <c r="C458" s="77">
        <v>5136</v>
      </c>
      <c r="D458" s="114" t="s">
        <v>643</v>
      </c>
    </row>
    <row r="459" spans="1:4" s="72" customFormat="1" x14ac:dyDescent="0.25">
      <c r="A459" s="30"/>
      <c r="B459" s="36" t="s">
        <v>459</v>
      </c>
      <c r="C459" s="37">
        <v>5137</v>
      </c>
      <c r="D459" s="35" t="s">
        <v>644</v>
      </c>
    </row>
    <row r="460" spans="1:4" s="72" customFormat="1" ht="25.5" x14ac:dyDescent="0.25">
      <c r="A460" s="30"/>
      <c r="B460" s="36" t="s">
        <v>459</v>
      </c>
      <c r="C460" s="37">
        <v>5139</v>
      </c>
      <c r="D460" s="35" t="s">
        <v>645</v>
      </c>
    </row>
    <row r="461" spans="1:4" s="72" customFormat="1" x14ac:dyDescent="0.25">
      <c r="A461" s="30"/>
      <c r="B461" s="36" t="s">
        <v>459</v>
      </c>
      <c r="C461" s="37">
        <v>5151</v>
      </c>
      <c r="D461" s="78" t="s">
        <v>646</v>
      </c>
    </row>
    <row r="462" spans="1:4" s="72" customFormat="1" x14ac:dyDescent="0.25">
      <c r="A462" s="30"/>
      <c r="B462" s="76" t="s">
        <v>712</v>
      </c>
      <c r="C462" s="77">
        <v>5154</v>
      </c>
      <c r="D462" s="78" t="s">
        <v>647</v>
      </c>
    </row>
    <row r="463" spans="1:4" s="72" customFormat="1" x14ac:dyDescent="0.25">
      <c r="A463" s="30"/>
      <c r="B463" s="76" t="s">
        <v>712</v>
      </c>
      <c r="C463" s="77">
        <v>5156</v>
      </c>
      <c r="D463" s="78" t="s">
        <v>648</v>
      </c>
    </row>
    <row r="464" spans="1:4" s="72" customFormat="1" ht="25.5" x14ac:dyDescent="0.25">
      <c r="A464" s="75"/>
      <c r="B464" s="106" t="s">
        <v>396</v>
      </c>
      <c r="C464" s="99">
        <v>5162</v>
      </c>
      <c r="D464" s="333" t="s">
        <v>813</v>
      </c>
    </row>
    <row r="465" spans="1:4" s="72" customFormat="1" x14ac:dyDescent="0.25">
      <c r="A465" s="30"/>
      <c r="B465" s="76" t="s">
        <v>712</v>
      </c>
      <c r="C465" s="77">
        <v>5163</v>
      </c>
      <c r="D465" s="35" t="s">
        <v>649</v>
      </c>
    </row>
    <row r="466" spans="1:4" s="72" customFormat="1" x14ac:dyDescent="0.25">
      <c r="A466" s="30"/>
      <c r="B466" s="36" t="s">
        <v>459</v>
      </c>
      <c r="C466" s="37">
        <v>5167</v>
      </c>
      <c r="D466" s="35" t="s">
        <v>650</v>
      </c>
    </row>
    <row r="467" spans="1:4" s="72" customFormat="1" ht="25.5" x14ac:dyDescent="0.25">
      <c r="A467" s="30"/>
      <c r="B467" s="76" t="s">
        <v>712</v>
      </c>
      <c r="C467" s="77">
        <v>5168</v>
      </c>
      <c r="D467" s="35" t="s">
        <v>651</v>
      </c>
    </row>
    <row r="468" spans="1:4" s="72" customFormat="1" ht="25.5" x14ac:dyDescent="0.25">
      <c r="A468" s="30"/>
      <c r="B468" s="36" t="s">
        <v>459</v>
      </c>
      <c r="C468" s="37">
        <v>5169</v>
      </c>
      <c r="D468" s="35" t="s">
        <v>812</v>
      </c>
    </row>
    <row r="469" spans="1:4" s="72" customFormat="1" x14ac:dyDescent="0.25">
      <c r="A469" s="30"/>
      <c r="B469" s="76" t="s">
        <v>712</v>
      </c>
      <c r="C469" s="77">
        <v>5171</v>
      </c>
      <c r="D469" s="78" t="s">
        <v>652</v>
      </c>
    </row>
    <row r="470" spans="1:4" s="72" customFormat="1" ht="25.5" x14ac:dyDescent="0.25">
      <c r="A470" s="30"/>
      <c r="B470" s="106" t="s">
        <v>396</v>
      </c>
      <c r="C470" s="99">
        <v>5172</v>
      </c>
      <c r="D470" s="333" t="s">
        <v>814</v>
      </c>
    </row>
    <row r="471" spans="1:4" s="72" customFormat="1" x14ac:dyDescent="0.25">
      <c r="A471" s="30"/>
      <c r="B471" s="76" t="s">
        <v>712</v>
      </c>
      <c r="C471" s="77">
        <v>5173</v>
      </c>
      <c r="D471" s="78" t="s">
        <v>653</v>
      </c>
    </row>
    <row r="472" spans="1:4" s="72" customFormat="1" x14ac:dyDescent="0.25">
      <c r="A472" s="30"/>
      <c r="B472" s="76" t="s">
        <v>712</v>
      </c>
      <c r="C472" s="77">
        <v>5175</v>
      </c>
      <c r="D472" s="35" t="s">
        <v>654</v>
      </c>
    </row>
    <row r="473" spans="1:4" ht="25.5" x14ac:dyDescent="0.25">
      <c r="A473" s="8"/>
      <c r="B473" s="36" t="s">
        <v>328</v>
      </c>
      <c r="C473" s="37">
        <v>5222</v>
      </c>
      <c r="D473" s="35" t="s">
        <v>926</v>
      </c>
    </row>
    <row r="474" spans="1:4" s="73" customFormat="1" x14ac:dyDescent="0.25">
      <c r="A474" s="37"/>
      <c r="B474" s="36" t="s">
        <v>328</v>
      </c>
      <c r="C474" s="37">
        <v>6121</v>
      </c>
      <c r="D474" s="35" t="s">
        <v>927</v>
      </c>
    </row>
    <row r="475" spans="1:4" s="72" customFormat="1" ht="25.5" x14ac:dyDescent="0.25">
      <c r="A475" s="30"/>
      <c r="B475" s="101" t="s">
        <v>332</v>
      </c>
      <c r="C475" s="102">
        <v>6122</v>
      </c>
      <c r="D475" s="333" t="s">
        <v>815</v>
      </c>
    </row>
    <row r="476" spans="1:4" s="72" customFormat="1" x14ac:dyDescent="0.25">
      <c r="A476" s="30"/>
      <c r="B476" s="101"/>
      <c r="C476" s="102"/>
      <c r="D476" s="333"/>
    </row>
    <row r="478" spans="1:4" s="72" customFormat="1" x14ac:dyDescent="0.25">
      <c r="A478" s="30" t="s">
        <v>326</v>
      </c>
      <c r="B478" s="97" t="s">
        <v>270</v>
      </c>
      <c r="C478" s="431" t="s">
        <v>655</v>
      </c>
      <c r="D478" s="431"/>
    </row>
    <row r="479" spans="1:4" s="72" customFormat="1" x14ac:dyDescent="0.25">
      <c r="A479" s="30"/>
      <c r="B479" s="36" t="s">
        <v>459</v>
      </c>
      <c r="C479" s="37">
        <v>5139</v>
      </c>
      <c r="D479" s="110" t="s">
        <v>656</v>
      </c>
    </row>
    <row r="480" spans="1:4" s="72" customFormat="1" x14ac:dyDescent="0.25">
      <c r="A480" s="30"/>
      <c r="B480" s="36" t="s">
        <v>459</v>
      </c>
      <c r="C480" s="37">
        <v>5167</v>
      </c>
      <c r="D480" s="110" t="s">
        <v>816</v>
      </c>
    </row>
    <row r="481" spans="1:4" s="72" customFormat="1" ht="25.5" x14ac:dyDescent="0.25">
      <c r="A481" s="30"/>
      <c r="B481" s="36" t="s">
        <v>459</v>
      </c>
      <c r="C481" s="37">
        <v>5169</v>
      </c>
      <c r="D481" s="35" t="s">
        <v>817</v>
      </c>
    </row>
    <row r="482" spans="1:4" s="72" customFormat="1" x14ac:dyDescent="0.25">
      <c r="A482" s="30"/>
      <c r="B482" s="36" t="s">
        <v>459</v>
      </c>
      <c r="C482" s="37">
        <v>5171</v>
      </c>
      <c r="D482" s="110" t="s">
        <v>657</v>
      </c>
    </row>
    <row r="483" spans="1:4" x14ac:dyDescent="0.25">
      <c r="A483" s="8"/>
      <c r="B483" s="38"/>
      <c r="C483" s="39"/>
      <c r="D483" s="62"/>
    </row>
    <row r="484" spans="1:4" x14ac:dyDescent="0.25">
      <c r="A484" s="8"/>
      <c r="B484" s="38"/>
      <c r="C484" s="39"/>
      <c r="D484" s="39"/>
    </row>
    <row r="485" spans="1:4" s="72" customFormat="1" ht="15.75" x14ac:dyDescent="0.25">
      <c r="A485" s="93" t="s">
        <v>388</v>
      </c>
      <c r="B485" s="103"/>
      <c r="C485" s="104"/>
      <c r="D485" s="104"/>
    </row>
    <row r="486" spans="1:4" s="72" customFormat="1" x14ac:dyDescent="0.25">
      <c r="A486" s="75" t="s">
        <v>326</v>
      </c>
      <c r="B486" s="96" t="s">
        <v>272</v>
      </c>
      <c r="C486" s="432" t="s">
        <v>658</v>
      </c>
      <c r="D486" s="432"/>
    </row>
    <row r="487" spans="1:4" s="72" customFormat="1" ht="15" customHeight="1" x14ac:dyDescent="0.25">
      <c r="A487" s="75"/>
      <c r="B487" s="76" t="s">
        <v>712</v>
      </c>
      <c r="C487" s="77">
        <v>5021</v>
      </c>
      <c r="D487" s="78" t="s">
        <v>659</v>
      </c>
    </row>
    <row r="488" spans="1:4" s="72" customFormat="1" ht="25.5" x14ac:dyDescent="0.25">
      <c r="A488" s="75"/>
      <c r="B488" s="76" t="s">
        <v>712</v>
      </c>
      <c r="C488" s="77">
        <v>5023</v>
      </c>
      <c r="D488" s="78" t="s">
        <v>660</v>
      </c>
    </row>
    <row r="489" spans="1:4" s="72" customFormat="1" x14ac:dyDescent="0.25">
      <c r="A489" s="75"/>
      <c r="B489" s="76" t="s">
        <v>712</v>
      </c>
      <c r="C489" s="77">
        <v>5031</v>
      </c>
      <c r="D489" s="78" t="s">
        <v>661</v>
      </c>
    </row>
    <row r="490" spans="1:4" s="72" customFormat="1" x14ac:dyDescent="0.25">
      <c r="A490" s="75"/>
      <c r="B490" s="76" t="s">
        <v>712</v>
      </c>
      <c r="C490" s="77">
        <v>5032</v>
      </c>
      <c r="D490" s="78" t="s">
        <v>662</v>
      </c>
    </row>
    <row r="491" spans="1:4" x14ac:dyDescent="0.25">
      <c r="A491" s="8"/>
      <c r="B491" s="54"/>
      <c r="C491" s="39"/>
      <c r="D491" s="39"/>
    </row>
    <row r="492" spans="1:4" x14ac:dyDescent="0.25">
      <c r="A492" s="8"/>
      <c r="B492" s="54"/>
      <c r="C492" s="39"/>
      <c r="D492" s="39"/>
    </row>
    <row r="493" spans="1:4" x14ac:dyDescent="0.25">
      <c r="A493" s="8"/>
      <c r="B493" s="54"/>
      <c r="C493" s="39"/>
      <c r="D493" s="39"/>
    </row>
    <row r="494" spans="1:4" s="72" customFormat="1" x14ac:dyDescent="0.25">
      <c r="A494" s="6" t="s">
        <v>326</v>
      </c>
      <c r="B494" s="7" t="s">
        <v>276</v>
      </c>
      <c r="C494" s="439" t="s">
        <v>818</v>
      </c>
      <c r="D494" s="439"/>
    </row>
    <row r="495" spans="1:4" s="72" customFormat="1" x14ac:dyDescent="0.25">
      <c r="A495" s="30"/>
      <c r="B495" s="101" t="s">
        <v>757</v>
      </c>
      <c r="C495" s="102" t="s">
        <v>548</v>
      </c>
      <c r="D495" s="333" t="s">
        <v>819</v>
      </c>
    </row>
    <row r="496" spans="1:4" x14ac:dyDescent="0.25">
      <c r="A496" s="8"/>
      <c r="B496" s="47"/>
      <c r="C496" s="48"/>
      <c r="D496" s="46"/>
    </row>
    <row r="497" spans="1:4" x14ac:dyDescent="0.25">
      <c r="A497" s="8"/>
      <c r="B497" s="47"/>
      <c r="C497" s="48"/>
      <c r="D497" s="46"/>
    </row>
    <row r="498" spans="1:4" s="72" customFormat="1" ht="15.75" x14ac:dyDescent="0.25">
      <c r="A498" s="93" t="s">
        <v>388</v>
      </c>
      <c r="B498" s="103"/>
      <c r="C498" s="104"/>
      <c r="D498" s="104"/>
    </row>
    <row r="499" spans="1:4" s="72" customFormat="1" x14ac:dyDescent="0.25">
      <c r="A499" s="30" t="s">
        <v>326</v>
      </c>
      <c r="B499" s="97" t="s">
        <v>124</v>
      </c>
      <c r="C499" s="431" t="s">
        <v>389</v>
      </c>
      <c r="D499" s="431"/>
    </row>
    <row r="500" spans="1:4" s="72" customFormat="1" ht="14.1" customHeight="1" x14ac:dyDescent="0.25">
      <c r="A500" s="30"/>
      <c r="B500" s="80" t="s">
        <v>716</v>
      </c>
      <c r="C500" s="37">
        <v>5011</v>
      </c>
      <c r="D500" s="35" t="s">
        <v>663</v>
      </c>
    </row>
    <row r="501" spans="1:4" s="72" customFormat="1" ht="14.1" customHeight="1" x14ac:dyDescent="0.25">
      <c r="A501" s="30"/>
      <c r="B501" s="80" t="s">
        <v>716</v>
      </c>
      <c r="C501" s="37">
        <v>5019</v>
      </c>
      <c r="D501" s="114" t="s">
        <v>827</v>
      </c>
    </row>
    <row r="502" spans="1:4" s="72" customFormat="1" ht="14.1" customHeight="1" x14ac:dyDescent="0.25">
      <c r="A502" s="30"/>
      <c r="B502" s="80" t="s">
        <v>716</v>
      </c>
      <c r="C502" s="37">
        <v>5021</v>
      </c>
      <c r="D502" s="35" t="s">
        <v>664</v>
      </c>
    </row>
    <row r="503" spans="1:4" s="72" customFormat="1" ht="14.1" customHeight="1" x14ac:dyDescent="0.25">
      <c r="A503" s="30"/>
      <c r="B503" s="80" t="s">
        <v>716</v>
      </c>
      <c r="C503" s="37">
        <v>5031</v>
      </c>
      <c r="D503" s="35" t="s">
        <v>665</v>
      </c>
    </row>
    <row r="504" spans="1:4" s="72" customFormat="1" ht="14.1" customHeight="1" x14ac:dyDescent="0.25">
      <c r="A504" s="30"/>
      <c r="B504" s="80" t="s">
        <v>716</v>
      </c>
      <c r="C504" s="37">
        <v>5032</v>
      </c>
      <c r="D504" s="35" t="s">
        <v>666</v>
      </c>
    </row>
    <row r="505" spans="1:4" s="72" customFormat="1" ht="14.1" customHeight="1" x14ac:dyDescent="0.25">
      <c r="A505" s="30"/>
      <c r="B505" s="80" t="s">
        <v>716</v>
      </c>
      <c r="C505" s="37">
        <v>5038</v>
      </c>
      <c r="D505" s="35" t="s">
        <v>667</v>
      </c>
    </row>
    <row r="506" spans="1:4" s="72" customFormat="1" ht="14.1" customHeight="1" x14ac:dyDescent="0.25">
      <c r="A506" s="30"/>
      <c r="B506" s="80" t="s">
        <v>716</v>
      </c>
      <c r="C506" s="37">
        <v>5039</v>
      </c>
      <c r="D506" s="114" t="s">
        <v>828</v>
      </c>
    </row>
    <row r="507" spans="1:4" s="72" customFormat="1" ht="14.1" customHeight="1" x14ac:dyDescent="0.25">
      <c r="A507" s="30"/>
      <c r="B507" s="80" t="s">
        <v>716</v>
      </c>
      <c r="C507" s="37">
        <v>5133</v>
      </c>
      <c r="D507" s="35" t="s">
        <v>668</v>
      </c>
    </row>
    <row r="508" spans="1:4" s="72" customFormat="1" ht="14.1" customHeight="1" x14ac:dyDescent="0.25">
      <c r="A508" s="30"/>
      <c r="B508" s="80" t="s">
        <v>716</v>
      </c>
      <c r="C508" s="37">
        <v>5136</v>
      </c>
      <c r="D508" s="35" t="s">
        <v>669</v>
      </c>
    </row>
    <row r="509" spans="1:4" s="72" customFormat="1" ht="14.1" customHeight="1" x14ac:dyDescent="0.25">
      <c r="A509" s="30"/>
      <c r="B509" s="80" t="s">
        <v>716</v>
      </c>
      <c r="C509" s="37">
        <v>5137</v>
      </c>
      <c r="D509" s="35" t="s">
        <v>857</v>
      </c>
    </row>
    <row r="510" spans="1:4" s="72" customFormat="1" ht="14.1" customHeight="1" x14ac:dyDescent="0.25">
      <c r="A510" s="30"/>
      <c r="B510" s="80" t="s">
        <v>716</v>
      </c>
      <c r="C510" s="37">
        <v>5139</v>
      </c>
      <c r="D510" s="35" t="s">
        <v>940</v>
      </c>
    </row>
    <row r="511" spans="1:4" s="72" customFormat="1" ht="14.1" customHeight="1" x14ac:dyDescent="0.25">
      <c r="A511" s="30"/>
      <c r="B511" s="80" t="s">
        <v>716</v>
      </c>
      <c r="C511" s="37">
        <v>5139</v>
      </c>
      <c r="D511" s="35" t="s">
        <v>670</v>
      </c>
    </row>
    <row r="512" spans="1:4" s="72" customFormat="1" ht="14.1" customHeight="1" x14ac:dyDescent="0.25">
      <c r="A512" s="30"/>
      <c r="B512" s="80" t="s">
        <v>716</v>
      </c>
      <c r="C512" s="37">
        <v>5151</v>
      </c>
      <c r="D512" s="35" t="s">
        <v>671</v>
      </c>
    </row>
    <row r="513" spans="1:4" s="72" customFormat="1" ht="14.1" customHeight="1" x14ac:dyDescent="0.25">
      <c r="A513" s="30"/>
      <c r="B513" s="80" t="s">
        <v>716</v>
      </c>
      <c r="C513" s="37">
        <v>5153</v>
      </c>
      <c r="D513" s="35" t="s">
        <v>672</v>
      </c>
    </row>
    <row r="514" spans="1:4" s="72" customFormat="1" ht="14.1" customHeight="1" x14ac:dyDescent="0.25">
      <c r="A514" s="30"/>
      <c r="B514" s="80" t="s">
        <v>716</v>
      </c>
      <c r="C514" s="37">
        <v>5154</v>
      </c>
      <c r="D514" s="35" t="s">
        <v>673</v>
      </c>
    </row>
    <row r="515" spans="1:4" s="72" customFormat="1" ht="14.1" customHeight="1" x14ac:dyDescent="0.25">
      <c r="A515" s="30"/>
      <c r="B515" s="80" t="s">
        <v>716</v>
      </c>
      <c r="C515" s="37">
        <v>5156</v>
      </c>
      <c r="D515" s="35" t="s">
        <v>674</v>
      </c>
    </row>
    <row r="516" spans="1:4" s="72" customFormat="1" ht="14.1" customHeight="1" x14ac:dyDescent="0.25">
      <c r="A516" s="30"/>
      <c r="B516" s="80" t="s">
        <v>716</v>
      </c>
      <c r="C516" s="37">
        <v>5161</v>
      </c>
      <c r="D516" s="35" t="s">
        <v>675</v>
      </c>
    </row>
    <row r="517" spans="1:4" s="72" customFormat="1" ht="14.1" customHeight="1" x14ac:dyDescent="0.25">
      <c r="A517" s="30"/>
      <c r="B517" s="80" t="s">
        <v>716</v>
      </c>
      <c r="C517" s="37">
        <v>5162</v>
      </c>
      <c r="D517" s="35" t="s">
        <v>676</v>
      </c>
    </row>
    <row r="518" spans="1:4" s="72" customFormat="1" ht="14.1" customHeight="1" x14ac:dyDescent="0.25">
      <c r="A518" s="30"/>
      <c r="B518" s="80" t="s">
        <v>716</v>
      </c>
      <c r="C518" s="37">
        <v>5166</v>
      </c>
      <c r="D518" s="35" t="s">
        <v>677</v>
      </c>
    </row>
    <row r="519" spans="1:4" s="72" customFormat="1" ht="14.1" customHeight="1" x14ac:dyDescent="0.25">
      <c r="A519" s="30"/>
      <c r="B519" s="80" t="s">
        <v>716</v>
      </c>
      <c r="C519" s="37">
        <v>5167</v>
      </c>
      <c r="D519" s="35" t="s">
        <v>678</v>
      </c>
    </row>
    <row r="520" spans="1:4" s="72" customFormat="1" ht="80.25" x14ac:dyDescent="0.25">
      <c r="A520" s="30"/>
      <c r="B520" s="36" t="s">
        <v>328</v>
      </c>
      <c r="C520" s="37">
        <v>5168</v>
      </c>
      <c r="D520" s="35" t="s">
        <v>829</v>
      </c>
    </row>
    <row r="521" spans="1:4" s="72" customFormat="1" ht="14.1" customHeight="1" x14ac:dyDescent="0.25">
      <c r="A521" s="30"/>
      <c r="B521" s="80" t="s">
        <v>716</v>
      </c>
      <c r="C521" s="37">
        <v>5169</v>
      </c>
      <c r="D521" s="35" t="s">
        <v>930</v>
      </c>
    </row>
    <row r="522" spans="1:4" s="72" customFormat="1" ht="25.5" x14ac:dyDescent="0.25">
      <c r="A522" s="30"/>
      <c r="B522" s="80" t="s">
        <v>716</v>
      </c>
      <c r="C522" s="37">
        <v>5169</v>
      </c>
      <c r="D522" s="35" t="s">
        <v>679</v>
      </c>
    </row>
    <row r="523" spans="1:4" s="72" customFormat="1" ht="14.1" customHeight="1" x14ac:dyDescent="0.25">
      <c r="A523" s="30"/>
      <c r="B523" s="80" t="s">
        <v>716</v>
      </c>
      <c r="C523" s="37">
        <v>5171</v>
      </c>
      <c r="D523" s="35" t="s">
        <v>715</v>
      </c>
    </row>
    <row r="524" spans="1:4" s="72" customFormat="1" ht="14.1" customHeight="1" x14ac:dyDescent="0.25">
      <c r="A524" s="30"/>
      <c r="B524" s="80" t="s">
        <v>716</v>
      </c>
      <c r="C524" s="37">
        <v>5172</v>
      </c>
      <c r="D524" s="35" t="s">
        <v>680</v>
      </c>
    </row>
    <row r="525" spans="1:4" s="72" customFormat="1" ht="14.1" customHeight="1" x14ac:dyDescent="0.25">
      <c r="A525" s="30"/>
      <c r="B525" s="80" t="s">
        <v>716</v>
      </c>
      <c r="C525" s="37">
        <v>5173</v>
      </c>
      <c r="D525" s="35" t="s">
        <v>681</v>
      </c>
    </row>
    <row r="526" spans="1:4" s="72" customFormat="1" ht="14.1" customHeight="1" x14ac:dyDescent="0.25">
      <c r="A526" s="30"/>
      <c r="B526" s="80" t="s">
        <v>716</v>
      </c>
      <c r="C526" s="37">
        <v>5175</v>
      </c>
      <c r="D526" s="74" t="s">
        <v>682</v>
      </c>
    </row>
    <row r="527" spans="1:4" s="72" customFormat="1" x14ac:dyDescent="0.25">
      <c r="A527" s="30"/>
      <c r="B527" s="101" t="s">
        <v>757</v>
      </c>
      <c r="C527" s="102">
        <v>5182</v>
      </c>
      <c r="D527" s="333" t="s">
        <v>683</v>
      </c>
    </row>
    <row r="528" spans="1:4" s="73" customFormat="1" ht="15" customHeight="1" x14ac:dyDescent="0.25">
      <c r="A528" s="30"/>
      <c r="B528" s="76" t="s">
        <v>712</v>
      </c>
      <c r="C528" s="77">
        <v>5191</v>
      </c>
      <c r="D528" s="78" t="s">
        <v>931</v>
      </c>
    </row>
    <row r="529" spans="1:4" s="72" customFormat="1" x14ac:dyDescent="0.25">
      <c r="A529" s="30"/>
      <c r="B529" s="80" t="s">
        <v>716</v>
      </c>
      <c r="C529" s="37">
        <v>5194</v>
      </c>
      <c r="D529" s="35" t="s">
        <v>684</v>
      </c>
    </row>
    <row r="530" spans="1:4" s="72" customFormat="1" ht="25.5" x14ac:dyDescent="0.25">
      <c r="A530" s="30"/>
      <c r="B530" s="80" t="s">
        <v>716</v>
      </c>
      <c r="C530" s="37">
        <v>5221</v>
      </c>
      <c r="D530" s="35" t="s">
        <v>906</v>
      </c>
    </row>
    <row r="531" spans="1:4" s="72" customFormat="1" ht="25.5" x14ac:dyDescent="0.25">
      <c r="A531" s="30"/>
      <c r="B531" s="80" t="s">
        <v>716</v>
      </c>
      <c r="C531" s="37">
        <v>5229</v>
      </c>
      <c r="D531" s="35" t="s">
        <v>830</v>
      </c>
    </row>
    <row r="532" spans="1:4" s="72" customFormat="1" x14ac:dyDescent="0.25">
      <c r="A532" s="30"/>
      <c r="B532" s="80" t="s">
        <v>716</v>
      </c>
      <c r="C532" s="37">
        <v>5321</v>
      </c>
      <c r="D532" s="35" t="s">
        <v>854</v>
      </c>
    </row>
    <row r="533" spans="1:4" s="72" customFormat="1" ht="25.5" x14ac:dyDescent="0.25">
      <c r="A533" s="30"/>
      <c r="B533" s="36" t="s">
        <v>459</v>
      </c>
      <c r="C533" s="37">
        <v>5329</v>
      </c>
      <c r="D533" s="35" t="s">
        <v>905</v>
      </c>
    </row>
    <row r="534" spans="1:4" s="72" customFormat="1" x14ac:dyDescent="0.25">
      <c r="A534" s="30"/>
      <c r="B534" s="36"/>
      <c r="C534" s="37"/>
      <c r="D534" s="35"/>
    </row>
    <row r="535" spans="1:4" s="72" customFormat="1" x14ac:dyDescent="0.25">
      <c r="A535" s="30"/>
      <c r="B535" s="36"/>
      <c r="C535" s="37"/>
      <c r="D535" s="35"/>
    </row>
    <row r="536" spans="1:4" s="72" customFormat="1" ht="15.75" x14ac:dyDescent="0.25">
      <c r="A536" s="93" t="s">
        <v>388</v>
      </c>
      <c r="B536" s="103"/>
      <c r="C536" s="104"/>
      <c r="D536" s="104"/>
    </row>
    <row r="537" spans="1:4" s="72" customFormat="1" x14ac:dyDescent="0.25">
      <c r="A537" s="30" t="s">
        <v>326</v>
      </c>
      <c r="B537" s="97" t="s">
        <v>124</v>
      </c>
      <c r="C537" s="431" t="s">
        <v>389</v>
      </c>
      <c r="D537" s="431"/>
    </row>
    <row r="538" spans="1:4" s="72" customFormat="1" x14ac:dyDescent="0.25">
      <c r="A538" s="30"/>
      <c r="B538" s="36" t="s">
        <v>459</v>
      </c>
      <c r="C538" s="37">
        <v>5361</v>
      </c>
      <c r="D538" s="79" t="s">
        <v>831</v>
      </c>
    </row>
    <row r="539" spans="1:4" s="72" customFormat="1" x14ac:dyDescent="0.25">
      <c r="A539" s="30"/>
      <c r="B539" s="76" t="s">
        <v>712</v>
      </c>
      <c r="C539" s="77">
        <v>5362</v>
      </c>
      <c r="D539" s="114" t="s">
        <v>685</v>
      </c>
    </row>
    <row r="540" spans="1:4" s="72" customFormat="1" x14ac:dyDescent="0.25">
      <c r="A540" s="30"/>
      <c r="B540" s="36" t="s">
        <v>459</v>
      </c>
      <c r="C540" s="37">
        <v>5424</v>
      </c>
      <c r="D540" s="35" t="s">
        <v>686</v>
      </c>
    </row>
    <row r="541" spans="1:4" s="72" customFormat="1" x14ac:dyDescent="0.25">
      <c r="A541" s="30"/>
      <c r="B541" s="36" t="s">
        <v>459</v>
      </c>
      <c r="C541" s="37">
        <v>5499</v>
      </c>
      <c r="D541" s="35" t="s">
        <v>929</v>
      </c>
    </row>
    <row r="542" spans="1:4" s="72" customFormat="1" x14ac:dyDescent="0.25">
      <c r="A542" s="30"/>
      <c r="B542" s="36" t="s">
        <v>459</v>
      </c>
      <c r="C542" s="37">
        <v>5499</v>
      </c>
      <c r="D542" s="79" t="s">
        <v>928</v>
      </c>
    </row>
    <row r="543" spans="1:4" s="72" customFormat="1" x14ac:dyDescent="0.25">
      <c r="A543" s="30"/>
      <c r="B543" s="36" t="s">
        <v>459</v>
      </c>
      <c r="C543" s="37">
        <v>6122</v>
      </c>
      <c r="D543" s="35" t="s">
        <v>687</v>
      </c>
    </row>
    <row r="544" spans="1:4" ht="14.1" customHeight="1" x14ac:dyDescent="0.25">
      <c r="A544" s="8"/>
      <c r="B544" s="47"/>
      <c r="C544" s="48"/>
      <c r="D544" s="46"/>
    </row>
    <row r="545" spans="1:4" ht="14.1" customHeight="1" x14ac:dyDescent="0.25">
      <c r="A545" s="8"/>
      <c r="B545" s="47"/>
      <c r="C545" s="48"/>
      <c r="D545" s="46"/>
    </row>
    <row r="546" spans="1:4" s="72" customFormat="1" ht="15.75" x14ac:dyDescent="0.25">
      <c r="A546" s="20" t="s">
        <v>688</v>
      </c>
      <c r="B546" s="21"/>
      <c r="C546" s="22"/>
      <c r="D546" s="22"/>
    </row>
    <row r="547" spans="1:4" s="72" customFormat="1" x14ac:dyDescent="0.25">
      <c r="A547" s="30" t="s">
        <v>326</v>
      </c>
      <c r="B547" s="97" t="s">
        <v>290</v>
      </c>
      <c r="C547" s="431" t="s">
        <v>689</v>
      </c>
      <c r="D547" s="431"/>
    </row>
    <row r="548" spans="1:4" s="72" customFormat="1" ht="39.75" customHeight="1" x14ac:dyDescent="0.25">
      <c r="A548" s="30"/>
      <c r="B548" s="97"/>
      <c r="C548" s="36" t="s">
        <v>690</v>
      </c>
      <c r="D548" s="35" t="s">
        <v>855</v>
      </c>
    </row>
    <row r="549" spans="1:4" s="72" customFormat="1" x14ac:dyDescent="0.25">
      <c r="A549" s="75"/>
      <c r="B549" s="123" t="s">
        <v>712</v>
      </c>
      <c r="C549" s="112" t="s">
        <v>170</v>
      </c>
      <c r="D549" s="114" t="s">
        <v>826</v>
      </c>
    </row>
    <row r="550" spans="1:4" x14ac:dyDescent="0.25">
      <c r="A550" s="8"/>
      <c r="B550" s="38"/>
      <c r="C550" s="39"/>
      <c r="D550" s="46"/>
    </row>
    <row r="551" spans="1:4" s="72" customFormat="1" ht="15.75" x14ac:dyDescent="0.25">
      <c r="A551" s="20" t="s">
        <v>393</v>
      </c>
      <c r="B551" s="107"/>
      <c r="C551" s="337"/>
      <c r="D551" s="337"/>
    </row>
    <row r="552" spans="1:4" s="72" customFormat="1" x14ac:dyDescent="0.25">
      <c r="A552" s="30" t="s">
        <v>326</v>
      </c>
      <c r="B552" s="97" t="s">
        <v>126</v>
      </c>
      <c r="C552" s="431" t="s">
        <v>129</v>
      </c>
      <c r="D552" s="431"/>
    </row>
    <row r="553" spans="1:4" s="72" customFormat="1" ht="15.75" thickBot="1" x14ac:dyDescent="0.3">
      <c r="A553" s="30"/>
      <c r="B553" s="36" t="s">
        <v>459</v>
      </c>
      <c r="C553" s="37">
        <v>5141</v>
      </c>
      <c r="D553" s="35" t="s">
        <v>691</v>
      </c>
    </row>
    <row r="554" spans="1:4" x14ac:dyDescent="0.25">
      <c r="A554" s="433">
        <v>44423.3</v>
      </c>
      <c r="B554" s="434"/>
      <c r="C554" s="435"/>
      <c r="D554" s="121" t="s">
        <v>692</v>
      </c>
    </row>
    <row r="555" spans="1:4" x14ac:dyDescent="0.25">
      <c r="A555" s="436">
        <v>45040</v>
      </c>
      <c r="B555" s="437"/>
      <c r="C555" s="438"/>
      <c r="D555" s="115" t="s">
        <v>693</v>
      </c>
    </row>
    <row r="556" spans="1:4" x14ac:dyDescent="0.25">
      <c r="A556" s="436">
        <v>169644.1</v>
      </c>
      <c r="B556" s="437"/>
      <c r="C556" s="438"/>
      <c r="D556" s="129" t="s">
        <v>694</v>
      </c>
    </row>
    <row r="557" spans="1:4" s="72" customFormat="1" ht="15.75" thickBot="1" x14ac:dyDescent="0.3">
      <c r="A557" s="446">
        <v>8966.09</v>
      </c>
      <c r="B557" s="447"/>
      <c r="C557" s="448"/>
      <c r="D557" s="132" t="s">
        <v>695</v>
      </c>
    </row>
    <row r="558" spans="1:4" s="72" customFormat="1" ht="15.75" thickBot="1" x14ac:dyDescent="0.3">
      <c r="A558" s="427">
        <f>SUM(A554:C557)</f>
        <v>268073.49000000005</v>
      </c>
      <c r="B558" s="428"/>
      <c r="C558" s="429"/>
      <c r="D558" s="131" t="s">
        <v>696</v>
      </c>
    </row>
    <row r="559" spans="1:4" s="72" customFormat="1" ht="14.1" customHeight="1" x14ac:dyDescent="0.25">
      <c r="A559" s="30"/>
      <c r="B559" s="36" t="s">
        <v>459</v>
      </c>
      <c r="C559" s="37">
        <v>5149</v>
      </c>
      <c r="D559" s="35" t="s">
        <v>935</v>
      </c>
    </row>
    <row r="560" spans="1:4" s="72" customFormat="1" ht="14.1" customHeight="1" thickBot="1" x14ac:dyDescent="0.3">
      <c r="A560" s="30"/>
      <c r="B560" s="36" t="s">
        <v>459</v>
      </c>
      <c r="C560" s="37">
        <v>5163</v>
      </c>
      <c r="D560" s="35" t="s">
        <v>697</v>
      </c>
    </row>
    <row r="561" spans="1:4" x14ac:dyDescent="0.25">
      <c r="A561" s="433">
        <v>4800</v>
      </c>
      <c r="B561" s="434"/>
      <c r="C561" s="435"/>
      <c r="D561" s="121" t="s">
        <v>692</v>
      </c>
    </row>
    <row r="562" spans="1:4" x14ac:dyDescent="0.25">
      <c r="A562" s="436">
        <v>3600</v>
      </c>
      <c r="B562" s="437"/>
      <c r="C562" s="438"/>
      <c r="D562" s="115" t="s">
        <v>693</v>
      </c>
    </row>
    <row r="563" spans="1:4" x14ac:dyDescent="0.25">
      <c r="A563" s="436">
        <v>2400</v>
      </c>
      <c r="B563" s="437"/>
      <c r="C563" s="438"/>
      <c r="D563" s="129" t="s">
        <v>694</v>
      </c>
    </row>
    <row r="564" spans="1:4" x14ac:dyDescent="0.25">
      <c r="A564" s="436">
        <v>39200</v>
      </c>
      <c r="B564" s="437"/>
      <c r="C564" s="438"/>
      <c r="D564" s="115" t="s">
        <v>698</v>
      </c>
    </row>
    <row r="565" spans="1:4" ht="15.75" thickBot="1" x14ac:dyDescent="0.3">
      <c r="A565" s="424">
        <v>2000</v>
      </c>
      <c r="B565" s="425"/>
      <c r="C565" s="426"/>
      <c r="D565" s="130" t="s">
        <v>699</v>
      </c>
    </row>
    <row r="566" spans="1:4" ht="15.75" thickBot="1" x14ac:dyDescent="0.3">
      <c r="A566" s="427">
        <f>SUM(A561:C565)</f>
        <v>52000</v>
      </c>
      <c r="B566" s="428"/>
      <c r="C566" s="429"/>
      <c r="D566" s="131" t="s">
        <v>696</v>
      </c>
    </row>
    <row r="567" spans="1:4" x14ac:dyDescent="0.25">
      <c r="A567" s="8"/>
      <c r="B567" s="54"/>
      <c r="C567" s="39"/>
      <c r="D567" s="39"/>
    </row>
    <row r="568" spans="1:4" s="72" customFormat="1" x14ac:dyDescent="0.25">
      <c r="A568" s="30" t="s">
        <v>326</v>
      </c>
      <c r="B568" s="97" t="s">
        <v>296</v>
      </c>
      <c r="C568" s="431" t="s">
        <v>297</v>
      </c>
      <c r="D568" s="431"/>
    </row>
    <row r="569" spans="1:4" s="72" customFormat="1" x14ac:dyDescent="0.25">
      <c r="A569" s="30"/>
      <c r="B569" s="36" t="s">
        <v>459</v>
      </c>
      <c r="C569" s="37">
        <v>5163</v>
      </c>
      <c r="D569" s="35" t="s">
        <v>856</v>
      </c>
    </row>
    <row r="570" spans="1:4" ht="14.1" customHeight="1" x14ac:dyDescent="0.25">
      <c r="A570" s="8"/>
      <c r="B570" s="38"/>
      <c r="C570" s="39"/>
      <c r="D570" s="39"/>
    </row>
    <row r="571" spans="1:4" s="72" customFormat="1" x14ac:dyDescent="0.25">
      <c r="A571" s="30" t="s">
        <v>326</v>
      </c>
      <c r="B571" s="97" t="s">
        <v>130</v>
      </c>
      <c r="C571" s="431" t="s">
        <v>133</v>
      </c>
      <c r="D571" s="431"/>
    </row>
    <row r="572" spans="1:4" s="72" customFormat="1" x14ac:dyDescent="0.25">
      <c r="A572" s="30"/>
      <c r="B572" s="36" t="s">
        <v>459</v>
      </c>
      <c r="C572" s="37">
        <v>5342</v>
      </c>
      <c r="D572" s="35" t="s">
        <v>700</v>
      </c>
    </row>
    <row r="573" spans="1:4" s="72" customFormat="1" x14ac:dyDescent="0.25">
      <c r="A573" s="30"/>
      <c r="B573" s="36" t="s">
        <v>459</v>
      </c>
      <c r="C573" s="37">
        <v>5345</v>
      </c>
      <c r="D573" s="35" t="s">
        <v>701</v>
      </c>
    </row>
    <row r="574" spans="1:4" ht="14.1" customHeight="1" x14ac:dyDescent="0.25">
      <c r="A574" s="8"/>
      <c r="B574" s="54"/>
      <c r="C574" s="39"/>
      <c r="D574" s="39"/>
    </row>
    <row r="575" spans="1:4" s="72" customFormat="1" x14ac:dyDescent="0.25">
      <c r="A575" s="30" t="s">
        <v>326</v>
      </c>
      <c r="B575" s="97" t="s">
        <v>302</v>
      </c>
      <c r="C575" s="431" t="s">
        <v>303</v>
      </c>
      <c r="D575" s="431"/>
    </row>
    <row r="576" spans="1:4" s="72" customFormat="1" ht="25.5" x14ac:dyDescent="0.25">
      <c r="A576" s="126"/>
      <c r="B576" s="124" t="s">
        <v>459</v>
      </c>
      <c r="C576" s="108">
        <v>5362</v>
      </c>
      <c r="D576" s="74" t="s">
        <v>702</v>
      </c>
    </row>
    <row r="577" spans="1:4" s="72" customFormat="1" ht="25.5" x14ac:dyDescent="0.25">
      <c r="A577" s="126"/>
      <c r="B577" s="4" t="s">
        <v>332</v>
      </c>
      <c r="C577" s="5">
        <v>5363</v>
      </c>
      <c r="D577" s="333" t="s">
        <v>825</v>
      </c>
    </row>
    <row r="578" spans="1:4" s="72" customFormat="1" ht="25.5" x14ac:dyDescent="0.25">
      <c r="A578" s="3"/>
      <c r="B578" s="4" t="s">
        <v>332</v>
      </c>
      <c r="C578" s="5">
        <v>5365</v>
      </c>
      <c r="D578" s="125" t="s">
        <v>824</v>
      </c>
    </row>
    <row r="579" spans="1:4" x14ac:dyDescent="0.25">
      <c r="A579" s="8"/>
      <c r="B579" s="38"/>
      <c r="C579" s="39"/>
      <c r="D579" s="39"/>
    </row>
    <row r="580" spans="1:4" x14ac:dyDescent="0.25">
      <c r="A580" s="8"/>
      <c r="B580" s="38"/>
      <c r="C580" s="39"/>
      <c r="D580" s="39"/>
    </row>
    <row r="581" spans="1:4" s="72" customFormat="1" ht="15.75" x14ac:dyDescent="0.25">
      <c r="A581" s="20" t="s">
        <v>395</v>
      </c>
      <c r="B581" s="107"/>
      <c r="C581" s="337"/>
      <c r="D581" s="337"/>
    </row>
    <row r="582" spans="1:4" s="72" customFormat="1" x14ac:dyDescent="0.25">
      <c r="A582" s="30" t="s">
        <v>326</v>
      </c>
      <c r="B582" s="97" t="s">
        <v>134</v>
      </c>
      <c r="C582" s="431" t="s">
        <v>137</v>
      </c>
      <c r="D582" s="431"/>
    </row>
    <row r="583" spans="1:4" s="72" customFormat="1" ht="25.5" x14ac:dyDescent="0.25">
      <c r="A583" s="30"/>
      <c r="B583" s="124" t="s">
        <v>459</v>
      </c>
      <c r="C583" s="108" t="s">
        <v>304</v>
      </c>
      <c r="D583" s="35" t="s">
        <v>822</v>
      </c>
    </row>
    <row r="584" spans="1:4" s="72" customFormat="1" ht="25.5" x14ac:dyDescent="0.25">
      <c r="A584" s="30"/>
      <c r="B584" s="124" t="s">
        <v>459</v>
      </c>
      <c r="C584" s="108" t="s">
        <v>821</v>
      </c>
      <c r="D584" s="35" t="s">
        <v>823</v>
      </c>
    </row>
    <row r="585" spans="1:4" x14ac:dyDescent="0.25">
      <c r="A585" s="8"/>
      <c r="B585" s="71"/>
      <c r="C585" s="41"/>
      <c r="D585" s="11"/>
    </row>
    <row r="586" spans="1:4" x14ac:dyDescent="0.25">
      <c r="A586" s="8"/>
      <c r="B586" s="71"/>
      <c r="C586" s="41"/>
      <c r="D586" s="11"/>
    </row>
    <row r="587" spans="1:4" s="72" customFormat="1" x14ac:dyDescent="0.25">
      <c r="A587" s="75" t="s">
        <v>326</v>
      </c>
      <c r="B587" s="96" t="s">
        <v>138</v>
      </c>
      <c r="C587" s="432" t="s">
        <v>139</v>
      </c>
      <c r="D587" s="432"/>
    </row>
    <row r="588" spans="1:4" s="72" customFormat="1" ht="51.95" customHeight="1" x14ac:dyDescent="0.25">
      <c r="A588" s="75"/>
      <c r="B588" s="9" t="s">
        <v>396</v>
      </c>
      <c r="C588" s="10" t="s">
        <v>306</v>
      </c>
      <c r="D588" s="333" t="s">
        <v>820</v>
      </c>
    </row>
    <row r="589" spans="1:4" s="72" customFormat="1" x14ac:dyDescent="0.25">
      <c r="A589" s="75"/>
      <c r="B589" s="123" t="s">
        <v>712</v>
      </c>
      <c r="C589" s="112" t="s">
        <v>170</v>
      </c>
      <c r="D589" s="114" t="s">
        <v>703</v>
      </c>
    </row>
    <row r="590" spans="1:4" s="72" customFormat="1" x14ac:dyDescent="0.25">
      <c r="A590" s="75"/>
      <c r="B590" s="123" t="s">
        <v>712</v>
      </c>
      <c r="C590" s="112" t="s">
        <v>308</v>
      </c>
      <c r="D590" s="114" t="s">
        <v>704</v>
      </c>
    </row>
    <row r="591" spans="1:4" x14ac:dyDescent="0.25">
      <c r="A591" s="8"/>
      <c r="B591" s="63"/>
      <c r="C591" s="64"/>
      <c r="D591" s="64"/>
    </row>
    <row r="592" spans="1:4" s="72" customFormat="1" ht="18.75" x14ac:dyDescent="0.25">
      <c r="A592" s="116" t="s">
        <v>397</v>
      </c>
      <c r="B592" s="116"/>
      <c r="C592" s="116"/>
      <c r="D592" s="116"/>
    </row>
    <row r="593" spans="1:4" s="72" customFormat="1" ht="15.75" thickBot="1" x14ac:dyDescent="0.3">
      <c r="A593" s="117"/>
      <c r="B593" s="118" t="s">
        <v>712</v>
      </c>
      <c r="C593" s="117">
        <v>8124</v>
      </c>
      <c r="D593" s="119" t="s">
        <v>705</v>
      </c>
    </row>
    <row r="594" spans="1:4" x14ac:dyDescent="0.25">
      <c r="A594" s="455">
        <v>380256.7</v>
      </c>
      <c r="B594" s="456"/>
      <c r="C594" s="457"/>
      <c r="D594" s="121" t="s">
        <v>692</v>
      </c>
    </row>
    <row r="595" spans="1:4" s="72" customFormat="1" x14ac:dyDescent="0.25">
      <c r="A595" s="436">
        <v>349200</v>
      </c>
      <c r="B595" s="437"/>
      <c r="C595" s="438"/>
      <c r="D595" s="115" t="s">
        <v>693</v>
      </c>
    </row>
    <row r="596" spans="1:4" s="72" customFormat="1" x14ac:dyDescent="0.25">
      <c r="A596" s="436">
        <v>744000</v>
      </c>
      <c r="B596" s="437"/>
      <c r="C596" s="438"/>
      <c r="D596" s="115" t="s">
        <v>694</v>
      </c>
    </row>
    <row r="597" spans="1:4" s="72" customFormat="1" ht="15.75" thickBot="1" x14ac:dyDescent="0.3">
      <c r="A597" s="449">
        <v>76315.63</v>
      </c>
      <c r="B597" s="450"/>
      <c r="C597" s="451"/>
      <c r="D597" s="120" t="s">
        <v>695</v>
      </c>
    </row>
    <row r="598" spans="1:4" ht="15.75" thickBot="1" x14ac:dyDescent="0.3">
      <c r="A598" s="452">
        <f>SUM(A594:C597)</f>
        <v>1549772.33</v>
      </c>
      <c r="B598" s="453"/>
      <c r="C598" s="454"/>
      <c r="D598" s="122" t="s">
        <v>696</v>
      </c>
    </row>
    <row r="599" spans="1:4" s="72" customFormat="1" x14ac:dyDescent="0.25">
      <c r="A599" s="430" t="s">
        <v>399</v>
      </c>
      <c r="B599" s="430"/>
      <c r="C599" s="430"/>
      <c r="D599" s="430"/>
    </row>
  </sheetData>
  <mergeCells count="70">
    <mergeCell ref="A596:C596"/>
    <mergeCell ref="A597:C597"/>
    <mergeCell ref="A598:C598"/>
    <mergeCell ref="A599:D599"/>
    <mergeCell ref="C571:D571"/>
    <mergeCell ref="C575:D575"/>
    <mergeCell ref="C582:D582"/>
    <mergeCell ref="C587:D587"/>
    <mergeCell ref="A594:C594"/>
    <mergeCell ref="A595:C595"/>
    <mergeCell ref="C568:D568"/>
    <mergeCell ref="A554:C554"/>
    <mergeCell ref="A555:C555"/>
    <mergeCell ref="A556:C556"/>
    <mergeCell ref="A557:C557"/>
    <mergeCell ref="A558:C558"/>
    <mergeCell ref="A561:C561"/>
    <mergeCell ref="A562:C562"/>
    <mergeCell ref="A563:C563"/>
    <mergeCell ref="A564:C564"/>
    <mergeCell ref="A565:C565"/>
    <mergeCell ref="A566:C566"/>
    <mergeCell ref="C552:D552"/>
    <mergeCell ref="C409:D409"/>
    <mergeCell ref="C427:D427"/>
    <mergeCell ref="C434:D434"/>
    <mergeCell ref="C443:D443"/>
    <mergeCell ref="C453:D453"/>
    <mergeCell ref="C478:D478"/>
    <mergeCell ref="C486:D486"/>
    <mergeCell ref="C494:D494"/>
    <mergeCell ref="C499:D499"/>
    <mergeCell ref="C537:D537"/>
    <mergeCell ref="C547:D547"/>
    <mergeCell ref="C390:D390"/>
    <mergeCell ref="C269:D269"/>
    <mergeCell ref="C288:D288"/>
    <mergeCell ref="C302:D302"/>
    <mergeCell ref="C314:D314"/>
    <mergeCell ref="C321:D321"/>
    <mergeCell ref="C324:D324"/>
    <mergeCell ref="C327:D327"/>
    <mergeCell ref="C363:D363"/>
    <mergeCell ref="C374:D374"/>
    <mergeCell ref="C377:D377"/>
    <mergeCell ref="C387:D387"/>
    <mergeCell ref="C247:D247"/>
    <mergeCell ref="C112:D112"/>
    <mergeCell ref="C133:D133"/>
    <mergeCell ref="C138:D138"/>
    <mergeCell ref="C145:D145"/>
    <mergeCell ref="C151:D151"/>
    <mergeCell ref="C181:D181"/>
    <mergeCell ref="C201:D201"/>
    <mergeCell ref="C206:D206"/>
    <mergeCell ref="C212:D212"/>
    <mergeCell ref="C223:D223"/>
    <mergeCell ref="C238:D238"/>
    <mergeCell ref="C91:D91"/>
    <mergeCell ref="A3:B3"/>
    <mergeCell ref="A10:D12"/>
    <mergeCell ref="C15:D15"/>
    <mergeCell ref="C19:D19"/>
    <mergeCell ref="D21:D22"/>
    <mergeCell ref="D23:D24"/>
    <mergeCell ref="D25:D26"/>
    <mergeCell ref="C33:D33"/>
    <mergeCell ref="C48:D48"/>
    <mergeCell ref="C68:D68"/>
    <mergeCell ref="C76:D76"/>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CZ00303453&amp;C&amp;"-,Tučné"&amp;14ROZPIS VÝDAJŮ ke SCHVÁLENÉMU ROZPOČTU &amp;RRok 2021</oddHeader>
    <oddFooter>&amp;C&amp;A&amp;R&amp;P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3</vt:i4>
      </vt:variant>
    </vt:vector>
  </HeadingPairs>
  <TitlesOfParts>
    <vt:vector size="11" baseType="lpstr">
      <vt:lpstr>Přehled o stavu rozpočtu 2021</vt:lpstr>
      <vt:lpstr>PŘÍJMY 2021-SCHVÁLENÝ ROZPOČET</vt:lpstr>
      <vt:lpstr>PŘÍJMY 2021 - komentář </vt:lpstr>
      <vt:lpstr>VÝDAJE 2021-SCHVÁLENÝ ROZPOČET</vt:lpstr>
      <vt:lpstr>VÝDAJE 2021-schv.změna NÁVRHU </vt:lpstr>
      <vt:lpstr>VÝDAJE 2021 - komentář</vt:lpstr>
      <vt:lpstr>VÝDAJE 2021 - rozpis rozpočtu </vt:lpstr>
      <vt:lpstr>VÝDAJE 2021-komentář k rozpisu</vt:lpstr>
      <vt:lpstr>'Přehled o stavu rozpočtu 2021'!Názvy_tisku</vt:lpstr>
      <vt:lpstr>'PŘÍJMY 2021-SCHVÁLENÝ ROZPOČET'!Názvy_tisku</vt:lpstr>
      <vt:lpstr>'VÝDAJE 2021 - rozpis rozpočtu '!Názvy_tisku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2021-04-19T05:24:35Z</cp:lastPrinted>
  <dcterms:created xsi:type="dcterms:W3CDTF">2021-02-27T14:36:32Z</dcterms:created>
  <dcterms:modified xsi:type="dcterms:W3CDTF">2024-01-11T08:00:19Z</dcterms:modified>
</cp:coreProperties>
</file>