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70" windowWidth="17895" windowHeight="6600" firstSheet="5" activeTab="7"/>
  </bookViews>
  <sheets>
    <sheet name="Přehled o stavu rozpočtu 2022" sheetId="6" r:id="rId1"/>
    <sheet name="PŘÍJMY 2022-SCHVÁLENÝ ROZPOČET" sheetId="5" r:id="rId2"/>
    <sheet name="VÝDAJE 2022 - NÁVRH" sheetId="23" r:id="rId3"/>
    <sheet name="VÝDAJE 2022-SCHVÁLENÝ ROZPOČET" sheetId="21" r:id="rId4"/>
    <sheet name="VÝDAJE 2022-změna od návrhu" sheetId="24" r:id="rId5"/>
    <sheet name="Komentář ke schv.rozpočtu 2022" sheetId="3" r:id="rId6"/>
    <sheet name="VÝDAJE 2022 - rozpis rozpočtu 1" sheetId="26" r:id="rId7"/>
    <sheet name="VÝDAJE 2022-komentář k r.r. 1 " sheetId="27" r:id="rId8"/>
  </sheets>
  <definedNames>
    <definedName name="_xlnm.Print_Titles" localSheetId="0">'Přehled o stavu rozpočtu 2022'!$1:$2</definedName>
    <definedName name="_xlnm.Print_Titles" localSheetId="1">'PŘÍJMY 2022-SCHVÁLENÝ ROZPOČET'!$1:$2</definedName>
  </definedNames>
  <calcPr calcId="145621"/>
</workbook>
</file>

<file path=xl/calcChain.xml><?xml version="1.0" encoding="utf-8"?>
<calcChain xmlns="http://schemas.openxmlformats.org/spreadsheetml/2006/main">
  <c r="F274" i="26" l="1"/>
  <c r="E274" i="26"/>
  <c r="D274" i="26"/>
  <c r="E39" i="26"/>
  <c r="F39" i="26"/>
  <c r="D39" i="26"/>
  <c r="A589" i="27"/>
  <c r="A559" i="27"/>
  <c r="A550" i="27"/>
  <c r="F411" i="26"/>
  <c r="E411" i="26"/>
  <c r="D411" i="26"/>
  <c r="F405" i="26"/>
  <c r="E405" i="26"/>
  <c r="D405" i="26"/>
  <c r="F402" i="26"/>
  <c r="E402" i="26"/>
  <c r="D402" i="26"/>
  <c r="F399" i="26"/>
  <c r="E399" i="26"/>
  <c r="D399" i="26"/>
  <c r="F396" i="26"/>
  <c r="E396" i="26"/>
  <c r="D396" i="26"/>
  <c r="F393" i="26"/>
  <c r="E393" i="26"/>
  <c r="D393" i="26"/>
  <c r="F391" i="26"/>
  <c r="E391" i="26"/>
  <c r="D391" i="26"/>
  <c r="F387" i="26"/>
  <c r="E387" i="26"/>
  <c r="D387" i="26"/>
  <c r="F385" i="26"/>
  <c r="E385" i="26"/>
  <c r="D385" i="26"/>
  <c r="E346" i="26"/>
  <c r="D346" i="26"/>
  <c r="F344" i="26"/>
  <c r="F346" i="26" s="1"/>
  <c r="E344" i="26"/>
  <c r="D344" i="26"/>
  <c r="F335" i="26"/>
  <c r="E335" i="26"/>
  <c r="D335" i="26"/>
  <c r="F329" i="26"/>
  <c r="E329" i="26"/>
  <c r="D329" i="26"/>
  <c r="F324" i="26"/>
  <c r="E324" i="26"/>
  <c r="D324" i="26"/>
  <c r="F304" i="26"/>
  <c r="E304" i="26"/>
  <c r="D304" i="26"/>
  <c r="F300" i="26"/>
  <c r="F406" i="26" s="1"/>
  <c r="E300" i="26"/>
  <c r="D300" i="26"/>
  <c r="F295" i="26"/>
  <c r="E295" i="26"/>
  <c r="D295" i="26"/>
  <c r="F290" i="26"/>
  <c r="E290" i="26"/>
  <c r="D290" i="26"/>
  <c r="F277" i="26"/>
  <c r="E277" i="26"/>
  <c r="D277" i="26"/>
  <c r="F269" i="26"/>
  <c r="E269" i="26"/>
  <c r="D269" i="26"/>
  <c r="F267" i="26"/>
  <c r="E267" i="26"/>
  <c r="D267" i="26"/>
  <c r="F259" i="26"/>
  <c r="E259" i="26"/>
  <c r="D259" i="26"/>
  <c r="F257" i="26"/>
  <c r="E257" i="26"/>
  <c r="D257" i="26"/>
  <c r="F249" i="26"/>
  <c r="E249" i="26"/>
  <c r="D249" i="26"/>
  <c r="F222" i="26"/>
  <c r="E222" i="26"/>
  <c r="D222" i="26"/>
  <c r="F220" i="26"/>
  <c r="E220" i="26"/>
  <c r="D220" i="26"/>
  <c r="F218" i="26"/>
  <c r="E218" i="26"/>
  <c r="D218" i="26"/>
  <c r="F212" i="26"/>
  <c r="E212" i="26"/>
  <c r="D212" i="26"/>
  <c r="F207" i="26"/>
  <c r="E207" i="26"/>
  <c r="D207" i="26"/>
  <c r="F195" i="26"/>
  <c r="E195" i="26"/>
  <c r="D195" i="26"/>
  <c r="F178" i="26"/>
  <c r="E178" i="26"/>
  <c r="D178" i="26"/>
  <c r="F163" i="26"/>
  <c r="E163" i="26"/>
  <c r="D163" i="26"/>
  <c r="F156" i="26"/>
  <c r="E156" i="26"/>
  <c r="D156" i="26"/>
  <c r="F142" i="26"/>
  <c r="E142" i="26"/>
  <c r="D142" i="26"/>
  <c r="F137" i="26"/>
  <c r="E137" i="26"/>
  <c r="D137" i="26"/>
  <c r="F134" i="26"/>
  <c r="E134" i="26"/>
  <c r="D134" i="26"/>
  <c r="F130" i="26"/>
  <c r="E130" i="26"/>
  <c r="D130" i="26"/>
  <c r="F112" i="26"/>
  <c r="E112" i="26"/>
  <c r="D112" i="26"/>
  <c r="F89" i="26"/>
  <c r="E89" i="26"/>
  <c r="D89" i="26"/>
  <c r="F86" i="26"/>
  <c r="E86" i="26"/>
  <c r="D86" i="26"/>
  <c r="F82" i="26"/>
  <c r="E82" i="26"/>
  <c r="D82" i="26"/>
  <c r="F78" i="26"/>
  <c r="E78" i="26"/>
  <c r="D78" i="26"/>
  <c r="F74" i="26"/>
  <c r="E74" i="26"/>
  <c r="D74" i="26"/>
  <c r="F57" i="26"/>
  <c r="E57" i="26"/>
  <c r="D57" i="26"/>
  <c r="F35" i="26"/>
  <c r="E35" i="26"/>
  <c r="D35" i="26"/>
  <c r="F33" i="26"/>
  <c r="E33" i="26"/>
  <c r="D33" i="26"/>
  <c r="F25" i="26"/>
  <c r="E25" i="26"/>
  <c r="D25" i="26"/>
  <c r="F11" i="26"/>
  <c r="E11" i="26"/>
  <c r="D11" i="26"/>
  <c r="D406" i="26" s="1"/>
  <c r="E406" i="26" l="1"/>
  <c r="E413" i="26"/>
  <c r="G8" i="24"/>
  <c r="G46" i="23"/>
  <c r="G22" i="23"/>
  <c r="F22" i="23"/>
  <c r="E22" i="23"/>
  <c r="G13" i="23"/>
  <c r="F24" i="23" s="1"/>
  <c r="F13" i="23"/>
  <c r="E13" i="23"/>
  <c r="G13" i="21" l="1"/>
  <c r="G48" i="21"/>
  <c r="C34" i="6" l="1"/>
  <c r="E13" i="21" l="1"/>
  <c r="G22" i="21"/>
  <c r="F24" i="21" s="1"/>
  <c r="F22" i="21"/>
  <c r="E22" i="21"/>
  <c r="F13" i="21" l="1"/>
  <c r="E114" i="5" l="1"/>
  <c r="E104" i="5" l="1"/>
  <c r="F104" i="5"/>
  <c r="E102" i="5"/>
  <c r="F102" i="5"/>
  <c r="E100" i="5"/>
  <c r="F100" i="5"/>
  <c r="E98" i="5"/>
  <c r="F98" i="5"/>
  <c r="E96" i="5"/>
  <c r="F96" i="5"/>
  <c r="E92" i="5"/>
  <c r="F92" i="5"/>
  <c r="E90" i="5"/>
  <c r="F90" i="5"/>
  <c r="E88" i="5"/>
  <c r="F88" i="5"/>
  <c r="E86" i="5"/>
  <c r="F86" i="5"/>
  <c r="E83" i="5"/>
  <c r="F83" i="5"/>
  <c r="E80" i="5"/>
  <c r="F80" i="5"/>
  <c r="E78" i="5"/>
  <c r="F78" i="5"/>
  <c r="E70" i="5"/>
  <c r="F70" i="5"/>
  <c r="E68" i="5"/>
  <c r="F68" i="5"/>
  <c r="E66" i="5"/>
  <c r="F66" i="5"/>
  <c r="E64" i="5"/>
  <c r="F64" i="5"/>
  <c r="E60" i="5"/>
  <c r="F60" i="5"/>
  <c r="E56" i="5"/>
  <c r="F56" i="5"/>
  <c r="E51" i="5"/>
  <c r="F51" i="5"/>
  <c r="E45" i="5"/>
  <c r="F45" i="5"/>
  <c r="E42" i="5" l="1"/>
  <c r="F42" i="5"/>
  <c r="E39" i="5"/>
  <c r="F39" i="5"/>
  <c r="E37" i="5"/>
  <c r="F37" i="5"/>
  <c r="E35" i="5"/>
  <c r="F35" i="5"/>
  <c r="E32" i="5"/>
  <c r="F32" i="5"/>
  <c r="E27" i="5"/>
  <c r="F27" i="5"/>
  <c r="D104" i="5"/>
  <c r="D102" i="5"/>
  <c r="D100" i="5"/>
  <c r="D98" i="5"/>
  <c r="D96" i="5"/>
  <c r="D92" i="5"/>
  <c r="D90" i="5"/>
  <c r="D88" i="5"/>
  <c r="D86" i="5"/>
  <c r="D83" i="5"/>
  <c r="D80" i="5"/>
  <c r="D78" i="5"/>
  <c r="D70" i="5"/>
  <c r="D68" i="5"/>
  <c r="D66" i="5"/>
  <c r="D64" i="5"/>
  <c r="D60" i="5"/>
  <c r="D56" i="5"/>
  <c r="D51" i="5"/>
  <c r="D45" i="5"/>
  <c r="D42" i="5"/>
  <c r="D39" i="5"/>
  <c r="D37" i="5"/>
  <c r="D35" i="5"/>
  <c r="D32" i="5"/>
  <c r="D27" i="5"/>
  <c r="F105" i="5" l="1"/>
  <c r="E105" i="5"/>
  <c r="D105" i="5"/>
  <c r="F114" i="5" l="1"/>
  <c r="E116" i="5" s="1"/>
  <c r="D114" i="5"/>
  <c r="C27" i="6" l="1"/>
  <c r="C31" i="6" s="1"/>
  <c r="E16" i="6"/>
  <c r="E10" i="6"/>
  <c r="E6" i="6"/>
  <c r="C22" i="6" s="1"/>
  <c r="C35" i="6" l="1"/>
  <c r="C36" i="6"/>
  <c r="C24" i="6"/>
</calcChain>
</file>

<file path=xl/sharedStrings.xml><?xml version="1.0" encoding="utf-8"?>
<sst xmlns="http://schemas.openxmlformats.org/spreadsheetml/2006/main" count="2000" uniqueCount="900">
  <si>
    <t>I. ROZPOČTOVÉ PŘÍJMY</t>
  </si>
  <si>
    <t>Paragraf</t>
  </si>
  <si>
    <t>Položka</t>
  </si>
  <si>
    <t>Text</t>
  </si>
  <si>
    <t>0000</t>
  </si>
  <si>
    <t>Poplatek za provoz, shrom.,.. a odstr. kom. odpadu</t>
  </si>
  <si>
    <t>Příjmy úhrad za dobývání nerostů a popl.za geol.pr</t>
  </si>
  <si>
    <t>Správní poplatky</t>
  </si>
  <si>
    <t>Neinvestiční přijaté transf.z všeob.pokl.správy SR</t>
  </si>
  <si>
    <t>Neinv.př.transfery ze SR v rámci souhr.dot.vztahu</t>
  </si>
  <si>
    <t>Neinvestiční přijaté transfery od obcí</t>
  </si>
  <si>
    <t>Bez ODPA</t>
  </si>
  <si>
    <t>Příjmy z poskytování služeb a výrobků</t>
  </si>
  <si>
    <t>Příjmy z prod. zboží (již nakoup. za úč. prodeje)</t>
  </si>
  <si>
    <t>Přijaté nekapitálové příspěvky a náhrady</t>
  </si>
  <si>
    <t>Podpora ostatních produkčních činností</t>
  </si>
  <si>
    <t>Cestovní ruch</t>
  </si>
  <si>
    <t>Pitná voda</t>
  </si>
  <si>
    <t>Odvádění a čištění odpadních vod a nakl.s kaly</t>
  </si>
  <si>
    <t>Činnosti knihovnické</t>
  </si>
  <si>
    <t>2329</t>
  </si>
  <si>
    <t>Ostatní nedaňové příjmy jinde nezařazené</t>
  </si>
  <si>
    <t>Ostatní záležitosti kultury</t>
  </si>
  <si>
    <t>Ostatní zdravotnická zaříz.a služby pro zdravot.</t>
  </si>
  <si>
    <t>Bytové hospodářství</t>
  </si>
  <si>
    <t>Nebytové hospodářství</t>
  </si>
  <si>
    <t>Pohřebnictví</t>
  </si>
  <si>
    <t>Výstavba a údržba místních inženýrských sítí</t>
  </si>
  <si>
    <t>Ostatní příjmy z vlastní činnosti</t>
  </si>
  <si>
    <t>Příjmy z prodeje pozemků</t>
  </si>
  <si>
    <t>Komunální služby a územní rozvoj j.n.</t>
  </si>
  <si>
    <t>Sběr a svoz nebezpečných odpadů</t>
  </si>
  <si>
    <t>Sběr a svoz komunálních odpadů</t>
  </si>
  <si>
    <t>Využívání a zneškodňování nebezpečných odpadů</t>
  </si>
  <si>
    <t>Využívání a zneškodňování komun.odpadů</t>
  </si>
  <si>
    <t>Ostatní nakládání s odpady</t>
  </si>
  <si>
    <t>5512</t>
  </si>
  <si>
    <t>Požární ochrana - dobrovolná část</t>
  </si>
  <si>
    <t>6171</t>
  </si>
  <si>
    <t>Činnost místní správy</t>
  </si>
  <si>
    <t>Obecné příjmy a výdaje z finančních operací</t>
  </si>
  <si>
    <t>Převody z rozpočtových účtů</t>
  </si>
  <si>
    <t>Převody vlastním fondům v rozpočtech územní úrovně</t>
  </si>
  <si>
    <t>6402</t>
  </si>
  <si>
    <t>2229</t>
  </si>
  <si>
    <t>6409</t>
  </si>
  <si>
    <t>Ostatní činnosti j.n.</t>
  </si>
  <si>
    <t>ROZPOČTOVÉ PŘÍJMY CELKEM</t>
  </si>
  <si>
    <t>II. ROZPOČTOVÉ VÝDAJE</t>
  </si>
  <si>
    <t>Neinv.transfery společenstvím vlastníků jednotek</t>
  </si>
  <si>
    <t>Ostatní neinv.transfery nezisk.a podob.organizacím</t>
  </si>
  <si>
    <t>Silnice</t>
  </si>
  <si>
    <t>Neinvestiční transfery spolkům</t>
  </si>
  <si>
    <t>Veřejné osvětlení</t>
  </si>
  <si>
    <t>Neinv.transf. fundacím, ústavům a obecně prosp.sp.</t>
  </si>
  <si>
    <t>Neinvestiční transfery obcím</t>
  </si>
  <si>
    <t>Ostatní neinv.transfery veř.rozp.územní úrovně</t>
  </si>
  <si>
    <t>ROZPOČTOVÉ VÝDAJE CELKEM</t>
  </si>
  <si>
    <t>8115</t>
  </si>
  <si>
    <t>8123</t>
  </si>
  <si>
    <t>8901</t>
  </si>
  <si>
    <t xml:space="preserve">PŘÍJMY </t>
  </si>
  <si>
    <t>Příjmy</t>
  </si>
  <si>
    <r>
      <t xml:space="preserve">běžné                      </t>
    </r>
    <r>
      <rPr>
        <b/>
        <sz val="13"/>
        <rFont val="Times New Roman"/>
        <family val="1"/>
        <charset val="238"/>
      </rPr>
      <t>daňové</t>
    </r>
    <r>
      <rPr>
        <sz val="13"/>
        <rFont val="Times New Roman"/>
        <family val="1"/>
        <charset val="238"/>
      </rPr>
      <t xml:space="preserve"> </t>
    </r>
    <r>
      <rPr>
        <sz val="10"/>
        <rFont val="Times New Roman"/>
        <family val="1"/>
        <charset val="238"/>
      </rPr>
      <t xml:space="preserve">(položky 1xxx)        </t>
    </r>
    <r>
      <rPr>
        <sz val="13"/>
        <rFont val="Times New Roman"/>
        <family val="1"/>
        <charset val="238"/>
      </rPr>
      <t xml:space="preserve">             </t>
    </r>
  </si>
  <si>
    <r>
      <t xml:space="preserve">                               </t>
    </r>
    <r>
      <rPr>
        <b/>
        <sz val="13"/>
        <rFont val="Times New Roman"/>
        <family val="1"/>
        <charset val="238"/>
      </rPr>
      <t xml:space="preserve"> nedaňové</t>
    </r>
    <r>
      <rPr>
        <sz val="13"/>
        <rFont val="Times New Roman"/>
        <family val="1"/>
        <charset val="238"/>
      </rPr>
      <t xml:space="preserve"> </t>
    </r>
    <r>
      <rPr>
        <sz val="10"/>
        <rFont val="Times New Roman"/>
        <family val="1"/>
        <charset val="238"/>
      </rPr>
      <t xml:space="preserve">(položky 2xxx)   </t>
    </r>
    <r>
      <rPr>
        <sz val="13"/>
        <rFont val="Times New Roman"/>
        <family val="1"/>
        <charset val="238"/>
      </rPr>
      <t xml:space="preserve">  </t>
    </r>
  </si>
  <si>
    <r>
      <t xml:space="preserve">kapitálové </t>
    </r>
    <r>
      <rPr>
        <sz val="10"/>
        <rFont val="Times New Roman"/>
        <family val="1"/>
        <charset val="238"/>
      </rPr>
      <t>(položky  3xxx)</t>
    </r>
  </si>
  <si>
    <r>
      <t>přijaté transfery</t>
    </r>
    <r>
      <rPr>
        <sz val="13"/>
        <rFont val="Times New Roman"/>
        <family val="1"/>
        <charset val="238"/>
      </rPr>
      <t xml:space="preserve">               dotace a příspěvky                neinvestiční </t>
    </r>
    <r>
      <rPr>
        <sz val="10"/>
        <rFont val="Times New Roman"/>
        <family val="1"/>
        <charset val="238"/>
      </rPr>
      <t>(položky 41xx)</t>
    </r>
  </si>
  <si>
    <r>
      <t xml:space="preserve">                                                                                             </t>
    </r>
    <r>
      <rPr>
        <sz val="13"/>
        <rFont val="Times New Roman"/>
        <family val="1"/>
        <charset val="238"/>
      </rPr>
      <t>investiční</t>
    </r>
    <r>
      <rPr>
        <sz val="12"/>
        <rFont val="Times New Roman"/>
        <family val="1"/>
        <charset val="238"/>
      </rPr>
      <t xml:space="preserve"> </t>
    </r>
    <r>
      <rPr>
        <sz val="10"/>
        <rFont val="Times New Roman"/>
        <family val="1"/>
        <charset val="238"/>
      </rPr>
      <t xml:space="preserve">(položky 42xx)       </t>
    </r>
    <r>
      <rPr>
        <sz val="12"/>
        <rFont val="Times New Roman"/>
        <family val="1"/>
        <charset val="238"/>
      </rPr>
      <t xml:space="preserve">                                </t>
    </r>
  </si>
  <si>
    <r>
      <t xml:space="preserve">Daňové příjmy </t>
    </r>
    <r>
      <rPr>
        <sz val="10"/>
        <rFont val="Times New Roman"/>
        <family val="1"/>
        <charset val="238"/>
      </rPr>
      <t xml:space="preserve">= jedná se o příjmy z daní a poplatků. </t>
    </r>
  </si>
  <si>
    <t>§</t>
  </si>
  <si>
    <t>Daně</t>
  </si>
  <si>
    <r>
      <t xml:space="preserve">• </t>
    </r>
    <r>
      <rPr>
        <sz val="7"/>
        <rFont val="Times New Roman"/>
        <family val="1"/>
        <charset val="238"/>
      </rPr>
      <t xml:space="preserve">  pol.</t>
    </r>
  </si>
  <si>
    <r>
      <t xml:space="preserve">• </t>
    </r>
    <r>
      <rPr>
        <strike/>
        <sz val="7"/>
        <rFont val="Times New Roman"/>
        <family val="1"/>
        <charset val="238"/>
      </rPr>
      <t xml:space="preserve">  pol.</t>
    </r>
  </si>
  <si>
    <t>Daně a poplatky z vybraných činností a služeb</t>
  </si>
  <si>
    <r>
      <t xml:space="preserve">Správní poplatky </t>
    </r>
    <r>
      <rPr>
        <sz val="10"/>
        <rFont val="Times New Roman"/>
        <family val="1"/>
        <charset val="238"/>
      </rPr>
      <t>- poplatky stanovené zákonem o správních poplatcích za správní úkony a správní řízení, jehož výsledkem jsou vydaná povolení, rozhodnutí apod. - např.  některé výkony matriky - např. ověřování podpisů, evidence obyvatel - změna TP, projekt Czech POINT - výpisy z rejstříku trestů, katastru nemovitostí, obchodního a živnostenského rejstříku.</t>
    </r>
  </si>
  <si>
    <r>
      <t xml:space="preserve">Nedaňové příjmy </t>
    </r>
    <r>
      <rPr>
        <b/>
        <sz val="10"/>
        <rFont val="Times New Roman"/>
        <family val="1"/>
        <charset val="238"/>
      </rPr>
      <t>=</t>
    </r>
    <r>
      <rPr>
        <b/>
        <sz val="12"/>
        <rFont val="Times New Roman"/>
        <family val="1"/>
        <charset val="238"/>
      </rPr>
      <t xml:space="preserve"> </t>
    </r>
    <r>
      <rPr>
        <sz val="10"/>
        <rFont val="Times New Roman"/>
        <family val="1"/>
        <charset val="238"/>
      </rPr>
      <t>zahrnují především příjmy z poskytování služeb, nájemné atd. - viz rozpis na jednotlivých § rozp.skladby.</t>
    </r>
  </si>
  <si>
    <r>
      <t>Kapitálové příjmy</t>
    </r>
    <r>
      <rPr>
        <sz val="10"/>
        <rFont val="Times New Roman"/>
        <family val="1"/>
        <charset val="238"/>
      </rPr>
      <t xml:space="preserve"> = jedná se zejména o příjmy související s prodejem dlouhodobého majetku - především § 3639.</t>
    </r>
  </si>
  <si>
    <t>Přijaté transfery - dotace a příspěvky</t>
  </si>
  <si>
    <t xml:space="preserve">Poznámka : </t>
  </si>
  <si>
    <t>Lesní hospodářství</t>
  </si>
  <si>
    <t>Podpora ostatních produkčních činností = (LES)</t>
  </si>
  <si>
    <t>Vnitřní obchod, služby a cestovní ruch</t>
  </si>
  <si>
    <t>Cestovní ruch = (TURISTICKÉ A INFORMAČNÍ CENTRUM Štíty)</t>
  </si>
  <si>
    <t xml:space="preserve">TIC Štíty - prodej zboží - např. prodej kartografického zboží, prodej pohlednic, prodej knih, prodej suvenýrů a reklamních předmětů, prodej poštovních známek. </t>
  </si>
  <si>
    <t>Vodní hospodářství</t>
  </si>
  <si>
    <t>Pitná voda = (VEŘEJNÉ VODOVODY, zdroje pitné vody, VODOJEM)</t>
  </si>
  <si>
    <t>Příjmy související se zásobováním pitnou vodou - VODNÉ.</t>
  </si>
  <si>
    <t>Odvádění a čištění odpadních vod a nakládání s kaly = (KANALIZACE a ČOV)</t>
  </si>
  <si>
    <t>Příjmy za odvádění odpadních vod - STOČNÉ.</t>
  </si>
  <si>
    <t>Kultura</t>
  </si>
  <si>
    <t>Činnosti knihovnické (KNIHOVNY)</t>
  </si>
  <si>
    <t>Ostatní záležitosti kultury = (KULTURNÍ DOMY A KULTURNÍ AKCE)</t>
  </si>
  <si>
    <t xml:space="preserve">Příjmy z různých kulturních akcí, slavností - např. příjmy ze vstupného apod.  </t>
  </si>
  <si>
    <t>KD - náhrady za rozbité nádobí a za poškozené vybavení v KD.</t>
  </si>
  <si>
    <t>Zdravotnictví</t>
  </si>
  <si>
    <t>Ostatní zdravotnická zaříz.a služby pro zdravot. = (ZDRAVOTNÍ STŘEDISKO)</t>
  </si>
  <si>
    <t>Komunální služby a územní rozvoj</t>
  </si>
  <si>
    <t>Pohřebnictví = (HŘBITOVY)</t>
  </si>
  <si>
    <t>Komunální služby a územní rozvoj j.n. = (TECHNICKÉ SLUŽBY MĚSTA Štíty a MAJETEK OBCE)</t>
  </si>
  <si>
    <t>Příjmy z poskytovaných služeb - Technické služby obce - MH (místní hospodářství) - služby pro odběratele.</t>
  </si>
  <si>
    <t>Příjmy z prodeje pozemků.</t>
  </si>
  <si>
    <t>Odpadové hospodářství</t>
  </si>
  <si>
    <t xml:space="preserve">Sběr a svoz komunálních odpadů </t>
  </si>
  <si>
    <t>Příjmy z prodeje tašek na odpad a popelnic.</t>
  </si>
  <si>
    <t>Zajištění zpětného odběru elektrozařízení - ASEKOL a.s.</t>
  </si>
  <si>
    <t xml:space="preserve">Přijaté nekapitálové příspěvky a náhrady -  Elektrowin a.s. (zpětný odběr elektrozařízení) - příspěvek na provozní náklady sběrného místa.  </t>
  </si>
  <si>
    <t>Ostatní příjmy za odpady - prodej kovového odpadu.</t>
  </si>
  <si>
    <t>Požární ochrana</t>
  </si>
  <si>
    <t>Požární ochrana “ dobrovolná část = (JSDH Štíty)</t>
  </si>
  <si>
    <t>Všeobecná veřejná správa a služby</t>
  </si>
  <si>
    <t>Činnost místní správy = (MĚSTSKÝ ÚŘAD Štíty a SPRÁVNÍ ČINNOST OBCE)</t>
  </si>
  <si>
    <t>Finanční operace</t>
  </si>
  <si>
    <t>Tvorba sociálního fondu - převod prostředků ze základního běžného účtu 231 na účet 236 = SF, ve výdajích je stejná částka rozpočtována na 6330-5342 (120.000,- Kč).</t>
  </si>
  <si>
    <t>Ostatní činnosti</t>
  </si>
  <si>
    <r>
      <t xml:space="preserve">• </t>
    </r>
    <r>
      <rPr>
        <strike/>
        <sz val="7"/>
        <rFont val="Times New Roman"/>
        <family val="1"/>
      </rPr>
      <t xml:space="preserve">  pol.</t>
    </r>
  </si>
  <si>
    <t>FINANCOVÁNÍ</t>
  </si>
  <si>
    <t>Změna stavu krátkodobých prostředků na bankovních účtech - zapojení vlastních finačních prostředků - ZBÚ.</t>
  </si>
  <si>
    <t>Zpracovala : Pavlína Minářová</t>
  </si>
  <si>
    <t>KD - příjmy z pronájmu. Poznámka: vč. příjmů z pronájmu společenské místnosti v Crhově.</t>
  </si>
  <si>
    <t>MĚSTO Štíty - převod prostředků z účtu ČNB příp. z účtu ČSOB na ZBÚ u České spořitelny, a.s., ve výdajích bude stejná částka rozpočtována na 6330-5345 (zatím 5.000.000,- Kč).</t>
  </si>
  <si>
    <t>Finanční vypořádání</t>
  </si>
  <si>
    <t>Doprava</t>
  </si>
  <si>
    <t>Veřejné osvětlení = (VEŘEJNÉ OSVĚTLENÍ)</t>
  </si>
  <si>
    <t>TIC Štíty - za služby - kopírování, skenování a tisk.</t>
  </si>
  <si>
    <t xml:space="preserve">(org. 6022 Horní Studénky = 3.000,- Kč; org. 6028 Jakubovice = 2.000,- Kč; org. 6030 Jedlí = 5.000,- Kč; </t>
  </si>
  <si>
    <t>org. 6056 Písařov = 5.000,- Kč; org. 6077 Zborov = 2.500,- Kč).</t>
  </si>
  <si>
    <t xml:space="preserve">Souhrnný přehled o stavu rozpočtu MĚSTA Štíty : </t>
  </si>
  <si>
    <r>
      <t>I.</t>
    </r>
    <r>
      <rPr>
        <b/>
        <sz val="7"/>
        <color indexed="18"/>
        <rFont val="Times New Roman"/>
        <family val="1"/>
        <charset val="238"/>
      </rPr>
      <t xml:space="preserve">             </t>
    </r>
    <r>
      <rPr>
        <b/>
        <u/>
        <sz val="12.5"/>
        <color indexed="18"/>
        <rFont val="Arial"/>
        <family val="2"/>
        <charset val="238"/>
      </rPr>
      <t>ROZPOČTOVÉ PŘÍJMY</t>
    </r>
  </si>
  <si>
    <r>
      <t>·</t>
    </r>
    <r>
      <rPr>
        <sz val="7"/>
        <color indexed="18"/>
        <rFont val="Times New Roman"/>
        <family val="1"/>
        <charset val="238"/>
      </rPr>
      <t xml:space="preserve">         </t>
    </r>
    <r>
      <rPr>
        <b/>
        <sz val="10"/>
        <color indexed="18"/>
        <rFont val="Arial"/>
        <family val="2"/>
        <charset val="238"/>
      </rPr>
      <t>CELKEM rozpočtové příjmy:</t>
    </r>
  </si>
  <si>
    <r>
      <t>II.</t>
    </r>
    <r>
      <rPr>
        <b/>
        <sz val="7"/>
        <color indexed="18"/>
        <rFont val="Times New Roman"/>
        <family val="1"/>
        <charset val="238"/>
      </rPr>
      <t xml:space="preserve">           </t>
    </r>
    <r>
      <rPr>
        <b/>
        <u/>
        <sz val="12.5"/>
        <color indexed="18"/>
        <rFont val="Arial"/>
        <family val="2"/>
        <charset val="238"/>
      </rPr>
      <t>ROZPOČTOVÉ VÝDAJE</t>
    </r>
  </si>
  <si>
    <r>
      <t>·</t>
    </r>
    <r>
      <rPr>
        <sz val="7"/>
        <color indexed="18"/>
        <rFont val="Times New Roman"/>
        <family val="1"/>
        <charset val="238"/>
      </rPr>
      <t xml:space="preserve">         </t>
    </r>
    <r>
      <rPr>
        <b/>
        <sz val="10"/>
        <color indexed="18"/>
        <rFont val="Arial"/>
        <family val="2"/>
        <charset val="238"/>
      </rPr>
      <t>CELKEM rozpočtové výdaje :</t>
    </r>
  </si>
  <si>
    <r>
      <t>III.</t>
    </r>
    <r>
      <rPr>
        <b/>
        <sz val="7"/>
        <color indexed="18"/>
        <rFont val="Times New Roman"/>
        <family val="1"/>
        <charset val="238"/>
      </rPr>
      <t xml:space="preserve">          </t>
    </r>
    <r>
      <rPr>
        <b/>
        <u/>
        <sz val="12.5"/>
        <color indexed="18"/>
        <rFont val="Arial"/>
        <family val="2"/>
        <charset val="238"/>
      </rPr>
      <t>FINANCOVÁNÍ – třída 8</t>
    </r>
  </si>
  <si>
    <r>
      <t>·</t>
    </r>
    <r>
      <rPr>
        <sz val="7"/>
        <color indexed="18"/>
        <rFont val="Times New Roman"/>
        <family val="1"/>
        <charset val="238"/>
      </rPr>
      <t xml:space="preserve">         </t>
    </r>
    <r>
      <rPr>
        <b/>
        <sz val="10"/>
        <color indexed="18"/>
        <rFont val="Arial"/>
        <family val="2"/>
        <charset val="238"/>
      </rPr>
      <t>CELKEM financování :</t>
    </r>
  </si>
  <si>
    <t>Rekapitulace:</t>
  </si>
  <si>
    <r>
      <t>ROZPOČTOVÉ PŘÍJMY</t>
    </r>
    <r>
      <rPr>
        <b/>
        <sz val="8"/>
        <color indexed="8"/>
        <rFont val="Symbol"/>
        <family val="1"/>
        <charset val="2"/>
      </rPr>
      <t>;</t>
    </r>
    <r>
      <rPr>
        <b/>
        <sz val="8"/>
        <color indexed="8"/>
        <rFont val="Times New Roman"/>
        <family val="1"/>
        <charset val="238"/>
      </rPr>
      <t xml:space="preserve"> ROZPOČTOVÉ VÝDAJE</t>
    </r>
  </si>
  <si>
    <t xml:space="preserve">PŘÍJMY celkem - VÝDAJE celkem </t>
  </si>
  <si>
    <t xml:space="preserve">FINANCOVÁNÍ </t>
  </si>
  <si>
    <t>pol. 8115</t>
  </si>
  <si>
    <r>
      <t>Změna stavu krát.prostředků na bank.účtech (</t>
    </r>
    <r>
      <rPr>
        <sz val="8"/>
        <color indexed="8"/>
        <rFont val="Calibri"/>
        <family val="2"/>
        <charset val="238"/>
      </rPr>
      <t>±</t>
    </r>
    <r>
      <rPr>
        <sz val="8"/>
        <color indexed="8"/>
        <rFont val="Times New Roman"/>
        <family val="1"/>
        <charset val="238"/>
      </rPr>
      <t xml:space="preserve">)                 </t>
    </r>
    <r>
      <rPr>
        <sz val="7"/>
        <color indexed="8"/>
        <rFont val="Times New Roman"/>
        <family val="1"/>
        <charset val="238"/>
      </rPr>
      <t>(+) = zapojení vlastních fin. prostředků ze ZBÚ</t>
    </r>
    <r>
      <rPr>
        <sz val="7"/>
        <color indexed="8"/>
        <rFont val="Symbol"/>
        <family val="1"/>
        <charset val="2"/>
      </rPr>
      <t>;</t>
    </r>
    <r>
      <rPr>
        <sz val="7"/>
        <color indexed="8"/>
        <rFont val="Times New Roman"/>
        <family val="1"/>
        <charset val="238"/>
      </rPr>
      <t xml:space="preserve"> (-) = úspora</t>
    </r>
  </si>
  <si>
    <t>pol. 8124</t>
  </si>
  <si>
    <t>Uhrazené splátky dlouhod. přijatých půjček (-) = splátky ÚVĚRŮ</t>
  </si>
  <si>
    <t>Třída 8</t>
  </si>
  <si>
    <r>
      <t>Ostatní (</t>
    </r>
    <r>
      <rPr>
        <sz val="8"/>
        <color indexed="8"/>
        <rFont val="Calibri"/>
        <family val="2"/>
        <charset val="238"/>
      </rPr>
      <t>±)</t>
    </r>
  </si>
  <si>
    <r>
      <t>FINANCOVÁNÍ celkem (</t>
    </r>
    <r>
      <rPr>
        <b/>
        <sz val="10"/>
        <color indexed="8"/>
        <rFont val="Calibri"/>
        <family val="2"/>
        <charset val="238"/>
      </rPr>
      <t>±</t>
    </r>
    <r>
      <rPr>
        <b/>
        <sz val="10"/>
        <color indexed="8"/>
        <rFont val="Times New Roman"/>
        <family val="1"/>
        <charset val="238"/>
      </rPr>
      <t>)</t>
    </r>
  </si>
  <si>
    <t>Rekapitulace</t>
  </si>
  <si>
    <t>PŘÍJMY celkem vč. FINANCOVÁNÍ (+)</t>
  </si>
  <si>
    <t xml:space="preserve">VÝDAJE celkem vč. FINANCOVÁNÍ (-) </t>
  </si>
  <si>
    <t>Dlouhodobé přijaté půjčené prostředky (+)</t>
  </si>
  <si>
    <t>Operace z peněžních účtů organizace nemající charakter příjmů a výdajů vládního sektoru (+)</t>
  </si>
  <si>
    <t>FINANCOVÁNÍ CELKEM</t>
  </si>
  <si>
    <t>PŘÍJMY vč. FINANCOVÁNÍ CELKEM</t>
  </si>
  <si>
    <r>
      <t xml:space="preserve">Změna stavu krátkodobých prostředků na bankovních účtech (+) Zapojení vlastních finančních prostředků ze ZBÚ Města Štíty (část). </t>
    </r>
    <r>
      <rPr>
        <i/>
        <sz val="8"/>
        <color indexed="8"/>
        <rFont val="Arial"/>
        <family val="2"/>
        <charset val="238"/>
      </rPr>
      <t>Poznámka: (-) = úspora</t>
    </r>
  </si>
  <si>
    <t>Bytové hospodářství = (BYTY MĚSTA Štíty)</t>
  </si>
  <si>
    <t>Nebytové hospodářství = (NEBYTOVÉ PROSTORY MĚSTA Štíty)</t>
  </si>
  <si>
    <t>PŘÍJMY 2022 celkem (+)</t>
  </si>
  <si>
    <t>VÝDAJE 2022 celkem (-)</t>
  </si>
  <si>
    <t>Rozpočet  schválený 2022</t>
  </si>
  <si>
    <t>Investiční přijaté transfery od krajů</t>
  </si>
  <si>
    <t>Ostatní přijaté vratky transferů a podobné příjmy</t>
  </si>
  <si>
    <t>Úpravený rozpočet 2021</t>
  </si>
  <si>
    <t>Stav k 31.12.2021 (skutečnost)</t>
  </si>
  <si>
    <t>ROZPOČET na ROK 2022</t>
  </si>
  <si>
    <t>8124</t>
  </si>
  <si>
    <t>Uhrazené splátky dlouhod. přijatých půjček (-)</t>
  </si>
  <si>
    <t>Tzv. sdílené daně se do rozpočtu obcí přelozdělují dle zákona č. 243/2000 Sb., o rozpočtovém určení výnosů některých daní územním samosprávným celkům a některým státním fondům (zákon o rozpočtovém určení daní), ve znění pozdějších předpisů. Do rozpočtu roku 2022 byly daňové příjmy (kromě p. 1122) zařazeny cca dle skutečnosti roku 2021. Navýšení (případně snížení) daňových příjmů bude řešeno rozpočtovou změnou.</t>
  </si>
  <si>
    <t>Příjem z daně z příjmů FO placené plátci</t>
  </si>
  <si>
    <t>Příjem z daně z příjmů FO placené plátci (předčíslí 2612, 4634).</t>
  </si>
  <si>
    <t>Příjem z daně z příjmů FO placené poplatníky</t>
  </si>
  <si>
    <t>Př.z DPFO vybírané srážkou podle zvlášt.sazby daně</t>
  </si>
  <si>
    <t>Příjem z daně z příjmů právnických osob</t>
  </si>
  <si>
    <t>Př.z DPPO v případech, kdy poplat. je obec, s výj….</t>
  </si>
  <si>
    <t>Příjem z daně z přidané hodnoty</t>
  </si>
  <si>
    <t>Př.z odvodů za odnětí půdy ze zem.půd.fondu dle z.</t>
  </si>
  <si>
    <t>Příjem z daně z příjmů FO placené poplatníky (předčíslí 1652).</t>
  </si>
  <si>
    <t>Příjem z DPFO vybírané srážkou podle zvlášt.sazby daně (předčíslí 1660).</t>
  </si>
  <si>
    <t>Příjem z daně z příjmů právnických osob (předčíslí 641).</t>
  </si>
  <si>
    <r>
      <t xml:space="preserve">Příjem z DPPO v případech, kdy poplat. je obec, ... </t>
    </r>
    <r>
      <rPr>
        <i/>
        <sz val="10"/>
        <rFont val="Symbol"/>
        <family val="1"/>
        <charset val="2"/>
      </rPr>
      <t>®</t>
    </r>
    <r>
      <rPr>
        <i/>
        <sz val="10"/>
        <rFont val="Times New Roman"/>
        <family val="1"/>
        <charset val="238"/>
      </rPr>
      <t xml:space="preserve"> bude rozpočtováno až na základě známé skutečnosti.</t>
    </r>
  </si>
  <si>
    <t>Příjem z daně z přidané hodnoty (předčíslí 1679).</t>
  </si>
  <si>
    <t>Příjem z daně z nemovitých věcí (předčíslí 633).</t>
  </si>
  <si>
    <t>Příjem z daně z nemovitých věcí</t>
  </si>
  <si>
    <t xml:space="preserve">Příjem z odvodů za odnětí půdy ze zem.půd.fondu ... - část ve výši 30% je příjmem rozpočtu obce, na jejímž území se odňatá půda nachází. Převod prostřednictvím celního úřadu (předčíslí 676). </t>
  </si>
  <si>
    <t>Př.z daně z hazard.her s výj.dílčí daně z tech.her</t>
  </si>
  <si>
    <t>Příjem z daně z hazardních her s výjimkou dílčí daně z technických her (předčíslí 9814) - převod daně dle §7 odst. 4 písm. b) z. č. 187/2016 Sb - 30% (SFÚ).</t>
  </si>
  <si>
    <t>Př.ze zruš.odvodu z loterií a podob. her kromě od. (předčíslí 3690) - dobíhající příjmy z účtu s předč. 3690.</t>
  </si>
  <si>
    <t>Př.ze zruš.odvodu z loterií a podob. her kromě od.</t>
  </si>
  <si>
    <r>
      <rPr>
        <i/>
        <strike/>
        <sz val="10"/>
        <rFont val="Times New Roman"/>
        <family val="1"/>
        <charset val="238"/>
      </rPr>
      <t>Poplatek za provoz systému shromažď., sběru, přepr., třídění, využ. a odstaň.komunálních odpadů = místní poplatek za komunální odpad.</t>
    </r>
    <r>
      <rPr>
        <i/>
        <sz val="10"/>
        <rFont val="Times New Roman"/>
        <family val="1"/>
        <charset val="238"/>
      </rPr>
      <t xml:space="preserve"> Poznámka: položka od roku 2022 zrušena a nahrazena položkou 1345.</t>
    </r>
  </si>
  <si>
    <t>Příjem z poplatku ze psů</t>
  </si>
  <si>
    <t>Příjem z poplatku ze psů.</t>
  </si>
  <si>
    <t>Příjem z poplatku z pobytu.</t>
  </si>
  <si>
    <t>Příjem z poplatku z pobytu</t>
  </si>
  <si>
    <t>Příjem z poplatku za užívání veřejného prostranství.</t>
  </si>
  <si>
    <t>Příjem z poplatku za užívání veřejného prostranství</t>
  </si>
  <si>
    <t xml:space="preserve">Příjem z poplatku za obecní systém odpad.hosp. ….. </t>
  </si>
  <si>
    <t>Příjem z poplatku za obecní systém odpadového hospodářství … - poplatky za komunální odpad od roku 2022.</t>
  </si>
  <si>
    <t>Příjem ze zrušených místních poplatků - úhrady pohledávek minulých let za komunální odpad.</t>
  </si>
  <si>
    <t>Příjem ze zrušených místních poplatků</t>
  </si>
  <si>
    <t>Příjmy úhrad za dobývání nerostů a poplatků za geologické práce - od 01.01.2017 nahrazuje (2119-2343) - OBVODNÍ BÁŇSKÝ ÚŘAD - úhrada z dobývacího prostoru za rok 2022.</t>
  </si>
  <si>
    <t>Příjem ze správních poplatků.</t>
  </si>
  <si>
    <t>Příjem ze správních poplatků</t>
  </si>
  <si>
    <t>Neinvestiční přijaté transfery od obcí - příspěvky na knihy do knihoven  - 17.500,- Kč (rok 2022).</t>
  </si>
  <si>
    <t>Ostatní přijaté dotace budou rozpočtovány rozpočtovým opatřením v průběhu roku 2022, poté co bude známa jejich výše - např. na základě rozpočtového opatření KrÚ Olomouc - v případě dotace z rozpočtu Olomouckého kraje, apod.</t>
  </si>
  <si>
    <t>Příjmy spojené s činností v lesích, například příjmy spojené s těžbou dřeva → za vytěžené dříví, prodej dřeva, palivového dříví, případně i poplatek za sběr semen.</t>
  </si>
  <si>
    <r>
      <t xml:space="preserve">Příjmy z prod. zboží (již nakoup. za úč. prodeje) </t>
    </r>
    <r>
      <rPr>
        <sz val="10"/>
        <rFont val="Symbol"/>
        <family val="1"/>
        <charset val="2"/>
      </rPr>
      <t>®</t>
    </r>
    <r>
      <rPr>
        <sz val="10"/>
        <rFont val="Times New Roman"/>
        <family val="1"/>
        <charset val="238"/>
      </rPr>
      <t xml:space="preserve"> LES - příjmy z prodeje nakoupeného dřeva.</t>
    </r>
  </si>
  <si>
    <t>Příjem z pronájmu nebo pachtu pozemků</t>
  </si>
  <si>
    <r>
      <t xml:space="preserve">Platný text roku 2022  </t>
    </r>
    <r>
      <rPr>
        <b/>
        <i/>
        <sz val="5"/>
        <rFont val="Arial"/>
        <family val="2"/>
        <charset val="238"/>
      </rPr>
      <t>(poznámka: v roce 2022 byly položky přejmenovány)</t>
    </r>
  </si>
  <si>
    <r>
      <t xml:space="preserve">Přijaté nekapitálové příspěvky a náhrady </t>
    </r>
    <r>
      <rPr>
        <sz val="10"/>
        <rFont val="Symbol"/>
        <family val="1"/>
        <charset val="2"/>
      </rPr>
      <t>®</t>
    </r>
    <r>
      <rPr>
        <sz val="10"/>
        <rFont val="Times New Roman"/>
        <family val="1"/>
        <charset val="238"/>
      </rPr>
      <t xml:space="preserve"> Dobropis SVOL - Náklady vzniklé s provozováním systému společného obchodu s dřívím - LES (oprava množství m3 - rok 2021).</t>
    </r>
  </si>
  <si>
    <t xml:space="preserve">Poznámka - pozor: prodej vstupenek na akce pořádané Městem Štíty jsou zařazeny na § 3319. </t>
  </si>
  <si>
    <r>
      <t xml:space="preserve">Příjem z pojistných plnění </t>
    </r>
    <r>
      <rPr>
        <sz val="10"/>
        <rFont val="Symbol"/>
        <family val="1"/>
        <charset val="2"/>
      </rPr>
      <t>®</t>
    </r>
    <r>
      <rPr>
        <i/>
        <sz val="10"/>
        <rFont val="Times New Roman"/>
        <family val="1"/>
        <charset val="238"/>
      </rPr>
      <t xml:space="preserve"> rok 2022 nerozpočtováno. Poznámka: v roce 2021 - Kooperativa pojišťovna, a.s. - poskytnutí pojistného plnění - náraz vozidlem do zábrádlí a obrubníků.</t>
    </r>
  </si>
  <si>
    <t>Přijaté příspěvky od osob na poříz. dlouhodob.maj.</t>
  </si>
  <si>
    <r>
      <t>Přijaté příspěvky od osob na pořízení dlouhodobého majetku</t>
    </r>
    <r>
      <rPr>
        <i/>
        <sz val="10"/>
        <rFont val="Symbol"/>
        <family val="1"/>
        <charset val="2"/>
      </rPr>
      <t>®</t>
    </r>
    <r>
      <rPr>
        <i/>
        <sz val="10"/>
        <rFont val="Times New Roman"/>
        <family val="1"/>
        <charset val="238"/>
      </rPr>
      <t xml:space="preserve"> rok 2022 - nerozpočtováno. Poznámka: v roce 2021 - KLEIN automotive s.r.o. - finanční příspěvek na akci "Štíty, odkanalizování průmyslové zóny - Stavba splaškové kanalizace".</t>
    </r>
  </si>
  <si>
    <r>
      <t xml:space="preserve">Přijaté nekapitálové příspěvky a náhrady </t>
    </r>
    <r>
      <rPr>
        <i/>
        <sz val="10"/>
        <rFont val="Symbol"/>
        <family val="1"/>
        <charset val="2"/>
      </rPr>
      <t>®</t>
    </r>
    <r>
      <rPr>
        <i/>
        <sz val="10"/>
        <rFont val="Times New Roman"/>
        <family val="1"/>
        <charset val="238"/>
      </rPr>
      <t xml:space="preserve"> rok 2022 - nerozpočtováno. Poznámka: v roce 2021 - obědy za 12/2020 - knihovnice.</t>
    </r>
  </si>
  <si>
    <t>Příjem z pronájmu nebo pachtu ost. nemov.věcí a JČ</t>
  </si>
  <si>
    <t>Příjem z pronájmu nebo pachtu movitých věcí</t>
  </si>
  <si>
    <t xml:space="preserve">KD - příjmy z pronájmu movitých věcí - např. zapůjčení vybavení KD Štíty. </t>
  </si>
  <si>
    <t>Přijaté peněžité neinvestiční dary</t>
  </si>
  <si>
    <r>
      <t xml:space="preserve">Přijaté peněžité neinvestiční dary </t>
    </r>
    <r>
      <rPr>
        <sz val="10"/>
        <rFont val="Symbol"/>
        <family val="1"/>
        <charset val="2"/>
      </rPr>
      <t>®</t>
    </r>
    <r>
      <rPr>
        <i/>
        <sz val="10"/>
        <rFont val="Times New Roman"/>
        <family val="1"/>
        <charset val="238"/>
      </rPr>
      <t xml:space="preserve"> rok 2022 - nerozpočtováno. Poznámka: v roce 2021 -  finanční dary na akci "Kocorkovská pouť".</t>
    </r>
  </si>
  <si>
    <t>Příjem z pojistných plnění</t>
  </si>
  <si>
    <r>
      <t xml:space="preserve">Přijaté nekapitálové příspěvky a náhrady </t>
    </r>
    <r>
      <rPr>
        <i/>
        <sz val="10"/>
        <rFont val="Symbol"/>
        <family val="1"/>
        <charset val="2"/>
      </rPr>
      <t>®</t>
    </r>
    <r>
      <rPr>
        <i/>
        <sz val="10"/>
        <rFont val="Times New Roman"/>
        <family val="1"/>
        <charset val="238"/>
      </rPr>
      <t xml:space="preserve"> rok 2022 - nerozpočtováno. Poznámka: v roce 2021 - Dobropis - Rozšíření paměti do počítače u panoramatického rentgenu v zubní ordinaci - ZDRAVOTNÍ STŘEDISKO (vazba na POK1900110 ze dne 17.01.2020).</t>
    </r>
  </si>
  <si>
    <t xml:space="preserve">Pronajaté BYTY - příjmy za služby související s nájmem, vyúčtování služeb (předběžný odhad dle skutečnosti roku 2021, jelikož předpis 2022 BH se bude v průběhu roku měnit a v rámci bytového hospodářství vznikají každoročně nedoplatky, vyúčtování služeb BH bude provedeno až v průběhu r. 2022). </t>
  </si>
  <si>
    <t>Pronajaté BYTY - příjmy za nájem - (předběžný odhad dle skutečnosti roku 2021, jelikož předpis 2022 BH se bude v průběhu roku měnit a v rámci bytového hospodářství vznikají každoročně nedoplatky).</t>
  </si>
  <si>
    <t>Přijaté nekapitálové příspěvky a náhrady - příjmy z "Vyúčtování služeb za rok 2021 - BYTOVÉ DRUŽSTVO - vratky přeplatků" + případně vymožená plnění BH - náhrady nad rámec pohledávky - odhad.</t>
  </si>
  <si>
    <r>
      <t xml:space="preserve">Příjem z pojistných plnění </t>
    </r>
    <r>
      <rPr>
        <sz val="10"/>
        <rFont val="Symbol"/>
        <family val="1"/>
        <charset val="2"/>
      </rPr>
      <t>®</t>
    </r>
    <r>
      <rPr>
        <i/>
        <sz val="10"/>
        <rFont val="Times New Roman"/>
        <family val="1"/>
        <charset val="238"/>
      </rPr>
      <t xml:space="preserve"> rok 2022 nerozpočtováno. Poznámka: v roce 2021 - Slavia pojišťovna a.s. - poskytnutí pojistného plnění - poškození sloupu V.O. na Pilníku - autonehoda.</t>
    </r>
  </si>
  <si>
    <t>Příjem z pronájmu nebo pachtu movitých věcí - GasNet, s.r.o. - Nájem plynárenského zařízení za rok 2021 dle smlouvy č. 9414002461/182321. Poznámka : DUZP 31.12.2021, tzn. výnos roku 2021, ale příjem až roku 2022.</t>
  </si>
  <si>
    <t>Příjem z pronájmu nebo pachtu pozemků.</t>
  </si>
  <si>
    <t>Příjmy z pronájmu nebo pachtu ostatních nemovitých věcí a jejich částí - jiných než zařazených na § 3319, § 3539, § 3612,  § 3613, § 6171 - např. Řáholec, chata Pastviny.</t>
  </si>
  <si>
    <t>Příjmy z pronájmu nebo pachtu movitých věcí MH - např. zapůjčení laviček, stolů, lešení, apod.</t>
  </si>
  <si>
    <t xml:space="preserve">Sběr a svoz nebezpečných odpadů </t>
  </si>
  <si>
    <t>Příjmy za nebezpečné odpady - např. za uložení.</t>
  </si>
  <si>
    <t>Příjmy za odpady - podnikatelský odpad 2022.</t>
  </si>
  <si>
    <t>Příjmy související s tříděním odpadů - platby od EKO-KOMU (cca 410.000,- Kč).</t>
  </si>
  <si>
    <t>Příjem z pojistných plnění - zatím rozpočtovány pouze pohledávky roku 2020-2021 za vyžádáné náhrady nákladů za zásah JSDH u dopravních nehod v roce 2020-2021 ve výši 61.600,- Kč. Případné přijaté náhrady nákladů za zásah JSDH u dopravních nehod v roce 2022 budou řešeny rozpočtovou změnou.</t>
  </si>
  <si>
    <t>Příjmy související s poskytování služeb - např. poplatky za kopírování, za fax, za hlášení místního rozhlasu. Poplatek za veřejné WC. Režijní poplatky - při prodeji pozemků za vystavení smlouvy. Štítecký list - inzerce.</t>
  </si>
  <si>
    <r>
      <t xml:space="preserve">Příjem z pojistných plnění </t>
    </r>
    <r>
      <rPr>
        <sz val="10"/>
        <rFont val="Symbol"/>
        <family val="1"/>
        <charset val="2"/>
      </rPr>
      <t>®</t>
    </r>
    <r>
      <rPr>
        <i/>
        <sz val="10"/>
        <rFont val="Times New Roman"/>
        <family val="1"/>
        <charset val="238"/>
      </rPr>
      <t xml:space="preserve"> rok 2022 nerozpočtováno. Poznámka: v roce 2021 - Kooperativa pojišťovna, a.s. a Generali Česká pojišťovna a.s. - poskytnutí pojistných plnění - náraz - poškozená fasáda (radnice).</t>
    </r>
  </si>
  <si>
    <r>
      <t xml:space="preserve">Přijaté nekapitálové příspěvky a náhrady </t>
    </r>
    <r>
      <rPr>
        <i/>
        <sz val="10"/>
        <rFont val="Symbol"/>
        <family val="1"/>
        <charset val="2"/>
      </rPr>
      <t>®</t>
    </r>
    <r>
      <rPr>
        <i/>
        <sz val="10"/>
        <rFont val="Times New Roman"/>
        <family val="1"/>
        <charset val="238"/>
      </rPr>
      <t xml:space="preserve"> rok 2022 - nerozpočtováno. Poznámka: v roce 2021 - obědy za 12/2020 - zaměstanci - správa.</t>
    </r>
  </si>
  <si>
    <t>Příjem z úroků - základní běžný účet (účet 231 = 2.900,- Kč)</t>
  </si>
  <si>
    <t>Příjem z úroků - sociální fond (účet 236 = 100,- Kč)</t>
  </si>
  <si>
    <t>Příjem z úroků</t>
  </si>
  <si>
    <t>Převody vlastním fondům v rozpočtech územní úrovně = (Převody z rozpočtových účtů)</t>
  </si>
  <si>
    <r>
      <t xml:space="preserve">Ostatní nedaňové příjmy j.n. </t>
    </r>
    <r>
      <rPr>
        <i/>
        <sz val="10"/>
        <rFont val="Symbol"/>
        <family val="1"/>
        <charset val="2"/>
      </rPr>
      <t>®</t>
    </r>
    <r>
      <rPr>
        <i/>
        <sz val="10"/>
        <rFont val="Times New Roman"/>
        <family val="1"/>
        <charset val="238"/>
      </rPr>
      <t xml:space="preserve"> rok 2022 - nerozpočtováno. Poznámka: v roce 2021 - nevypořádané  přijaté mylné platby. </t>
    </r>
  </si>
  <si>
    <r>
      <t xml:space="preserve">Ostatní přijaté vratky transferů a podobné příjmy </t>
    </r>
    <r>
      <rPr>
        <i/>
        <sz val="10"/>
        <rFont val="Symbol"/>
        <family val="1"/>
        <charset val="2"/>
      </rPr>
      <t>®</t>
    </r>
    <r>
      <rPr>
        <i/>
        <sz val="10"/>
        <rFont val="Times New Roman"/>
        <family val="1"/>
        <charset val="238"/>
      </rPr>
      <t xml:space="preserve"> rok 2022 - nerozpočtováno. Poznámka: v roce 2021 - ZŠ a MŠ Štíty - vratka nevyčerpané části neinvestiční dotace - průtokový transfer.</t>
    </r>
  </si>
  <si>
    <t>Příjmy z pronájmu hrobových míst - hřbitov Štíty - předpis roku 2022 (odhad).</t>
  </si>
  <si>
    <t>Příjmy knihovny za poskytované služby - knihovní poplatky cca 7.000,- Kč a regionální činnost cca 51.000,- Kč.</t>
  </si>
  <si>
    <t>KD - příjmy za služby související s pronájmem - např. vodné, stočné, el.energie, topení, půjčovné - zapůjčení ubrusů, nádobí apod.</t>
  </si>
  <si>
    <t>Pronajaté nebytové prostory - příjmy za služby související s nájmem - zálohy, paušály (předpis roku 2022  + fakturace 2022 = 62.400,- Kč + 5.400,- Kč, tj. 67.800,- Kč - do rozpočtu zahrnut zaokrouhlený předpoklad 68.000,- Kč) + vyúčtování služeb (do rozpočtu zahrnuto 100.000,- Kč = pouze předběžný, raději podhodnocený odhad - bude upraveno dle provedeného vyúčtování služeb NBH v průběhu roku 2022.</t>
  </si>
  <si>
    <t>Pronajaté nebytové prostory - příjmy za pronájem vybavení - kadeřnictví (předpis roku 2022 + fakturace 2022 = 18.000,- Kč + 1.859,- Kč = 19.859,- Kč - do rozpočtu zahrnut zaokrouhlený předpoklad 20.000,- Kč).</t>
  </si>
  <si>
    <t>Pronajaté nebytové prostory - příjmy za pronájem nebytových prostor (předpis roku 2022 + fakturace 2022 = 382.784,- Kč + cca 80.000,- Kč, tj. 462.784,- Kč - do rozpočtu zahrnut zaokrouhlený předpoklad 460.000,- Kč).</t>
  </si>
  <si>
    <t xml:space="preserve">Dlouhodobé přijaté půjčené prostředky (+) </t>
  </si>
  <si>
    <t xml:space="preserve">Projekt 1 - "Rekonstrukce a přístavba tělocvičny základní školy ve Štítech" </t>
  </si>
  <si>
    <t>Projekt 2 - "Cyklostezka Štíty-Březná"</t>
  </si>
  <si>
    <t xml:space="preserve">Projekt 3 - "Lokalita Štíty-Pod Petrovem" </t>
  </si>
  <si>
    <t xml:space="preserve">Projekt 4 - "Rezervní vrt Štíty-cihelna" </t>
  </si>
  <si>
    <t>Smlouva o úvěru č. 0713065189/LCD - sjednaná úvěrová částka ve výši 25.000.000,- Kč.</t>
  </si>
  <si>
    <r>
      <t xml:space="preserve">Odbobí čerpání od 01.01.2022 do 31.12.2023. Rozpočet roku 2022 </t>
    </r>
    <r>
      <rPr>
        <sz val="10"/>
        <rFont val="Symbol"/>
        <family val="1"/>
        <charset val="2"/>
      </rPr>
      <t>®</t>
    </r>
    <r>
      <rPr>
        <sz val="10"/>
        <rFont val="Times New Roman"/>
        <family val="1"/>
        <charset val="238"/>
      </rPr>
      <t xml:space="preserve"> 12.000.000,- Kč.</t>
    </r>
  </si>
  <si>
    <r>
      <t xml:space="preserve">Příjem z pronájmu nebo pachtu pozemků </t>
    </r>
    <r>
      <rPr>
        <sz val="10"/>
        <rFont val="Symbol"/>
        <family val="1"/>
        <charset val="2"/>
      </rPr>
      <t>®</t>
    </r>
    <r>
      <rPr>
        <sz val="10"/>
        <rFont val="Times New Roman"/>
        <family val="1"/>
        <charset val="238"/>
      </rPr>
      <t xml:space="preserve"> pronájem honiteb - honební poplatek (Lesy ČR = rok 2022 vč. inflace 3,8% = 10.877,42 Kč, DUZP 30.11.)</t>
    </r>
    <r>
      <rPr>
        <sz val="10"/>
        <rFont val="Symbol"/>
        <family val="1"/>
        <charset val="2"/>
      </rPr>
      <t>;</t>
    </r>
    <r>
      <rPr>
        <sz val="10"/>
        <rFont val="Times New Roman"/>
        <family val="1"/>
        <charset val="238"/>
      </rPr>
      <t xml:space="preserve"> Honební společenstvo Štíty = 3.613,- Kč, DUZP 30.06.). Poznámka: Honební spol. Jedlí  uhradilo 217,- Kč v roce 2019 na období 2019-2022.</t>
    </r>
  </si>
  <si>
    <r>
      <rPr>
        <sz val="10"/>
        <rFont val="Times New Roman"/>
        <family val="1"/>
        <charset val="238"/>
      </rPr>
      <t xml:space="preserve">Ostatní příjmy z vlastní činnosti </t>
    </r>
    <r>
      <rPr>
        <sz val="10"/>
        <rFont val="Symbol"/>
        <family val="1"/>
        <charset val="2"/>
      </rPr>
      <t>®</t>
    </r>
    <r>
      <rPr>
        <sz val="10"/>
        <rFont val="Times New Roman"/>
        <family val="1"/>
        <charset val="238"/>
      </rPr>
      <t xml:space="preserve"> rok 2022 - </t>
    </r>
    <r>
      <rPr>
        <sz val="10"/>
        <rFont val="Times New Roman"/>
        <family val="1"/>
        <charset val="238"/>
      </rPr>
      <t>AKTIVACE - práce provedené pracovníky MH pro Město Štíty + náhrady za zřízení věcných břemen.</t>
    </r>
  </si>
  <si>
    <t>Přijaté nekapitálové příspěvky a náhrady - náhrada za umístění televizního převaděče za rok 2022 ve výši 500,- Kč (České Radiokomunikace a.s.) + úhrada za umístění zařízení za rok 2022 vč. inflace 3,8% ve výši 23.079,54 Kč (Vodafone Czech Republic, a.s.).</t>
  </si>
  <si>
    <t xml:space="preserve">Neinvestiční přijaté transfery ze státního rozpočtu v rámci souhrnného dotačního vztahu / celkem 748.800,- Kč, tj. 12 x 62.400,- Kč (v rámci státního rozpočtového provizoria). </t>
  </si>
  <si>
    <r>
      <t xml:space="preserve">ZDRAVOTNÍ STŘEDISKO - příjmy za pronájem nebyt.prostor (předpis roku 2022 = 85.000,- Kč </t>
    </r>
    <r>
      <rPr>
        <sz val="5"/>
        <rFont val="Times New Roman"/>
        <family val="1"/>
        <charset val="238"/>
      </rPr>
      <t>předpoklad zaokr.</t>
    </r>
    <r>
      <rPr>
        <sz val="10"/>
        <rFont val="Times New Roman"/>
        <family val="1"/>
        <charset val="238"/>
      </rPr>
      <t>).</t>
    </r>
  </si>
  <si>
    <r>
      <t xml:space="preserve">ZDRAVOTNÍ STŘ. - příjmy za pronájem vybavení doktorům (předpis roku 2022 = 91.000,- Kč </t>
    </r>
    <r>
      <rPr>
        <sz val="7"/>
        <rFont val="Times New Roman"/>
        <family val="1"/>
        <charset val="238"/>
      </rPr>
      <t>předpoklad zaokr.</t>
    </r>
    <r>
      <rPr>
        <sz val="10"/>
        <rFont val="Times New Roman"/>
        <family val="1"/>
        <charset val="238"/>
      </rPr>
      <t>).</t>
    </r>
  </si>
  <si>
    <t>ZDRAVOTNÍ STŘEDISKO - příjmy za služby související s nájmem - zálohy, paušály (předpis roku 2022 =  142.000,- Kč předpoklad)  + za vyúčtování služeb (8.000, Kč - odhad).</t>
  </si>
  <si>
    <t xml:space="preserve">Odvětvové třídění RS </t>
  </si>
  <si>
    <t>Civilní připravenost na krizové stavy</t>
  </si>
  <si>
    <t>Požární ochrana a IZS</t>
  </si>
  <si>
    <t>103x</t>
  </si>
  <si>
    <t>52xx</t>
  </si>
  <si>
    <t>55xx</t>
  </si>
  <si>
    <t>63xx</t>
  </si>
  <si>
    <t>64xx</t>
  </si>
  <si>
    <t>3xxx</t>
  </si>
  <si>
    <t>Služby pro obyvatelstvo</t>
  </si>
  <si>
    <r>
      <t xml:space="preserve">Ostatní neinvestiční přijaté transfery ze státního rozpočtu - průtokový transfer pro ZŠ a MŠ Štíty  ve výši 14.844,38 Kč: "Obědy do škol III" </t>
    </r>
    <r>
      <rPr>
        <sz val="10"/>
        <rFont val="Symbol"/>
        <family val="1"/>
        <charset val="2"/>
      </rPr>
      <t>®</t>
    </r>
    <r>
      <rPr>
        <sz val="10"/>
        <rFont val="Times New Roman"/>
        <family val="1"/>
        <charset val="238"/>
      </rPr>
      <t xml:space="preserve"> ÚZ 120513014 = 12.617,72 Kč (evropský podíl) + ÚZ 120113014 = 2.226,66 Kč (národní podíl). Poznámka: vazba na 3119-5336.</t>
    </r>
  </si>
  <si>
    <t>*Hlavní kulturní akce roku 2022: "Den pro rodinu"; "Kocourkovská pouť"; "Vánoční koncert".</t>
  </si>
  <si>
    <t>Investiční transfery církvím a nábož.společnostem</t>
  </si>
  <si>
    <t>611x</t>
  </si>
  <si>
    <t>Zastupitelské orgány a volby</t>
  </si>
  <si>
    <t>FINANCOVÁNÍ CELKEM CELKEM</t>
  </si>
  <si>
    <t>2xxx</t>
  </si>
  <si>
    <t>Průmyslová a ostatní odvětví hospodářství</t>
  </si>
  <si>
    <t>pol. 8123</t>
  </si>
  <si>
    <r>
      <rPr>
        <b/>
        <sz val="9"/>
        <color theme="1"/>
        <rFont val="Arial"/>
        <family val="2"/>
        <charset val="238"/>
      </rPr>
      <t>VÝDAJE - ZÁVAZNÝ UKAZATEL - odvětvové třídění RS</t>
    </r>
    <r>
      <rPr>
        <sz val="9"/>
        <color theme="1"/>
        <rFont val="Arial"/>
        <family val="2"/>
        <charset val="238"/>
      </rPr>
      <t xml:space="preserve"> v rozsahu dle výše uvedeného třídění + </t>
    </r>
    <r>
      <rPr>
        <b/>
        <sz val="9"/>
        <color theme="1"/>
        <rFont val="Arial"/>
        <family val="2"/>
        <charset val="238"/>
      </rPr>
      <t>"Finanční vztahy k jiným osobám"</t>
    </r>
  </si>
  <si>
    <r>
      <rPr>
        <b/>
        <sz val="12"/>
        <color theme="1"/>
        <rFont val="Arial"/>
        <family val="2"/>
        <charset val="238"/>
      </rPr>
      <t>Finanční vztahy k jiným osobám</t>
    </r>
    <r>
      <rPr>
        <b/>
        <sz val="10"/>
        <color theme="1"/>
        <rFont val="Arial"/>
        <family val="2"/>
        <charset val="238"/>
      </rPr>
      <t xml:space="preserve"> </t>
    </r>
    <r>
      <rPr>
        <b/>
        <sz val="7"/>
        <color theme="1"/>
        <rFont val="Arial"/>
        <family val="2"/>
        <charset val="238"/>
      </rPr>
      <t>(vč. příspěvků a dotací příspěvkové organizaci)</t>
    </r>
    <r>
      <rPr>
        <b/>
        <sz val="10"/>
        <color theme="1"/>
        <rFont val="Arial"/>
        <family val="2"/>
        <charset val="238"/>
      </rPr>
      <t xml:space="preserve"> - ZÁVAZNÝ UKAZATEL ROZPOČTU</t>
    </r>
  </si>
  <si>
    <t>Součást výše uvedeného odvětvové třídění RS.</t>
  </si>
  <si>
    <t>Neinvest.transfery zřízeným příspěvkovým org.</t>
  </si>
  <si>
    <t>Neinvestiční příspěvky zřízeným přísp.org.</t>
  </si>
  <si>
    <t>Příjemce - účel</t>
  </si>
  <si>
    <r>
      <t>Ostatní inv.transfery veř.rozp.územní úrovně</t>
    </r>
    <r>
      <rPr>
        <b/>
        <sz val="6"/>
        <rFont val="Arial"/>
        <family val="2"/>
        <charset val="238"/>
      </rPr>
      <t xml:space="preserve"> ZJ 035</t>
    </r>
  </si>
  <si>
    <t>TJ SOKOL Štíty, spolek - transfery na činnost roku 2022</t>
  </si>
  <si>
    <t>DMM Tetřívci Štíty - fin.dar na prac.pomůcky pro děti kroužku DMM Tetřívci</t>
  </si>
  <si>
    <t>Crhovská chasa - na pořádání spol., kultur. a sport. akcí v roce 2022</t>
  </si>
  <si>
    <t>Klub seniorů Štíty, z.s. - na poř. přednášek, kult.akcí, ... v roce 2022</t>
  </si>
  <si>
    <t>Charita Zábřeh - inv.dar na zajištění mobility pracovníků terénních soci.a zdrav.služeb - kofinancování invest.projektů obnovvy vozového parku</t>
  </si>
  <si>
    <t>Město Zábřeh - za řešení přestupků</t>
  </si>
  <si>
    <t>Mikroregion Zábřežsko - členský příspěvek za rok 2022</t>
  </si>
  <si>
    <t xml:space="preserve">SVOL, komora obecních lesů - členský příspěvek na rok 2022 </t>
  </si>
  <si>
    <t>SDRUŽENÍ CESTOVNÍHO RUCHU Jeseníky - člen.příspěvek na rok 2022</t>
  </si>
  <si>
    <t>Asociace turistických informačních center - člen.příspěvek na rok 2022</t>
  </si>
  <si>
    <t>ZŠ a MŠ Štíty - příspěvek na provoz ZŠ  a MŠ od zřizovatele</t>
  </si>
  <si>
    <r>
      <t xml:space="preserve">ZŠ a MŠ Štíty - </t>
    </r>
    <r>
      <rPr>
        <sz val="6"/>
        <rFont val="Arial"/>
        <family val="2"/>
        <charset val="238"/>
      </rPr>
      <t>průtok.transfer</t>
    </r>
    <r>
      <rPr>
        <sz val="8"/>
        <rFont val="Arial"/>
        <family val="2"/>
        <charset val="238"/>
      </rPr>
      <t xml:space="preserve"> "Obědy do škol III" - </t>
    </r>
    <r>
      <rPr>
        <b/>
        <sz val="8"/>
        <rFont val="Arial"/>
        <family val="2"/>
        <charset val="238"/>
      </rPr>
      <t>ÚZ 120513014</t>
    </r>
    <r>
      <rPr>
        <sz val="8"/>
        <rFont val="Arial"/>
        <family val="2"/>
        <charset val="238"/>
      </rPr>
      <t xml:space="preserve"> (evr.podíl)</t>
    </r>
  </si>
  <si>
    <r>
      <t xml:space="preserve">ZŠ a MŠ Štíty - </t>
    </r>
    <r>
      <rPr>
        <sz val="6"/>
        <rFont val="Arial"/>
        <family val="2"/>
        <charset val="238"/>
      </rPr>
      <t>průtok.transfer</t>
    </r>
    <r>
      <rPr>
        <sz val="8"/>
        <rFont val="Arial"/>
        <family val="2"/>
        <charset val="238"/>
      </rPr>
      <t xml:space="preserve"> "Obědy do škol III" - </t>
    </r>
    <r>
      <rPr>
        <b/>
        <sz val="8"/>
        <rFont val="Arial"/>
        <family val="2"/>
        <charset val="238"/>
      </rPr>
      <t>ÚZ 120113014</t>
    </r>
    <r>
      <rPr>
        <sz val="8"/>
        <rFont val="Arial"/>
        <family val="2"/>
        <charset val="238"/>
      </rPr>
      <t xml:space="preserve"> (nár.podíl)</t>
    </r>
  </si>
  <si>
    <t xml:space="preserve">Svaz knihovníků a informačních pracovníků - členský příspěvek 2022 </t>
  </si>
  <si>
    <t xml:space="preserve">Sdružení obcí Orlicko - inv.dar na nákup sněh.pásového vozidla - rolby  </t>
  </si>
  <si>
    <t xml:space="preserve">MAS Horní Pomoraví, o.p.s. - členský příspěvek v za rok 2022 </t>
  </si>
  <si>
    <t>Sdružení místních samospráv ČR, z. s. - členský příspěvek na rok 2022</t>
  </si>
  <si>
    <r>
      <t>·</t>
    </r>
    <r>
      <rPr>
        <sz val="7"/>
        <color indexed="18"/>
        <rFont val="Times New Roman"/>
        <family val="1"/>
        <charset val="238"/>
      </rPr>
      <t xml:space="preserve">         </t>
    </r>
    <r>
      <rPr>
        <b/>
        <sz val="10"/>
        <color indexed="18"/>
        <rFont val="Arial"/>
        <family val="2"/>
        <charset val="238"/>
      </rPr>
      <t xml:space="preserve">Rozpočet schválený - ZMě Štíty dne 23.03.2022: </t>
    </r>
  </si>
  <si>
    <r>
      <t>·</t>
    </r>
    <r>
      <rPr>
        <sz val="7"/>
        <color indexed="18"/>
        <rFont val="Times New Roman"/>
        <family val="1"/>
        <charset val="238"/>
      </rPr>
      <t xml:space="preserve">         </t>
    </r>
    <r>
      <rPr>
        <b/>
        <sz val="10"/>
        <color indexed="18"/>
        <rFont val="Arial"/>
        <family val="2"/>
        <charset val="238"/>
      </rPr>
      <t xml:space="preserve">Rozpočet schválený (8115 - zapojení vl.fin.zdrojů) - ZMě Štíty dne 23.03.2022: </t>
    </r>
  </si>
  <si>
    <r>
      <t>·</t>
    </r>
    <r>
      <rPr>
        <sz val="7"/>
        <color indexed="18"/>
        <rFont val="Times New Roman"/>
        <family val="1"/>
        <charset val="238"/>
      </rPr>
      <t xml:space="preserve">         </t>
    </r>
    <r>
      <rPr>
        <b/>
        <sz val="10"/>
        <color indexed="18"/>
        <rFont val="Arial"/>
        <family val="2"/>
        <charset val="238"/>
      </rPr>
      <t xml:space="preserve">Rozpočet schválený (8123 - </t>
    </r>
    <r>
      <rPr>
        <b/>
        <sz val="7"/>
        <color indexed="18"/>
        <rFont val="Arial"/>
        <family val="2"/>
        <charset val="238"/>
      </rPr>
      <t>dlouhodobé přijaté půjčené prostředky</t>
    </r>
    <r>
      <rPr>
        <b/>
        <sz val="10"/>
        <color indexed="18"/>
        <rFont val="Arial"/>
        <family val="2"/>
        <charset val="238"/>
      </rPr>
      <t xml:space="preserve">) - ZMě Štíty dne 23.03.2022: </t>
    </r>
  </si>
  <si>
    <r>
      <t>·</t>
    </r>
    <r>
      <rPr>
        <sz val="7"/>
        <color indexed="18"/>
        <rFont val="Times New Roman"/>
        <family val="1"/>
        <charset val="238"/>
      </rPr>
      <t xml:space="preserve">         </t>
    </r>
    <r>
      <rPr>
        <b/>
        <sz val="10"/>
        <color indexed="18"/>
        <rFont val="Arial"/>
        <family val="2"/>
        <charset val="238"/>
      </rPr>
      <t xml:space="preserve">Rozpočet schválený (8124 - splatky úvěrů) - ZMě Štíty dne 23.03.2022: </t>
    </r>
  </si>
  <si>
    <t>622x</t>
  </si>
  <si>
    <t>Zahraniční pomoc a mezinárodní spolupráce j.n.</t>
  </si>
  <si>
    <t>Poznámka: podrobný komentář k výdajům bude zveřejněn na www.stity.cz (Městský úřad - Oddělení MěÚ - Rozpočty)</t>
  </si>
  <si>
    <t xml:space="preserve">Ostatní neinv.přijaté transfery ze st. rozpočtu </t>
  </si>
  <si>
    <t>VÝDAJE vč. FINANCOVÁNÍ CELKEM</t>
  </si>
  <si>
    <t>Investiční výdaje (6xxx)</t>
  </si>
  <si>
    <t>Neinvestiční výdaje (5xxx)</t>
  </si>
  <si>
    <t>Neinvestiční transfery cizím p.o.</t>
  </si>
  <si>
    <t xml:space="preserve">KIDSOK - příspěvek na dopravní obslužnost na rok 2022 </t>
  </si>
  <si>
    <r>
      <t xml:space="preserve">Neinvestiční transfery krajům </t>
    </r>
    <r>
      <rPr>
        <b/>
        <sz val="6"/>
        <rFont val="Arial"/>
        <family val="2"/>
        <charset val="238"/>
      </rPr>
      <t>ZJ 035</t>
    </r>
  </si>
  <si>
    <t xml:space="preserve">Pardubický kraj - příspěvek na dopravní obslužnost na rok 2022 </t>
  </si>
  <si>
    <t>II. ROZPOČTOVÉ VÝDAJE - změna od schváleného návrhu (doplnění)</t>
  </si>
  <si>
    <t>Drobný dlouhodobý hmotný majetek</t>
  </si>
  <si>
    <t>Nákup zboží (za účelem dalšího prodeje)</t>
  </si>
  <si>
    <t>Nákup materiálu j.n.</t>
  </si>
  <si>
    <t>Pohonné hmoty a maziva</t>
  </si>
  <si>
    <t>Nákup ostatních služeb</t>
  </si>
  <si>
    <t>Opravy a udržování</t>
  </si>
  <si>
    <t>Stroje, přístroje a zařízení</t>
  </si>
  <si>
    <t>Ostatní osobní výdaje</t>
  </si>
  <si>
    <t>Poštovní služby</t>
  </si>
  <si>
    <t>Služby elektronických komunikací</t>
  </si>
  <si>
    <t>Služby školení a vzdělávání</t>
  </si>
  <si>
    <t>Cestovné</t>
  </si>
  <si>
    <t>Zaplacené sankce a odstupné</t>
  </si>
  <si>
    <t>Věcné dary</t>
  </si>
  <si>
    <t>Ochranné pomůcky</t>
  </si>
  <si>
    <t>Nájemné</t>
  </si>
  <si>
    <t>Budovy, haly a stavby</t>
  </si>
  <si>
    <t>Ostatní záležitosti pozemních komunikací</t>
  </si>
  <si>
    <t>Výdaje na dopravní územní obslužnost</t>
  </si>
  <si>
    <t>Dopravní obslužnost veřejnými službami - linková</t>
  </si>
  <si>
    <t>Platy zaměst. v pr.poměru vyjma zaměst. na služ.m.</t>
  </si>
  <si>
    <t>Povinné poj.na soc.zab.a přísp.na st.pol.zaměstnan</t>
  </si>
  <si>
    <t>Povinné poj.na veřejné zdravotní pojištění</t>
  </si>
  <si>
    <t>Elektrická energie</t>
  </si>
  <si>
    <t>Konzultační, poradenské a právní služby</t>
  </si>
  <si>
    <t>Zpracování dat a služby souv. s inf. a kom.technol</t>
  </si>
  <si>
    <t>Platby daní a poplatků krajům, obcím a st.fondům</t>
  </si>
  <si>
    <t>Nespecifikované rezervy</t>
  </si>
  <si>
    <t>Ostatní neinvestiční výdaje j.n.</t>
  </si>
  <si>
    <t>Studená voda</t>
  </si>
  <si>
    <t>Stoje, přístroje a zařízení</t>
  </si>
  <si>
    <t>Vodní díla v zemědělské krajině</t>
  </si>
  <si>
    <t>Mateřské školy</t>
  </si>
  <si>
    <t>Základní školy</t>
  </si>
  <si>
    <t>Neinvestiční příspěvky zřízeným příspěvkovým organ</t>
  </si>
  <si>
    <t>Ostatní záležitosti základního vzdělání</t>
  </si>
  <si>
    <t>Léky a zdravotnický materiál</t>
  </si>
  <si>
    <t>Knihy, učební pomůcky a tisk</t>
  </si>
  <si>
    <t>Plyn</t>
  </si>
  <si>
    <t>Pohoštění</t>
  </si>
  <si>
    <t>Náhrady mezd v době nemoci</t>
  </si>
  <si>
    <t>Ostatní neinvestiční transfery obyvatelstvu</t>
  </si>
  <si>
    <t>Odměny za užití duševního vlastnictví</t>
  </si>
  <si>
    <t>Pevná paliva</t>
  </si>
  <si>
    <t>Pořízení,zachování a obnova hodnot nár hist.povědo</t>
  </si>
  <si>
    <t>Neinv.transfery církvím a naboženským společnostem</t>
  </si>
  <si>
    <t>Ostatní zál.ochrany památek a péče o kult.dědictví</t>
  </si>
  <si>
    <t>Ostatní záležitosti kultury,církví a sděl.prostř.</t>
  </si>
  <si>
    <r>
      <t>Ostatní inv.transfery veř.rozp.územní úrovně</t>
    </r>
    <r>
      <rPr>
        <b/>
        <sz val="9"/>
        <color theme="1"/>
        <rFont val="Arial"/>
        <family val="2"/>
        <charset val="238"/>
      </rPr>
      <t xml:space="preserve"> ZJ 035</t>
    </r>
  </si>
  <si>
    <t>Ostatní sportovní činnost</t>
  </si>
  <si>
    <t>Využití volného času dětí a mládeže</t>
  </si>
  <si>
    <t>Poskytnuté náhrady</t>
  </si>
  <si>
    <t>Platby daní a poplatků státnímu rozpočtu</t>
  </si>
  <si>
    <t>Výdaje na náhrady za nezpůsobenou újmu</t>
  </si>
  <si>
    <t>Ostatní nákupy dlouhodobého nehmotného majetku</t>
  </si>
  <si>
    <t>Územní plánování</t>
  </si>
  <si>
    <t>Dopravní prostředky</t>
  </si>
  <si>
    <t>Pozemky</t>
  </si>
  <si>
    <t>Služby peněžních ústavů</t>
  </si>
  <si>
    <t>Ostatní činnosti k ochraně ovzduší</t>
  </si>
  <si>
    <t>Péče o vzhled obcí a veřejnou zeleň</t>
  </si>
  <si>
    <t>Ost. činnosti souvis. se službami pro obyvatelstvo</t>
  </si>
  <si>
    <t>Rezerva na krizová opatření</t>
  </si>
  <si>
    <t>Krizová opatření</t>
  </si>
  <si>
    <t>Ostatní záležitosti ochrany obyvatelstva</t>
  </si>
  <si>
    <t>Ostatní platy</t>
  </si>
  <si>
    <t>Ostatní povinné pojistné placené zaměstnavatelem</t>
  </si>
  <si>
    <t>Ostatní záležitosti požární ochrany</t>
  </si>
  <si>
    <t>Odměny členů zastupitelstva obcí a krajů</t>
  </si>
  <si>
    <t>Zastupitelstva obcí</t>
  </si>
  <si>
    <t>Volby do Parlamentu ČR</t>
  </si>
  <si>
    <t>Volby do zastupitelstev územních samosprávných celků</t>
  </si>
  <si>
    <t>Povinné pojistné na úrazové pojištění</t>
  </si>
  <si>
    <t>Programové vybavení</t>
  </si>
  <si>
    <t>Nákup kolků</t>
  </si>
  <si>
    <t>Humanitární zahraniční pomoc přímá</t>
  </si>
  <si>
    <t>Úroky vlastní</t>
  </si>
  <si>
    <t>Ostatní úroky a ostatní finanční výdaje</t>
  </si>
  <si>
    <t>Pojištění funkčně nespecifikované</t>
  </si>
  <si>
    <t>Zákl. příděl FKSP a sociálnímu fondu obcí a krajů</t>
  </si>
  <si>
    <t>Převody vlastním rozpočtovým účtům</t>
  </si>
  <si>
    <t>Ostatní finanční operace</t>
  </si>
  <si>
    <t>Vratky transferů poskytnutých z veřejných rozpočtů</t>
  </si>
  <si>
    <t>Výdaje z finanč. vypoř. mezi krajem a obcemi a DSO</t>
  </si>
  <si>
    <t>Ostatní kapitálové výdaje j.n.</t>
  </si>
  <si>
    <t>VÝDAJE</t>
  </si>
  <si>
    <t>Výdaje</t>
  </si>
  <si>
    <r>
      <t xml:space="preserve">běžné </t>
    </r>
    <r>
      <rPr>
        <sz val="10"/>
        <rFont val="Times New Roman"/>
        <family val="1"/>
        <charset val="1"/>
      </rPr>
      <t xml:space="preserve">(položky 5xxx)        </t>
    </r>
    <r>
      <rPr>
        <sz val="13"/>
        <rFont val="Times New Roman"/>
        <family val="1"/>
        <charset val="1"/>
      </rPr>
      <t xml:space="preserve">             </t>
    </r>
  </si>
  <si>
    <r>
      <t xml:space="preserve">kapitálové </t>
    </r>
    <r>
      <rPr>
        <sz val="10"/>
        <rFont val="Times New Roman"/>
        <family val="1"/>
        <charset val="1"/>
      </rPr>
      <t>(položky  6xxx)</t>
    </r>
  </si>
  <si>
    <r>
      <t xml:space="preserve">Běžné výdaje = </t>
    </r>
    <r>
      <rPr>
        <sz val="10"/>
        <rFont val="Times New Roman"/>
        <family val="1"/>
        <charset val="1"/>
      </rPr>
      <t>zahrnují především personální výdaje (platy, odměny a související výdaje), materiální výdaje, výdaje za nákup služeb, výdaje na opravy, platby úroků, různé neinvestiční transfery, atd.  - viz podrobnější rozpis na jednotlivých § rozpočtové skladby. Jedná se o výdaje, které nezhodnocují dlouhodobý majetek (nezvyšují jeho hodnotu).</t>
    </r>
  </si>
  <si>
    <r>
      <t>Kapitálové výdaje</t>
    </r>
    <r>
      <rPr>
        <sz val="10"/>
        <rFont val="Times New Roman"/>
        <family val="1"/>
        <charset val="1"/>
      </rPr>
      <t xml:space="preserve"> = jedná se zejména o výdaje související s pořízením  a zhodnocením dlouhodobého majetku.</t>
    </r>
  </si>
  <si>
    <t>Pořízení dlouhodobého nehmotného majetku = pořizovací cena nad 60 tis. Kč a doba použitelnosti 1 rok.</t>
  </si>
  <si>
    <t xml:space="preserve">Například: </t>
  </si>
  <si>
    <t>•</t>
  </si>
  <si>
    <t>Nákup software, technické zhodnocení software nad 60 tis. Kč - (položka 6111).</t>
  </si>
  <si>
    <t>Pořízení a technické zhodnocení územního plánu (Tzh - né změny - viz výklad RS) - (položka 6119).</t>
  </si>
  <si>
    <t>Pořízení dlouhodobého hmotného majetku = pořizovací cena nad 40 tis. Kč a doba použitelnosti 1 rok.</t>
  </si>
  <si>
    <t>Pořízení projektové dokumentace zpracované pro účely návrhu na vydání územního rozhodnutí k žádosti o stavební povolení a skutečného povolení stavby - (položka 6121).</t>
  </si>
  <si>
    <t>Pořízení budov, hal a staveb - včetně jejich technického zhodnocení - (položka 6121). Poznámka : od 1.1.2014 na položku 6121 patří i výdaje vynakládané na pořízení staveb s pozemky, na nichž stojí, tzn. pořízení pozemku i stavby na p. 6121.</t>
  </si>
  <si>
    <t xml:space="preserve">Úhrada za zřízení věcného břemene, pokud věcné břemeno vzniká v souvislosti s pořizováním jiného dlouhodobého majetku po dobu jeho pořizování - (položka 6121). </t>
  </si>
  <si>
    <t>Pořízení strojů, přístrojů a zařízení - včetně např. dopravného a montáže - (položka 6122).</t>
  </si>
  <si>
    <t>Pořízení dopravních prostředků - včetně nákupu transportních zařízení - (položka 6123).</t>
  </si>
  <si>
    <t>Pořízení výpočetní techniky - včetně příslušenství datových sítí - tj. součástí hardware je i software, který je nedílnou součástí vybavení počítače - (položka 6125).</t>
  </si>
  <si>
    <t>1032</t>
  </si>
  <si>
    <r>
      <t xml:space="preserve">• </t>
    </r>
    <r>
      <rPr>
        <sz val="7"/>
        <rFont val="Times New Roman"/>
        <family val="1"/>
      </rPr>
      <t xml:space="preserve">  pol.</t>
    </r>
  </si>
  <si>
    <r>
      <t xml:space="preserve">Nákup zboží (za účelem dalšího prodeje) </t>
    </r>
    <r>
      <rPr>
        <sz val="10"/>
        <rFont val="Symbol"/>
        <family val="1"/>
        <charset val="2"/>
      </rPr>
      <t>®</t>
    </r>
    <r>
      <rPr>
        <sz val="10"/>
        <rFont val="Times New Roman"/>
        <family val="1"/>
        <charset val="238"/>
      </rPr>
      <t xml:space="preserve"> LES - nákup dřeva  určeného k dalšímu prodeji.</t>
    </r>
  </si>
  <si>
    <t>Sadební materiál, materiál na opravu a údržbu lesních cest atd.</t>
  </si>
  <si>
    <t>Práce v lese - pěstební práce - výsadba stromků, ožínání, prořezávky, úklid klestu, oplocenky, kácení, stahování dřeva atd.</t>
  </si>
  <si>
    <t>Služby - např. přepravné materiálu a manipulace s materiálem určeným na opravu lesních cest a další služby vykonané v souvislosti s lesy, poplatek  - certifikace lesů systémem PEFC.</t>
  </si>
  <si>
    <t>Ing. Roman Bureš - mandátní smlouva - za výkon funkce odborného lesního hospodáře.</t>
  </si>
  <si>
    <r>
      <t xml:space="preserve">• </t>
    </r>
    <r>
      <rPr>
        <sz val="7"/>
        <rFont val="Times New Roman"/>
        <family val="1"/>
        <charset val="1"/>
      </rPr>
      <t xml:space="preserve">  pol.</t>
    </r>
  </si>
  <si>
    <t xml:space="preserve">Oprava a údržba lesních cest - např. zemní práce, opravy komunikací - výtluky. </t>
  </si>
  <si>
    <r>
      <t xml:space="preserve">Členský příspěvek na rok 2022 - SVOL, komora obecních lesů - LES (387 ha </t>
    </r>
    <r>
      <rPr>
        <sz val="10"/>
        <rFont val="Symbol"/>
        <family val="1"/>
        <charset val="2"/>
      </rPr>
      <t>®</t>
    </r>
    <r>
      <rPr>
        <sz val="10"/>
        <rFont val="Times New Roman"/>
        <family val="1"/>
        <charset val="238"/>
      </rPr>
      <t xml:space="preserve"> 11,- Kč / ha, tj. 4.257,- Kč).</t>
    </r>
  </si>
  <si>
    <t>2143</t>
  </si>
  <si>
    <t>Cestovní ruch = (TURISTICKÉ A INFORMAČNÍ CENTRUM Štíty a MEIS = EUROPE DIRECT)</t>
  </si>
  <si>
    <t>MEIS - mzdové výdaje - dohody mimo pracovní poměr.</t>
  </si>
  <si>
    <t>TIC - Drobný hmotný dlouhodobý majetek.</t>
  </si>
  <si>
    <t>TIC - zboží nakoupené za účelem dalšího prodeje - např. turistické známky, mapy, magnety, pohlednice, keramika, turistické vizitky a sběratelské karty, atd. vč. výdajů na vyhotovení zboží.</t>
  </si>
  <si>
    <t>TIC - nákup spotřebního materiálu.</t>
  </si>
  <si>
    <t xml:space="preserve">TIC - nákup materiálu na reprezentaci - např. nákup propagačních materiálů vč. vyhotovení propag.materiálů  a tisk letáků. </t>
  </si>
  <si>
    <t>TIC - poštovné.</t>
  </si>
  <si>
    <t>TIC - telefon.</t>
  </si>
  <si>
    <t>TIC - služby školení a vzdělávání.</t>
  </si>
  <si>
    <t>TIC - různé služby - např. besedy a další služby.</t>
  </si>
  <si>
    <t>TIC - opravy a údržba - zejména techniky.</t>
  </si>
  <si>
    <t>TIC - cestovné.</t>
  </si>
  <si>
    <r>
      <t>TIC - zaplacené sankce a odstupné</t>
    </r>
    <r>
      <rPr>
        <sz val="10"/>
        <rFont val="Times New Roman"/>
        <family val="1"/>
        <charset val="238"/>
      </rPr>
      <t xml:space="preserve">  </t>
    </r>
    <r>
      <rPr>
        <i/>
        <sz val="6.5"/>
        <rFont val="Times New Roman"/>
        <family val="1"/>
        <charset val="238"/>
      </rPr>
      <t xml:space="preserve">Rok 2021 </t>
    </r>
    <r>
      <rPr>
        <i/>
        <sz val="6.5"/>
        <rFont val="Symbol"/>
        <family val="1"/>
        <charset val="2"/>
      </rPr>
      <t>®</t>
    </r>
    <r>
      <rPr>
        <i/>
        <sz val="6.5"/>
        <rFont val="Times New Roman"/>
        <family val="1"/>
        <charset val="238"/>
      </rPr>
      <t xml:space="preserve"> finanční vypořádání za předčasné ukončení Smlouvy (doúčtování zb.ceny - telefon).</t>
    </r>
  </si>
  <si>
    <t>TIC - věcné dary - odměny do soutěží.</t>
  </si>
  <si>
    <r>
      <t>TIC - členské příspěvky - SDRUŽENÍ CESTOVNÍHO RUCHU - SCR Jeseníky = 13.692,- Kč (7,- Kč / 1 ob.</t>
    </r>
    <r>
      <rPr>
        <sz val="10"/>
        <rFont val="Symbol"/>
        <family val="1"/>
        <charset val="2"/>
      </rPr>
      <t>;</t>
    </r>
    <r>
      <rPr>
        <sz val="10"/>
        <rFont val="Times New Roman"/>
        <family val="1"/>
        <charset val="1"/>
      </rPr>
      <t xml:space="preserve"> k 1.1.2022 </t>
    </r>
    <r>
      <rPr>
        <sz val="10"/>
        <rFont val="Times New Roman"/>
        <family val="1"/>
        <charset val="238"/>
      </rPr>
      <t xml:space="preserve">dle naší evidence </t>
    </r>
    <r>
      <rPr>
        <sz val="10"/>
        <rFont val="Times New Roman"/>
        <family val="1"/>
        <charset val="1"/>
      </rPr>
      <t>= 1956 obyvatel)</t>
    </r>
    <r>
      <rPr>
        <sz val="10"/>
        <rFont val="Symbol"/>
        <family val="1"/>
        <charset val="2"/>
      </rPr>
      <t>;</t>
    </r>
    <r>
      <rPr>
        <sz val="10"/>
        <rFont val="Times New Roman"/>
        <family val="1"/>
        <charset val="1"/>
      </rPr>
      <t xml:space="preserve"> </t>
    </r>
    <r>
      <rPr>
        <sz val="10"/>
        <rFont val="Times New Roman"/>
        <family val="1"/>
        <charset val="238"/>
      </rPr>
      <t xml:space="preserve">Asociace turistických informačních center - A.T.I.C. = 4.500,- Kč. </t>
    </r>
  </si>
  <si>
    <t>2212</t>
  </si>
  <si>
    <t>Silnice = (KOMUNIKACE včetně jejich součástí - CHODNÍKY, AUTOBUSOVÉ ZASTÁVKY)</t>
  </si>
  <si>
    <t>Nákup materiálu - např. asfalt, štěrk, posypová sůl, dopravní značení, materiál na opravy a údržbu komunikací v roce 2022.</t>
  </si>
  <si>
    <t>Pohonné hmoty a maziva - např. vibrační deska použitá při opravách a údržbě komunikací.</t>
  </si>
  <si>
    <t>KOMUNIKACE - nájemné - např. pronájem pily - komunikace - chodníky.</t>
  </si>
  <si>
    <t>Služby spojené se správou a údržbou silnic - včetně zimní údržby - např. čištění, odklízení sněhu, sypání, solení, dále např. revize mostů a lávek atd. a také služby související s opravou komunikací roku 2022.</t>
  </si>
  <si>
    <t>Oprava komunikací včetně jejich součástí. Rok 2022 - zejména oprava chodníku Na Pilníku.</t>
  </si>
  <si>
    <t>2292</t>
  </si>
  <si>
    <t>Dopravní obslužnost = (AUTOBUSOVÁ DOPRAVA)</t>
  </si>
  <si>
    <t>Výdaje na zajištění dopravní (autobusové) obslužnosti - Olomoucký kraj rok 2022 (rok 2021 = 312.850,80 Kč + navýšení o meziroční inflaci 3,8%, tj. celkem 324.739,10 Kč).</t>
  </si>
  <si>
    <t>2219</t>
  </si>
  <si>
    <t>Ostatní záležitosti pozemních komunikací = (CYKLOSTEZKA)</t>
  </si>
  <si>
    <t>INVESTICE - "Cyklostezka Březná" - příprava projektu.</t>
  </si>
  <si>
    <t>2310</t>
  </si>
  <si>
    <t>Mzdové výdaje - plat zaměstnance vodního hospodářství - včetně odměn.</t>
  </si>
  <si>
    <t>Mzdové výdaje - sociální pojištění - za zaměstnance vodního hospodářství.</t>
  </si>
  <si>
    <t>Mzdové výdaje - zdravotní pojištění - za zaměstnance vodního hospodářství.</t>
  </si>
  <si>
    <t xml:space="preserve">Drobný hmotný dlouhodobý majetek - pitná voda. </t>
  </si>
  <si>
    <r>
      <t xml:space="preserve">Nákup materiálu - např. chlornan, vodoměry, skruže, materiál na opr. a údržbu  vodojemu, vodovod. řádů </t>
    </r>
    <r>
      <rPr>
        <sz val="8"/>
        <rFont val="Times New Roman"/>
        <family val="1"/>
        <charset val="238"/>
      </rPr>
      <t>apod.</t>
    </r>
  </si>
  <si>
    <t>Elektrická energie - ČEZ - VS 4272886700 - čerpadlo u cihelny, vodojem Štíty.</t>
  </si>
  <si>
    <t>Nájemné - Lesy České republiky, s.p. - pronájem pozemku (studny).</t>
  </si>
  <si>
    <t>Konzultační, poradenské a právní služby - poradenská činnost v oblasti ŽP - pitná voda - Ing. Jaroslav Benk.</t>
  </si>
  <si>
    <t>Služby školení a vzdělávání - vodní hospodářství - PITNÁ VODA.</t>
  </si>
  <si>
    <t>Zpracování dat a služby souv. s inf. a kom.technologiemi - KOCMAN envimonitoring s.r.o. - služby serveru - monitoring - pitná voda.</t>
  </si>
  <si>
    <r>
      <t>Služby - např. laboratorní rozbor vody</t>
    </r>
    <r>
      <rPr>
        <sz val="10"/>
        <rFont val="Symbol"/>
        <family val="1"/>
        <charset val="2"/>
      </rPr>
      <t>;</t>
    </r>
    <r>
      <rPr>
        <sz val="10"/>
        <rFont val="Times New Roman"/>
        <family val="1"/>
        <charset val="1"/>
      </rPr>
      <t xml:space="preserve"> čištění studen;  vodní zdroje - geodetické zaměření, vyhotovení různých dokumentací a hlášení; další služby na základě mandátních smluv.</t>
    </r>
  </si>
  <si>
    <t>Opravy a udržování - např. potrubí, vodoměrů, vodojemu,vodovodních řádů.</t>
  </si>
  <si>
    <r>
      <t xml:space="preserve">Poplatek za odebrané množství podzemní vody ze zdroje odběru </t>
    </r>
    <r>
      <rPr>
        <sz val="9"/>
        <rFont val="Times New Roman"/>
        <family val="1"/>
        <charset val="238"/>
      </rPr>
      <t>Prameniště Heroltice - Buková Hora; Prameniště</t>
    </r>
    <r>
      <rPr>
        <sz val="10"/>
        <rFont val="Times New Roman"/>
        <family val="1"/>
        <charset val="238"/>
      </rPr>
      <t xml:space="preserve"> Heroltice - Nad Autokempem (178.034,- Kč); Studna - vrt ST 2 (31.556,- Kč).  Poplatek roku 2022 = 209.590,- Kč.</t>
    </r>
  </si>
  <si>
    <t>Nespecifikované rezervy - rezerva na obnovu majetku - vodovody.</t>
  </si>
  <si>
    <t>Ostatní neinvestiční výdaje j.n. - vyúčtování vodného - vratky přeplatků (= přeplatky 2021).</t>
  </si>
  <si>
    <t>INVESTICE - "Rezervní vrt Štíty" - příprava.</t>
  </si>
  <si>
    <t>2321</t>
  </si>
  <si>
    <t>Odvádění a čištění odpadních vod a nakl.s kaly = (ČOV, kanalizace, septiky)</t>
  </si>
  <si>
    <t>Mzdové výdaje - plat zaměstnance (ČOV, kanalizace) - včetně odměn.</t>
  </si>
  <si>
    <t>Mzdové výdaje - sociální pojištění - za zaměstnance (ČOV, kanalizace).</t>
  </si>
  <si>
    <t>Mzdové výdaje - zdravotní pojištění - za zaměstnance (ČOV, kanalizace).</t>
  </si>
  <si>
    <t xml:space="preserve">Nákup materiálu - materiál na opravy a údržbu kanalizace a ČOV apod. </t>
  </si>
  <si>
    <t>Studená voda - ČOV, kanalizace.</t>
  </si>
  <si>
    <r>
      <t>Elektrická energie - ČEZ - VS 4272886700 - odběrné místo 0002232550 - Říční 9000 - ČOV</t>
    </r>
    <r>
      <rPr>
        <sz val="10"/>
        <rFont val="Symbol"/>
        <family val="1"/>
        <charset val="2"/>
      </rPr>
      <t>;</t>
    </r>
    <r>
      <rPr>
        <sz val="10"/>
        <rFont val="Times New Roman"/>
        <family val="1"/>
        <charset val="1"/>
      </rPr>
      <t xml:space="preserve"> přečerpávací stanice ČOV - VS 4702950700.</t>
    </r>
  </si>
  <si>
    <t>PHM - ČOV - centrála.</t>
  </si>
  <si>
    <t>Služby telekom. a radiokom. - dobíjení kreditu - HLÁSIČ PORUCH - přečerpávací stanice odpadních vod.</t>
  </si>
  <si>
    <t>Poradenská činnost v oblasti životního prostředí - ČOV - Ing. Jaroslav Benk.</t>
  </si>
  <si>
    <t>Služby školení a vzdělávání - vodní hospodářství - KANALIZACE a ČOV.</t>
  </si>
  <si>
    <r>
      <t xml:space="preserve">Zprac.dat a služby souv. s inf. a kom.tech. - KOCMAN envimonitoring s.r.o. - </t>
    </r>
    <r>
      <rPr>
        <sz val="9"/>
        <rFont val="Times New Roman"/>
        <family val="1"/>
        <charset val="1"/>
      </rPr>
      <t>služby serveru - monitoring - ČOV.</t>
    </r>
  </si>
  <si>
    <t>Služby - např. rozbory kaly, revize ČOV, servisní prohlídka dmychadel,  čištění kanalizace, práce provedené fekálem, atd.</t>
  </si>
  <si>
    <t xml:space="preserve">Opravy a udržování - ČOV a kanalizace.  </t>
  </si>
  <si>
    <t>Nespecifikované rezervy - rezerva na obnovu majetku - kanalizace.</t>
  </si>
  <si>
    <r>
      <rPr>
        <strike/>
        <sz val="10"/>
        <rFont val="Times New Roman"/>
        <family val="1"/>
        <charset val="238"/>
      </rPr>
      <t>Budovy, haly a stavby</t>
    </r>
    <r>
      <rPr>
        <sz val="10"/>
        <rFont val="Times New Roman"/>
        <family val="1"/>
        <charset val="238"/>
      </rPr>
      <t xml:space="preserve"> </t>
    </r>
    <r>
      <rPr>
        <i/>
        <sz val="10"/>
        <rFont val="Times New Roman"/>
        <family val="1"/>
        <charset val="238"/>
      </rPr>
      <t xml:space="preserve">Rok 2021 </t>
    </r>
    <r>
      <rPr>
        <i/>
        <sz val="10"/>
        <rFont val="Symbol"/>
        <family val="1"/>
        <charset val="2"/>
      </rPr>
      <t>®</t>
    </r>
    <r>
      <rPr>
        <i/>
        <sz val="10"/>
        <rFont val="Times New Roman"/>
        <family val="1"/>
        <charset val="238"/>
      </rPr>
      <t xml:space="preserve">INVESTICE – „Dostavba kanalizace“ (KLEIN automotive) </t>
    </r>
  </si>
  <si>
    <t>2341</t>
  </si>
  <si>
    <t>Vodní díla v zemědělské krajině = (RYBNÍKY)</t>
  </si>
  <si>
    <r>
      <rPr>
        <strike/>
        <sz val="10"/>
        <rFont val="Times New Roman"/>
        <family val="1"/>
        <charset val="238"/>
      </rPr>
      <t>Nákup materiálu j.n.</t>
    </r>
    <r>
      <rPr>
        <sz val="10"/>
        <rFont val="Times New Roman"/>
        <family val="1"/>
      </rPr>
      <t xml:space="preserve"> </t>
    </r>
    <r>
      <rPr>
        <i/>
        <sz val="10"/>
        <rFont val="Times New Roman"/>
        <family val="1"/>
      </rPr>
      <t xml:space="preserve">Rok 2021 </t>
    </r>
    <r>
      <rPr>
        <i/>
        <sz val="10"/>
        <rFont val="Symbol"/>
        <family val="1"/>
        <charset val="2"/>
      </rPr>
      <t>®</t>
    </r>
    <r>
      <rPr>
        <i/>
        <sz val="10"/>
        <rFont val="Times New Roman"/>
        <family val="1"/>
      </rPr>
      <t xml:space="preserve"> materiál na revitalizaci městského rybníku</t>
    </r>
  </si>
  <si>
    <r>
      <rPr>
        <strike/>
        <sz val="10"/>
        <rFont val="Times New Roman"/>
        <family val="1"/>
        <charset val="238"/>
      </rPr>
      <t>Opravy a udržování</t>
    </r>
    <r>
      <rPr>
        <sz val="10"/>
        <rFont val="Times New Roman"/>
        <family val="1"/>
        <charset val="238"/>
      </rPr>
      <t xml:space="preserve">  </t>
    </r>
    <r>
      <rPr>
        <i/>
        <sz val="10"/>
        <rFont val="Times New Roman"/>
        <family val="1"/>
      </rPr>
      <t xml:space="preserve">Rok 2021 </t>
    </r>
    <r>
      <rPr>
        <i/>
        <sz val="10"/>
        <rFont val="Symbol"/>
        <family val="1"/>
        <charset val="2"/>
      </rPr>
      <t>®</t>
    </r>
    <r>
      <rPr>
        <i/>
        <sz val="10"/>
        <rFont val="Times New Roman"/>
        <family val="1"/>
      </rPr>
      <t xml:space="preserve"> Revitalizace městského rybníku v parku</t>
    </r>
  </si>
  <si>
    <t>Vzdělávání</t>
  </si>
  <si>
    <t>3111</t>
  </si>
  <si>
    <t>Mateřské školy = (MŠ Štíty)</t>
  </si>
  <si>
    <t>MŠ Štíty - materiál na opravy v MŠ Štíty.</t>
  </si>
  <si>
    <t>MŠ Štíty - např. práce pracovníků MH, ostatní služby pro MŠ Štíty.</t>
  </si>
  <si>
    <t>MŠ Štíty - opravy a údržování. Rok 2022 - oprava sociálního zařízení II.etapa.</t>
  </si>
  <si>
    <t>3113</t>
  </si>
  <si>
    <t>Základní školy = (ZŠ Štíty)</t>
  </si>
  <si>
    <t>ZŠ Štíty - materiál na opravy v ZŠ Štíty.</t>
  </si>
  <si>
    <t>ZŠ Štíty - např. práce pracovníků MH, ostatní služby pro ZŠ Štíty.</t>
  </si>
  <si>
    <t>ZŠ Štíty - opravy a udržování.</t>
  </si>
  <si>
    <t>3119</t>
  </si>
  <si>
    <t>Ostatní záležitosti základního vzdělávání = (Základní škola a Mateřská škola Štíty)</t>
  </si>
  <si>
    <t>Příspěvek na provoz ZŠ  a MŠ od zřizovatele = 2.940.000,- Kč / rok.</t>
  </si>
  <si>
    <t>3314</t>
  </si>
  <si>
    <t>Činnosti knihovnické = (KNIHOVNY)</t>
  </si>
  <si>
    <t>Mzdové výdaje - platy knihovnice + uklízečky v knihovně ve Štítech - včetně odměn.</t>
  </si>
  <si>
    <r>
      <rPr>
        <strike/>
        <sz val="10"/>
        <rFont val="Times New Roman"/>
        <family val="1"/>
        <charset val="238"/>
      </rPr>
      <t>Ostatní osobní výdaje</t>
    </r>
    <r>
      <rPr>
        <sz val="10"/>
        <rFont val="Times New Roman"/>
        <family val="1"/>
        <charset val="238"/>
      </rPr>
      <t xml:space="preserve"> </t>
    </r>
    <r>
      <rPr>
        <i/>
        <sz val="10"/>
        <rFont val="Times New Roman"/>
        <family val="1"/>
        <charset val="238"/>
      </rPr>
      <t>Rok 2021 - DPP - knihovnice v Crhově.</t>
    </r>
  </si>
  <si>
    <t>Mzdové výdaje - sociální pojištění - za zaměstnance knihovny Štíty - knihovnice + uklízečka.</t>
  </si>
  <si>
    <t>Mzdové výdaje - zdravotní pojištění - za zaměstnance knihovny Štíty - knihovnice + uklízečka.</t>
  </si>
  <si>
    <t>Vybavení lekárničky - knihovna.</t>
  </si>
  <si>
    <t>Nákup knižních fondů - nákup knih a časopisů - celkem = 72.000,- Kč, z toho knihy pro knihovnu ve Štítech = 42.000,- Kč, časopisy pro knihovnu ve Štítech = 12.000,- Kč, ostatní placený tisk pro knihovnu ve Štítech = 500,- Kč, knihy a časopisy pro střediskové knihovny = 17.500,- Kč.</t>
  </si>
  <si>
    <t>Nákup zejména spotřebního materiálu pro knihovny.</t>
  </si>
  <si>
    <t>Studená voda - knihovny.</t>
  </si>
  <si>
    <t>Plyn - knihovna.</t>
  </si>
  <si>
    <t>Elektrická energie - knihovny.</t>
  </si>
  <si>
    <t>Poštovné - činnost knihoven, např. odeslání odměn apod.</t>
  </si>
  <si>
    <t>Telefony - knihovna - mobil.</t>
  </si>
  <si>
    <t>Školení - knihovnice.</t>
  </si>
  <si>
    <t>Služby - regionální činnost knihovny - např. rozvoz knih;  služby MH - knihovna, ostatní služby - knihovny.</t>
  </si>
  <si>
    <t xml:space="preserve">Opravy týkající se knihoven - v roce 2022 - drobné opravy.  </t>
  </si>
  <si>
    <t>Cestovné - knihovnice.</t>
  </si>
  <si>
    <t>Pohoštění - setkání knihovníků.</t>
  </si>
  <si>
    <r>
      <t xml:space="preserve">• </t>
    </r>
    <r>
      <rPr>
        <strike/>
        <sz val="7"/>
        <rFont val="Times New Roman"/>
        <family val="1"/>
        <charset val="1"/>
      </rPr>
      <t xml:space="preserve">  pol.</t>
    </r>
  </si>
  <si>
    <t>Provozní záloha pro knihovnu Štíty = 500,- Kč - NEROZPOČTUJE SE NA KONCI ROKU VŽDY 0,- Kč.</t>
  </si>
  <si>
    <r>
      <t>KNIHOVNA - zaplacené sankce a odstupné</t>
    </r>
    <r>
      <rPr>
        <sz val="10"/>
        <rFont val="Times New Roman"/>
        <family val="1"/>
        <charset val="238"/>
      </rPr>
      <t xml:space="preserve"> </t>
    </r>
    <r>
      <rPr>
        <i/>
        <sz val="6"/>
        <rFont val="Times New Roman"/>
        <family val="1"/>
        <charset val="238"/>
      </rPr>
      <t xml:space="preserve"> Rok 2021 </t>
    </r>
    <r>
      <rPr>
        <i/>
        <sz val="7"/>
        <rFont val="Symbol"/>
        <family val="1"/>
        <charset val="2"/>
      </rPr>
      <t>®</t>
    </r>
    <r>
      <rPr>
        <i/>
        <sz val="6"/>
        <rFont val="Times New Roman"/>
        <family val="1"/>
        <charset val="238"/>
      </rPr>
      <t xml:space="preserve"> finanční vypořádání za předčasné ukončení Smlouvy (doúčtování zb.ceny - telefon).</t>
    </r>
  </si>
  <si>
    <t>Věcné dary - knihovna - odměny za různé soutěže.</t>
  </si>
  <si>
    <t>Členský příspěvek 2022 - SKIP - Svaz knihovníků a informačních pracovníků (550,- Kč).</t>
  </si>
  <si>
    <t>Mzdové výdaje - náhrady mezd v době nemoci - náhrada DPN knihovnice.</t>
  </si>
  <si>
    <t>Stravenkový paušál - knihovnice.</t>
  </si>
  <si>
    <t>3319</t>
  </si>
  <si>
    <t xml:space="preserve">*Hlavní kulturní akce roku 2022:  dle pandemické siturace. </t>
  </si>
  <si>
    <t>"Den pro rodinu"; "Kocourkovská pouť"; "Vánoční koncert".</t>
  </si>
  <si>
    <t>Mzdové výdaje - odměny - dohody mimo pracovní poměr - správci KD, úklid KD, kronika, zvukař na kulturní akce, moderátorka kulturních akcí.</t>
  </si>
  <si>
    <r>
      <t>Odměny za užití duševního vlastnictví - OSA (případně jiný správce práv) - autorská odměna</t>
    </r>
    <r>
      <rPr>
        <sz val="10"/>
        <rFont val="Symbol"/>
        <family val="1"/>
        <charset val="2"/>
      </rPr>
      <t>;</t>
    </r>
    <r>
      <rPr>
        <sz val="10"/>
        <rFont val="Times New Roman"/>
        <family val="1"/>
        <charset val="1"/>
      </rPr>
      <t xml:space="preserve"> odměny umělcům a jejich zástupcům (uměleckým agenturám) za vystoupení - poznámka: vstupenky na představení však patří na p. 5169. </t>
    </r>
  </si>
  <si>
    <t>Léky a zdravotnický materiál - např. desinfekce na ruce na kulturní akci.</t>
  </si>
  <si>
    <t xml:space="preserve">Drobný hmotný dlouhodobý majetek - kultura. </t>
  </si>
  <si>
    <t>Nákup materiálu - drobný materiál do kulturních domů, drobný materiál pro kronikáře, materiál na opravy a údržbu KD, materiál potřebný na zajištění kulturních akcí apod. vč. tisku letáků, plakátů.</t>
  </si>
  <si>
    <t>Studená voda - kulturní domy.</t>
  </si>
  <si>
    <t>Elektrická energie - kulturní domy.</t>
  </si>
  <si>
    <t>Pevná paliva - kulturní domy.</t>
  </si>
  <si>
    <t>Pohonné hmoty a maziva - např. do centrály na kulturní akci.</t>
  </si>
  <si>
    <t>Služby pošt - např. roznáška propagačních materiálů na kulturní akce pořádané v roce 2022.</t>
  </si>
  <si>
    <t>Pronájem pódia, laviček, chemického WC, atrakcí pro děti apod. - kulturní akce pořádané v roce 2022.</t>
  </si>
  <si>
    <t xml:space="preserve">Služby - např. revize komínů, hromosvodů v KD, praní ubrusů, vstupenky na kulturní vystoupení, ozvučení akcí, výlep plakátů, zdravotnícký dozor apod., ostatní služby související s KD a kulturními akcemi.  </t>
  </si>
  <si>
    <t>Opravy a udržování kulturních domů. V roce 2022 - pouze drobné opravy.</t>
  </si>
  <si>
    <t>Pohoštění související s kulturními akcemi - náklady na reprezentaci.</t>
  </si>
  <si>
    <t>Věcné dary - drobné dary účinkujícím na kulturních akcích apod.</t>
  </si>
  <si>
    <r>
      <rPr>
        <strike/>
        <sz val="10"/>
        <rFont val="Times New Roman"/>
        <family val="1"/>
        <charset val="238"/>
      </rPr>
      <t>Ostatní nevinvestiční výdaje j.n</t>
    </r>
    <r>
      <rPr>
        <sz val="10"/>
        <rFont val="Times New Roman"/>
        <family val="1"/>
        <charset val="238"/>
      </rPr>
      <t xml:space="preserve">. </t>
    </r>
    <r>
      <rPr>
        <i/>
        <sz val="10"/>
        <rFont val="Times New Roman"/>
        <family val="1"/>
        <charset val="238"/>
      </rPr>
      <t xml:space="preserve">Rok 2021 </t>
    </r>
    <r>
      <rPr>
        <i/>
        <sz val="10"/>
        <rFont val="Symbol"/>
        <family val="1"/>
        <charset val="2"/>
      </rPr>
      <t>®</t>
    </r>
    <r>
      <rPr>
        <i/>
        <sz val="10"/>
        <rFont val="Times New Roman"/>
        <family val="1"/>
        <charset val="238"/>
      </rPr>
      <t xml:space="preserve"> vratky kaucí KD z roku 2020.</t>
    </r>
  </si>
  <si>
    <t>Stroje, přístroje a zařízení - myčka skla a nádobí do KD Heroltice.</t>
  </si>
  <si>
    <t>Ochrana památek a péče o kulturní dědictví a národní a historické povědomí</t>
  </si>
  <si>
    <t>3326</t>
  </si>
  <si>
    <r>
      <t>Pořízení,zachování a obnova hodnot nár hist.povědomí =</t>
    </r>
    <r>
      <rPr>
        <b/>
        <sz val="8"/>
        <rFont val="Times New Roman"/>
        <family val="1"/>
        <charset val="1"/>
      </rPr>
      <t xml:space="preserve"> (</t>
    </r>
    <r>
      <rPr>
        <b/>
        <sz val="7"/>
        <rFont val="Times New Roman"/>
        <family val="1"/>
        <charset val="1"/>
      </rPr>
      <t>památky místního významu, které nejsou vyhlášeny za kulturní památky)</t>
    </r>
  </si>
  <si>
    <t>Nákup materiálu - materiál na opravy.</t>
  </si>
  <si>
    <t>Nákup ostatních služeb - např. drobné služby provedené pracovníky MH - hodnoty místního významu, jeřábnické práce a přepravné, restaurátorský průzkum, ladění varhan apod.</t>
  </si>
  <si>
    <t>Opravy a udržování histor.hodnot - rok 2022 - Sv. Trojice před zdravotním střediskem.</t>
  </si>
  <si>
    <t>3329</t>
  </si>
  <si>
    <t>Ostatní záležitosti ochrany památek a péče o kulturní dědictví (KOSTEL, kaple)</t>
  </si>
  <si>
    <r>
      <rPr>
        <strike/>
        <sz val="10"/>
        <rFont val="Times New Roman"/>
        <family val="1"/>
        <charset val="238"/>
      </rPr>
      <t>Opravy a udržování</t>
    </r>
    <r>
      <rPr>
        <sz val="10"/>
        <rFont val="Times New Roman"/>
        <family val="1"/>
        <charset val="238"/>
      </rPr>
      <t xml:space="preserve">  </t>
    </r>
    <r>
      <rPr>
        <i/>
        <sz val="9"/>
        <rFont val="Times New Roman"/>
        <family val="1"/>
        <charset val="238"/>
      </rPr>
      <t>Rok 2021 - práce pracovníků MH - kostel.</t>
    </r>
  </si>
  <si>
    <r>
      <rPr>
        <strike/>
        <sz val="10"/>
        <rFont val="Times New Roman"/>
        <family val="1"/>
        <charset val="238"/>
      </rPr>
      <t>Neinvestiční transfery církvím a nábož.společnostem</t>
    </r>
    <r>
      <rPr>
        <sz val="10"/>
        <rFont val="Times New Roman"/>
        <family val="1"/>
      </rPr>
      <t xml:space="preserve"> </t>
    </r>
    <r>
      <rPr>
        <i/>
        <sz val="10"/>
        <rFont val="Times New Roman"/>
        <family val="1"/>
        <charset val="238"/>
      </rPr>
      <t>Rok 2021 - Finanční dar ŘkF  Štíty - kostel Heroltice.</t>
    </r>
  </si>
  <si>
    <t>Činnost sboru pro občanské záležitosti</t>
  </si>
  <si>
    <t>3399</t>
  </si>
  <si>
    <t>Ostatní záležitosti kultury,církví a sděl.prostř. = (SPOZ)</t>
  </si>
  <si>
    <t>Mzdové výdaje - odměny SPOZ.</t>
  </si>
  <si>
    <t xml:space="preserve">Nákup materiálu - SPOZ - spotřební materiál - např. pamětní knihy, fixy, pozvánky na vítání občánků apod. </t>
  </si>
  <si>
    <t>Pohoštění - SPOZ - občerstvení např. při vítání nových občánků.</t>
  </si>
  <si>
    <t>Věcné dary - činnost SPOZ (sbor pro občanské záležitosti)  - vítání nových občánků, dary k životním výročím.</t>
  </si>
  <si>
    <t>Tělovýchova a zájmová činnost</t>
  </si>
  <si>
    <t>3419</t>
  </si>
  <si>
    <r>
      <t>Ostatní tělovýchovná činnost = (TJ SOKOL ŠTÍTY, spolek</t>
    </r>
    <r>
      <rPr>
        <b/>
        <sz val="10"/>
        <rFont val="Symbol"/>
        <family val="1"/>
        <charset val="2"/>
      </rPr>
      <t>;</t>
    </r>
    <r>
      <rPr>
        <b/>
        <sz val="10"/>
        <rFont val="Times New Roman"/>
        <family val="1"/>
        <charset val="1"/>
      </rPr>
      <t xml:space="preserve"> Sportovní klub Štíty</t>
    </r>
    <r>
      <rPr>
        <b/>
        <sz val="10"/>
        <rFont val="Symbol"/>
        <family val="1"/>
        <charset val="2"/>
      </rPr>
      <t>;</t>
    </r>
    <r>
      <rPr>
        <b/>
        <sz val="10"/>
        <rFont val="Times New Roman"/>
        <family val="1"/>
        <charset val="1"/>
      </rPr>
      <t xml:space="preserve"> sportoviště)</t>
    </r>
  </si>
  <si>
    <t>Mzdové výdaje - dohody mimo pracovní poměr - správa a údržba sportovního areálu + sokolovna.</t>
  </si>
  <si>
    <t>Materiál - nákup materiálu na zajištění sportovních akcí a závodů vč. tisku letáků a plakátů; materiál na péči o sportoviště -  např. písek, atd. a materiál na opravy.</t>
  </si>
  <si>
    <t>Studená voda - sokolovna.</t>
  </si>
  <si>
    <t>Plyn - hřiště.</t>
  </si>
  <si>
    <t>Elektrická energie - hřiště.</t>
  </si>
  <si>
    <t>Pevná paliva - sokolovna.</t>
  </si>
  <si>
    <r>
      <t>Služby - zajištění konání sportovních akcí a závodů</t>
    </r>
    <r>
      <rPr>
        <sz val="10"/>
        <rFont val="Symbol"/>
        <family val="1"/>
        <charset val="2"/>
      </rPr>
      <t>;</t>
    </r>
    <r>
      <rPr>
        <sz val="10"/>
        <rFont val="Times New Roman"/>
        <family val="1"/>
        <charset val="1"/>
      </rPr>
      <t xml:space="preserve"> služby - péče o sportoviště - např. - regenerace travní plochy, pískování apod. a služby související s opravami.</t>
    </r>
  </si>
  <si>
    <t xml:space="preserve">Opravy a udržování - sportoviště. </t>
  </si>
  <si>
    <t>Věcné dary - TJ Sokol Štíty, sportovní akce.</t>
  </si>
  <si>
    <t>TJ SOKOL Štíty, spolek - transfery na činnost roku 2022 ve výši 420.000,- Kč.</t>
  </si>
  <si>
    <t xml:space="preserve">Neinvestiční dotace na realizaci projektu v roce 2021 "Lyžařská běžecká oblast Buková hora-Suchý Vrch" </t>
  </si>
  <si>
    <r>
      <t xml:space="preserve">INVESTICE - "SPORTOVNÍ HALA" = </t>
    </r>
    <r>
      <rPr>
        <sz val="8"/>
        <rFont val="Times New Roman"/>
        <family val="1"/>
        <charset val="238"/>
      </rPr>
      <t>projekt</t>
    </r>
    <r>
      <rPr>
        <sz val="10"/>
        <rFont val="Times New Roman"/>
        <family val="1"/>
        <charset val="238"/>
      </rPr>
      <t xml:space="preserve"> "Rekonstrukce a přístavba tělocvičny základní školy ve Štítech" </t>
    </r>
  </si>
  <si>
    <r>
      <t xml:space="preserve">• </t>
    </r>
    <r>
      <rPr>
        <b/>
        <sz val="7"/>
        <rFont val="Times New Roman"/>
        <family val="1"/>
        <charset val="238"/>
      </rPr>
      <t xml:space="preserve">  pol.</t>
    </r>
  </si>
  <si>
    <t>3421</t>
  </si>
  <si>
    <t>Využití volného času dětí a mládeže = (dětská hřiště, volnočasové aktivity dětí a mládeže)</t>
  </si>
  <si>
    <t>Materiál - např. akce 2022 "Putování za Štíteckou hvězdičkou".</t>
  </si>
  <si>
    <t>Služby - např. akce 2022 "Putování za Štíteckou hvězdičkou".</t>
  </si>
  <si>
    <t>Pohoštění - např. akce 2022 "Putování za Štíteckou hvězdičkou".</t>
  </si>
  <si>
    <t>Věcné dary - např. akce 2022  "Putování za Štíteckou hvězdičkou".</t>
  </si>
  <si>
    <t>INVESTICE - "Sportovní a dětské hřiště Štíty, Okružní ulice" + "Herní prvky - ul. Sportovní".</t>
  </si>
  <si>
    <t>3539</t>
  </si>
  <si>
    <t>Mzdové výdaje - zdravotní středisko - plat zaměstnance za úklid - včetně odměn.</t>
  </si>
  <si>
    <t>Mzdové výdaje - sociální pojištění - za zaměstnance na zdravotním středisku.</t>
  </si>
  <si>
    <t>Mzdové výdaje - zdravotní pojištění - za zaměstnance na zdravotním středisku.</t>
  </si>
  <si>
    <t>Drobný hmotný dlouhodobý majetek - zdravotní středisko.</t>
  </si>
  <si>
    <t xml:space="preserve">Materiál - např. dezinfekční prostředky, čistící prostředky, materiál na opravy a údržbu zdrav.střediska atd. </t>
  </si>
  <si>
    <t>Studená voda - zdravotní středisko.</t>
  </si>
  <si>
    <t>Plyn - zdravotní středisko.</t>
  </si>
  <si>
    <t>Elektrická energie - zdravotní středisko.</t>
  </si>
  <si>
    <t>Služby - revize - komínů, výtahů, hromosvodů, úklidové práce - ALFA-BETA servis atd.</t>
  </si>
  <si>
    <t>Opravy a udržování - zdravotní středisko.</t>
  </si>
  <si>
    <r>
      <rPr>
        <strike/>
        <sz val="10"/>
        <rFont val="Times New Roman"/>
        <family val="1"/>
        <charset val="238"/>
      </rPr>
      <t>Zaplacené sankce a odstupné</t>
    </r>
    <r>
      <rPr>
        <sz val="10"/>
        <rFont val="Times New Roman"/>
        <family val="1"/>
      </rPr>
      <t xml:space="preserve"> </t>
    </r>
    <r>
      <rPr>
        <i/>
        <sz val="10"/>
        <rFont val="Times New Roman"/>
        <family val="1"/>
        <charset val="238"/>
      </rPr>
      <t xml:space="preserve">Rok 2021 </t>
    </r>
    <r>
      <rPr>
        <sz val="10"/>
        <rFont val="Symbol"/>
        <family val="1"/>
        <charset val="2"/>
      </rPr>
      <t>®</t>
    </r>
    <r>
      <rPr>
        <i/>
        <sz val="10"/>
        <rFont val="Times New Roman"/>
        <family val="1"/>
        <charset val="238"/>
      </rPr>
      <t xml:space="preserve"> poplatek za upomínku - el.energie - ZDRAVOTNÍ STŘEDISKO.</t>
    </r>
  </si>
  <si>
    <t>Mzdové výdaje - náhrady mezd v době nemoci - náhrada DPN uklizečka na zdravotním středisku.</t>
  </si>
  <si>
    <t>Stravenkový paušál - uklizečka na ZDRAVOTNÍM STŘEDISKU.</t>
  </si>
  <si>
    <t>Ostatní neinvestiční výdaje j.n. - vratky přeplatků z vyúčtování služeb (odhad) - ZDRAVOTNÍ STŘEDISKO.</t>
  </si>
  <si>
    <t>3612</t>
  </si>
  <si>
    <t>Bytové hospodářství = (BYTY)</t>
  </si>
  <si>
    <t>Mzdové výdaje - plat zaměstnance BH - včetně odměn.</t>
  </si>
  <si>
    <t>Mzdové výdaje - sociální pojištění - za zaměstnance BH.</t>
  </si>
  <si>
    <t>Mzdové výdaje - zdravotní pojištění - za zaměstnance BH.</t>
  </si>
  <si>
    <t>Nákup materiálu - zejména stavební materiál na opravy a údržbu bytů.</t>
  </si>
  <si>
    <t>Studená voda - byty.</t>
  </si>
  <si>
    <t>Plyn - byty.</t>
  </si>
  <si>
    <t>Elektrická energie - byty.</t>
  </si>
  <si>
    <t>Pevná paliva - byty.</t>
  </si>
  <si>
    <t>Nájemné - Bytové družstvo - úhrady dle nájemních smluv - nájemné (23.358,- Kč x 12 měsíců = 280.296,- Kč).</t>
  </si>
  <si>
    <r>
      <t>Služby - např. revize - komínů, hromosvodů</t>
    </r>
    <r>
      <rPr>
        <sz val="10"/>
        <rFont val="Symbol"/>
        <family val="1"/>
        <charset val="2"/>
      </rPr>
      <t>;</t>
    </r>
    <r>
      <rPr>
        <sz val="10"/>
        <rFont val="Times New Roman"/>
        <family val="1"/>
        <charset val="1"/>
      </rPr>
      <t xml:space="preserve"> odměna SIPO</t>
    </r>
    <r>
      <rPr>
        <sz val="10"/>
        <rFont val="Symbol"/>
        <family val="1"/>
        <charset val="2"/>
      </rPr>
      <t>;</t>
    </r>
    <r>
      <rPr>
        <sz val="10"/>
        <rFont val="Times New Roman"/>
        <family val="1"/>
        <charset val="1"/>
      </rPr>
      <t xml:space="preserve"> úhrady za služby provedené v bytech - zejména práce provedené pracovníky MH atd.</t>
    </r>
  </si>
  <si>
    <r>
      <rPr>
        <strike/>
        <sz val="10"/>
        <rFont val="Times New Roman"/>
        <family val="1"/>
        <charset val="238"/>
      </rPr>
      <t>Zaplacené sankce a odstupné</t>
    </r>
    <r>
      <rPr>
        <sz val="10"/>
        <rFont val="Times New Roman"/>
        <family val="1"/>
      </rPr>
      <t xml:space="preserve"> </t>
    </r>
    <r>
      <rPr>
        <i/>
        <sz val="10"/>
        <rFont val="Times New Roman"/>
        <family val="1"/>
        <charset val="238"/>
      </rPr>
      <t xml:space="preserve">Rok 2021 </t>
    </r>
    <r>
      <rPr>
        <sz val="10"/>
        <rFont val="Symbol"/>
        <family val="1"/>
        <charset val="2"/>
      </rPr>
      <t>®</t>
    </r>
    <r>
      <rPr>
        <i/>
        <sz val="10"/>
        <rFont val="Times New Roman"/>
        <family val="1"/>
        <charset val="238"/>
      </rPr>
      <t xml:space="preserve"> poplatek za upomínku - el.energie - BH.</t>
    </r>
  </si>
  <si>
    <t>Bytové družstvo - úhrady dle nájemních smluv - úhrady za služby spojené s nájmem (10.910,- Kč x 12 měsíců = 130.920,- Kč).</t>
  </si>
  <si>
    <r>
      <rPr>
        <strike/>
        <sz val="10"/>
        <rFont val="Times New Roman"/>
        <family val="1"/>
        <charset val="238"/>
      </rPr>
      <t>Platby daní a poplatků státnímu rozpočtu</t>
    </r>
    <r>
      <rPr>
        <sz val="10"/>
        <rFont val="Times New Roman"/>
        <family val="1"/>
        <charset val="238"/>
      </rPr>
      <t xml:space="preserve"> </t>
    </r>
    <r>
      <rPr>
        <i/>
        <sz val="10"/>
        <rFont val="Times New Roman"/>
        <family val="1"/>
        <charset val="238"/>
      </rPr>
      <t xml:space="preserve">Rok 2021 </t>
    </r>
    <r>
      <rPr>
        <sz val="10"/>
        <rFont val="Symbol"/>
        <family val="1"/>
        <charset val="2"/>
      </rPr>
      <t>®</t>
    </r>
    <r>
      <rPr>
        <i/>
        <sz val="10"/>
        <rFont val="Times New Roman"/>
        <family val="1"/>
        <charset val="238"/>
      </rPr>
      <t xml:space="preserve"> Správní poplatek za vydání rozhodnutí RD č.p. 246.</t>
    </r>
  </si>
  <si>
    <t>Ostatní neinvestiční výdaje j.n. -  vyúčtování služeb BH - vratky přeplatků  BH (předpoklad).</t>
  </si>
  <si>
    <t>3613</t>
  </si>
  <si>
    <t>Nebytové hospodářství = (NEBYTOVÉ PROSTORY)</t>
  </si>
  <si>
    <t>Drobný hmotný dlouhodobý majetek - nebytové prostory.</t>
  </si>
  <si>
    <t>Nákup materiálu - zejména stavební materiál na opravy a údržbu nebytových prostor. V roce 2022 zejména materiál na opravu nebytových prostor Crhov 100.</t>
  </si>
  <si>
    <t>Studená voda - nebytové prostory.</t>
  </si>
  <si>
    <t>Plyn - pronajímané nebytové prostory.</t>
  </si>
  <si>
    <t>Elektrická energie - pronajímané nebytové prostory.</t>
  </si>
  <si>
    <t>Nájemné - např. pronájem vysoušečů v souv. s opravami nebytových prostor apod.</t>
  </si>
  <si>
    <r>
      <t>Služby - např. revize - komínů, hromosvodů</t>
    </r>
    <r>
      <rPr>
        <sz val="10"/>
        <rFont val="Symbol"/>
        <family val="1"/>
        <charset val="2"/>
      </rPr>
      <t>;</t>
    </r>
    <r>
      <rPr>
        <sz val="10"/>
        <rFont val="Times New Roman"/>
        <family val="1"/>
        <charset val="1"/>
      </rPr>
      <t xml:space="preserve">  úhrady za služby provedené v nebyt.prostorech - zejména práce provedené pracovníky MH.</t>
    </r>
  </si>
  <si>
    <t>Opravy a udržování nebytových prostor. V roce 2022 zejména opravy nebytových prostor Crhov 100.</t>
  </si>
  <si>
    <t>Ostatní neinvestiční výdaje j.n. - vyúčtování služeb NBH - vratky přeplatků  NBH (předpoklad).</t>
  </si>
  <si>
    <t>3631</t>
  </si>
  <si>
    <t>Materiál na opravu osvětlení.</t>
  </si>
  <si>
    <t>Elektrická energie - veřejné osvětlení.</t>
  </si>
  <si>
    <t>Služby - např. služby pracovníků MH, manipulace s plošinou apod. - VO.</t>
  </si>
  <si>
    <t>Opravy a udržování - veřejného osvětlení. Rok 2022 - zejména - VO  Na Pilníku.</t>
  </si>
  <si>
    <t>3632</t>
  </si>
  <si>
    <t xml:space="preserve">Nákup materiálu - materiál na opravu a údržbu hřbitovů. </t>
  </si>
  <si>
    <t>Studená voda - hřbitovy.</t>
  </si>
  <si>
    <t>Nákup ostatních služeb - zejména práce pracovíku MH - např. sečení trávy, vývoz hřbitov.vleku, apod.</t>
  </si>
  <si>
    <t xml:space="preserve">Opravy a udržování - hřbitovy. </t>
  </si>
  <si>
    <t xml:space="preserve">Výdaje na pohřby zesnulých, o které se nemá kdo postarat. </t>
  </si>
  <si>
    <t>INVESTICE - "Inženýrské sítě k RD" - část Pod Petrovem.</t>
  </si>
  <si>
    <t>3635</t>
  </si>
  <si>
    <t>Územní plánování = (ÚZEMNÍ PLÁN MĚSTA Štíty)</t>
  </si>
  <si>
    <t>INVESTICE - "Uzemní plán Štíty".</t>
  </si>
  <si>
    <t>3639</t>
  </si>
  <si>
    <t>Mzdové výdaje - platy zaměstnanců MH - včetně odměn.</t>
  </si>
  <si>
    <t>Mzdové výdaje - dohody mimo pracovní poměr.</t>
  </si>
  <si>
    <t>Mzdové výdaje - sociální pojištění - za zaměstnance MH.</t>
  </si>
  <si>
    <t>Mzdové výdaje - zdravotní pojištění - za zaměstnance MH.</t>
  </si>
  <si>
    <t>Ochranné pomůcky pro pracovníky MH -  např. pracovní rukavice, pracovní oděv a obuv.</t>
  </si>
  <si>
    <t>Vybavení lekárničky - MH.</t>
  </si>
  <si>
    <t>Drobný hmotný dlouhodobý majetek - např. různé nářadí.</t>
  </si>
  <si>
    <t>Nákup materiálu potřebného pro výkon pracovníků MH -  např. různé nařadí, spotřební materiál, materiál na opravy MH.</t>
  </si>
  <si>
    <t>Studená voda - např. dílny, chata Pastviny.</t>
  </si>
  <si>
    <t>Plyn - MH dílny.</t>
  </si>
  <si>
    <r>
      <t xml:space="preserve">Elektrická energie - např. dílny, sklad, garáže, </t>
    </r>
    <r>
      <rPr>
        <sz val="10"/>
        <rFont val="Times New Roman"/>
        <family val="1"/>
      </rPr>
      <t>chata Pastviny.</t>
    </r>
  </si>
  <si>
    <t>Pohonné hmoty a maziva - stroje MH, auto MH.</t>
  </si>
  <si>
    <t>Služby telekomunikací a radiokomunikací - služební mobil pracovníka MH.</t>
  </si>
  <si>
    <t>Nájemné - např. Pozemkový fond, LINDE GAS, Würth, spol. s r.o. - ORSY systém (MH dílna).</t>
  </si>
  <si>
    <t>Školení  pracovníků MH.</t>
  </si>
  <si>
    <r>
      <t>Služby - technické služby obce - MH - revize, lékařké prohlídky MH</t>
    </r>
    <r>
      <rPr>
        <sz val="10"/>
        <rFont val="Symbol"/>
        <family val="1"/>
        <charset val="2"/>
      </rPr>
      <t>;</t>
    </r>
    <r>
      <rPr>
        <sz val="10"/>
        <rFont val="Times New Roman"/>
        <family val="1"/>
        <charset val="1"/>
      </rPr>
      <t xml:space="preserve"> vyhotovení geometrických plánů.</t>
    </r>
  </si>
  <si>
    <t xml:space="preserve">Opravy a udržování - zejména strojů MH, MH dílny. </t>
  </si>
  <si>
    <t>Cestovné pracovníků MH.</t>
  </si>
  <si>
    <r>
      <t>Zaplacené sankce a odstupné</t>
    </r>
    <r>
      <rPr>
        <sz val="10"/>
        <rFont val="Times New Roman"/>
        <family val="1"/>
        <charset val="238"/>
      </rPr>
      <t xml:space="preserve"> </t>
    </r>
    <r>
      <rPr>
        <i/>
        <sz val="10"/>
        <rFont val="Times New Roman"/>
        <family val="1"/>
        <charset val="238"/>
      </rPr>
      <t xml:space="preserve"> </t>
    </r>
    <r>
      <rPr>
        <i/>
        <sz val="6.5"/>
        <rFont val="Times New Roman"/>
        <family val="1"/>
        <charset val="238"/>
      </rPr>
      <t xml:space="preserve">Rok 2021 </t>
    </r>
    <r>
      <rPr>
        <i/>
        <sz val="6.5"/>
        <rFont val="Symbol"/>
        <family val="1"/>
        <charset val="2"/>
      </rPr>
      <t>®</t>
    </r>
    <r>
      <rPr>
        <i/>
        <sz val="6.5"/>
        <rFont val="Times New Roman"/>
        <family val="1"/>
        <charset val="238"/>
      </rPr>
      <t xml:space="preserve"> finanční vypořádání za předčasné ukončení Smlouvy (doúčtování zb.ceny - telefon - MH).</t>
    </r>
  </si>
  <si>
    <t>MH - kolky - prodej majetku - NEROZPOČTUJE SE - NA KONCI ROKU by měla být 0,- Kč.</t>
  </si>
  <si>
    <t>Daň silniční.</t>
  </si>
  <si>
    <t>Daň z převodu nemovitostí .</t>
  </si>
  <si>
    <t>Platba daní a poplatků SR - nákup dálničních známek v tuzemsku - Volkswagen Caravelle.</t>
  </si>
  <si>
    <t>Ostatní daně a poplatky, kromě DPH - např.správní poplatky - katastr.</t>
  </si>
  <si>
    <t>Mzdové výdaje - náhrady mezd v době nemoci - náhrada DPN MH.</t>
  </si>
  <si>
    <t>Stravenkový paušál - zaměstnanci MH.</t>
  </si>
  <si>
    <r>
      <rPr>
        <strike/>
        <sz val="10"/>
        <rFont val="Times New Roman"/>
        <family val="1"/>
        <charset val="238"/>
      </rPr>
      <t>Stroje, přístroje a zařízení</t>
    </r>
    <r>
      <rPr>
        <sz val="10"/>
        <rFont val="Times New Roman"/>
        <family val="1"/>
        <charset val="238"/>
      </rPr>
      <t xml:space="preserve"> </t>
    </r>
    <r>
      <rPr>
        <i/>
        <sz val="10"/>
        <rFont val="Times New Roman"/>
        <family val="1"/>
        <charset val="238"/>
      </rPr>
      <t>Rok 2021 - MAJETEK - DHM - silniční zametač MZS 160 Z, lešení, kontejner MH.</t>
    </r>
  </si>
  <si>
    <t>Dopravní prostředky - v roce 2022 - traktor.</t>
  </si>
  <si>
    <t>Pozemky -  nákup v roce 2022.</t>
  </si>
  <si>
    <t>Ochrana ovzduší a klimatu</t>
  </si>
  <si>
    <t>3719</t>
  </si>
  <si>
    <r>
      <t xml:space="preserve">Ostatní činnosti k ochraně ovzduší = (OCHRANA OVZDUŠÍ, </t>
    </r>
    <r>
      <rPr>
        <b/>
        <strike/>
        <sz val="10"/>
        <rFont val="Times New Roman"/>
        <family val="1"/>
        <charset val="238"/>
      </rPr>
      <t>BOKIMOBIL</t>
    </r>
    <r>
      <rPr>
        <b/>
        <sz val="10"/>
        <rFont val="Times New Roman"/>
        <family val="1"/>
      </rPr>
      <t xml:space="preserve">) </t>
    </r>
    <r>
      <rPr>
        <b/>
        <i/>
        <sz val="8"/>
        <rFont val="Times New Roman"/>
        <family val="1"/>
        <charset val="238"/>
      </rPr>
      <t>Poznámka: BOKIMOBIL účtován na MH</t>
    </r>
  </si>
  <si>
    <t>5139</t>
  </si>
  <si>
    <t>Nákup materiálu - BOKIMOBIL.</t>
  </si>
  <si>
    <t>5156</t>
  </si>
  <si>
    <t>Pohonné hmoty a maziva - BOKIMOBIL.</t>
  </si>
  <si>
    <t>5163</t>
  </si>
  <si>
    <t>Služby peněžních ústavů - pojištění majetku - BOKIMOBIL.</t>
  </si>
  <si>
    <t>5166</t>
  </si>
  <si>
    <t>Poradenská činnost v oblasti životního prostředí - OVZDUŠÍ - Ing. Jaroslav Benk.</t>
  </si>
  <si>
    <t>5167</t>
  </si>
  <si>
    <t>Školení - ochrana ovzduší.</t>
  </si>
  <si>
    <t>5169</t>
  </si>
  <si>
    <t>Služby - např. práce pracovníků MH - BOKIMOBIL.</t>
  </si>
  <si>
    <t>5171</t>
  </si>
  <si>
    <t>Opravy a údržba - BOKIMOBIL.</t>
  </si>
  <si>
    <t>Nakládání s odpady</t>
  </si>
  <si>
    <t>3721</t>
  </si>
  <si>
    <t>Sběr a svoz nebezpečných odpadů = (NEBEZPEČNÝ ODPAD)</t>
  </si>
  <si>
    <t>NEBEZPEČNÝ ODPAD - zejména EKOLA České Libchavy - návoz.</t>
  </si>
  <si>
    <t>3722</t>
  </si>
  <si>
    <t>Sběr a svoz komunálních odpadů = (KOMUNÁLNÍ ODPAD)</t>
  </si>
  <si>
    <r>
      <t xml:space="preserve">Nákup zboží (za účelem dalšího prodeje) </t>
    </r>
    <r>
      <rPr>
        <sz val="10"/>
        <rFont val="Symbol"/>
        <family val="1"/>
        <charset val="2"/>
      </rPr>
      <t>®</t>
    </r>
    <r>
      <rPr>
        <sz val="10"/>
        <rFont val="Times New Roman"/>
        <family val="1"/>
        <charset val="238"/>
      </rPr>
      <t xml:space="preserve"> např. popelnice - odpadové hospodářství.</t>
    </r>
  </si>
  <si>
    <t>Nákup materiálu j.n. - materiál související s odpady - např. materiál na opravy, pytle na odpady apod.</t>
  </si>
  <si>
    <t>Nájemné - např. kontejnery na odpady, pronájem plochy např. v souvislosti s vážením odpadů apod.</t>
  </si>
  <si>
    <t>Poradenská činnost v oblasti životního prostředí - ODPADY - Ing. Jaroslav Benk.</t>
  </si>
  <si>
    <t xml:space="preserve">Školení - seminář : odpady. </t>
  </si>
  <si>
    <t>Služby - sběr a svoz komunálních odpadů, tj. veškerý odpad vznikající na území obce z domácností, dále vznikající např. při čištění veřejných komunikací a prostranství a při údržbě veřejné zeleně - zejména dodavatelské služby EKOLA České Libchavy, ZEAS Březná, práce pracovníků MH.</t>
  </si>
  <si>
    <t>Opravy - např. kontejnerů.</t>
  </si>
  <si>
    <t>3724</t>
  </si>
  <si>
    <t>Využívání a zneškodňování nebezpečných odpadů = (NEBEZPEČNÝ ODPAD)</t>
  </si>
  <si>
    <t>Služby - např. ekologické využití pneu, likvidace pneu (nebezpečný odpad).</t>
  </si>
  <si>
    <t>3729</t>
  </si>
  <si>
    <t>Ostatní nakládání s odpady = (SKLÁDKA)</t>
  </si>
  <si>
    <t>Nájem pozemku - zřízení sjezdu, nájezdu - skládka.</t>
  </si>
  <si>
    <t>Péče o vzhled obce a veřejnou zeleň, veřejně prospěšné práce</t>
  </si>
  <si>
    <t>3745</t>
  </si>
  <si>
    <t>Péče o vzhled obcí a veřejnou zeleň = (městské zelené plochy, VPP - veřejně prospěšné práce)</t>
  </si>
  <si>
    <t>Mzdové výdaje - platy zaměstnanců VPP - prostředky MĚSTA Štíty (cca 140.000,- Kč) bez dotace ÚP.</t>
  </si>
  <si>
    <r>
      <t xml:space="preserve">Mzdové výdaje - sociální pojištění - za zaměstnance VPP - prostředky MĚSTA Štíty </t>
    </r>
    <r>
      <rPr>
        <sz val="5"/>
        <rFont val="Times New Roman"/>
        <family val="1"/>
        <charset val="238"/>
      </rPr>
      <t xml:space="preserve">(cca 35.000,- Kč) </t>
    </r>
    <r>
      <rPr>
        <sz val="10"/>
        <rFont val="Times New Roman"/>
        <family val="1"/>
        <charset val="238"/>
      </rPr>
      <t>bez dotace ÚP.</t>
    </r>
  </si>
  <si>
    <r>
      <t xml:space="preserve">Mzdové výdaje - zdravotní pojištění - za zaměstnance VPP - prostředky MĚSTA Štíty </t>
    </r>
    <r>
      <rPr>
        <sz val="4"/>
        <rFont val="Times New Roman"/>
        <family val="1"/>
        <charset val="238"/>
      </rPr>
      <t>(cca 12.600,- Kč)</t>
    </r>
    <r>
      <rPr>
        <sz val="10"/>
        <rFont val="Times New Roman"/>
        <family val="1"/>
        <charset val="238"/>
      </rPr>
      <t xml:space="preserve"> bez dotace ÚP.</t>
    </r>
  </si>
  <si>
    <t>Ochranné pomůcky pro pracovníky VPP -  např. pracovní rukavice, …</t>
  </si>
  <si>
    <t>Drobný hmotný dlouhodobý majetek - rok 2022 - např. kamerový systém, …</t>
  </si>
  <si>
    <t xml:space="preserve">Nákup materiálu j.n. - zejména na údržbu veřejné zeleně, městských ploch a materiál pro pracovníky VPP. </t>
  </si>
  <si>
    <t>Studená voda - fontány.</t>
  </si>
  <si>
    <t>PHM - např. veřejná zeleň Crhov.</t>
  </si>
  <si>
    <t>Služby - např. lékařské prohlídky pracovníků VPP.</t>
  </si>
  <si>
    <r>
      <t xml:space="preserve">Nákup ostatních služeb - např. sečení, úklid trávy, kácení stromů, prořezávky keřů, úklid veř.prostranství </t>
    </r>
    <r>
      <rPr>
        <sz val="8"/>
        <rFont val="Times New Roman"/>
        <family val="1"/>
        <charset val="238"/>
      </rPr>
      <t>apod.</t>
    </r>
  </si>
  <si>
    <t xml:space="preserve">Opravy a udržování - např. opravy sekaček apod., údržba veřejného prostranství, parku apod. </t>
  </si>
  <si>
    <t>Mzdové výdaje - náhrady mezd v době nemoci - náhrada DPN zaměstnanec VPP.</t>
  </si>
  <si>
    <t>Stravenkový paušál - zaměstnanci VPP.</t>
  </si>
  <si>
    <t>Ostatní činnosti související se službami pro obavatelstvo</t>
  </si>
  <si>
    <t>3900</t>
  </si>
  <si>
    <t xml:space="preserve">Ostatní činnosti související se službami pro obyvatelstvo </t>
  </si>
  <si>
    <t>Neinvestiční transfery spolkům - Neinvestiční dotace na pořádání společenských, kulturních a sportovních akcí v roce 2022 (Crhovská chasa = 15.000,- Kč).</t>
  </si>
  <si>
    <t>Neinvestiční transfery spolkům - Neinvestiční dotace na pořádání přednášek, kulturních akcí, ... v roce 2022 (Klub seniorů Štíty, z.s. = 15.000,- Kč).</t>
  </si>
  <si>
    <t>Invest.transfery církvím a naboženským společnostem - Investční dar Charitě Zábřeh na zajištění mobility pracovníků terénních sociálních a zdravotních služeb - kofinancování investičních projektů obnovvy vozového parku.</t>
  </si>
  <si>
    <t>Civilní připavenost na krizové stavy</t>
  </si>
  <si>
    <t>Ochrana obyvatelstva</t>
  </si>
  <si>
    <t>5213</t>
  </si>
  <si>
    <t>KRIZOVÁ OPATŘENÍ = (prostředky na řešení krizových situací - COVID 19)</t>
  </si>
  <si>
    <t>Léky a zdravotnický materiál - dle aktualizace RS - nákup zdravotnických prostředků pro zaměstnance - např. roušky, respirátory, desinfekce, testy apod. - COVID 19.</t>
  </si>
  <si>
    <r>
      <rPr>
        <strike/>
        <sz val="10"/>
        <rFont val="Times New Roman"/>
        <family val="1"/>
        <charset val="238"/>
      </rPr>
      <t>Neinvestiční transfery obcím</t>
    </r>
    <r>
      <rPr>
        <sz val="10"/>
        <rFont val="Times New Roman"/>
        <family val="1"/>
        <charset val="238"/>
      </rPr>
      <t xml:space="preserve"> </t>
    </r>
    <r>
      <rPr>
        <i/>
        <sz val="10"/>
        <rFont val="Times New Roman"/>
        <family val="1"/>
        <charset val="238"/>
      </rPr>
      <t xml:space="preserve">Rok 2021 </t>
    </r>
    <r>
      <rPr>
        <sz val="10"/>
        <rFont val="Symbol"/>
        <family val="1"/>
        <charset val="2"/>
      </rPr>
      <t>®</t>
    </r>
    <r>
      <rPr>
        <i/>
        <sz val="10"/>
        <rFont val="Times New Roman"/>
        <family val="1"/>
        <charset val="238"/>
      </rPr>
      <t xml:space="preserve"> Finanční dar Obci Lužice na odstranění následků po tornádu.</t>
    </r>
  </si>
  <si>
    <t>Rezerva na krizová opatření.</t>
  </si>
  <si>
    <t>5219</t>
  </si>
  <si>
    <t>Ostatní záležitosti ochrany obyvatelstva = (BOZP)</t>
  </si>
  <si>
    <t>BOZP - nákup materiálu - např. bezpečnostní značení apod.</t>
  </si>
  <si>
    <t>BOZP - školení.</t>
  </si>
  <si>
    <t>BOZP - různé služby - např. aktualizace osnov školení nebo Knihy úrazů apod.</t>
  </si>
  <si>
    <t>Požární ochrana - dobrovolná část = (JSDH Štíty, SDH Březná, SDH Heroltice, požární zbrojnice)</t>
  </si>
  <si>
    <t>Mzdové výdaje - refundace mezd - JSDH Štíty - za výjezd hasičů, odborná příprava.</t>
  </si>
  <si>
    <t>Mzdové výdaje - dohody - JSDH Štíty - odměny pro hasiče.</t>
  </si>
  <si>
    <t>Mzdové výdaje - refundace SP a ZP - JSDH Štíty - za výjezd hasičů, odborná příprava.</t>
  </si>
  <si>
    <t>Ocharanné pomůcky - pro JSDH Štíty.</t>
  </si>
  <si>
    <t>Předplatné časopisu 112 - odborný časopis požární ochrany.</t>
  </si>
  <si>
    <t>Drobný hmotný dlouhodobý majetek - věcné vybavení pro JSDH Štíty.</t>
  </si>
  <si>
    <t>Nákup materiálu - materiál na opravu a údržbu hasičské techniky, požárních zbrojnic. Další materiál nutný pro činnost hasičů - např. hadice, apod.</t>
  </si>
  <si>
    <t>Studená voda - hasiči Březná.</t>
  </si>
  <si>
    <t>Elektrická energie ČEZ - požární zbrojnice Štíty, Crhov, Březná.</t>
  </si>
  <si>
    <t>Pohonné hmoty a maziva - požární auta, technika.</t>
  </si>
  <si>
    <t>Služby peněžních ústavů - pojištění hasičů JSDH pro případ úrazu - roční pojistné pro všechny členy.</t>
  </si>
  <si>
    <t>Školení - členové JSDH Štíty.</t>
  </si>
  <si>
    <t>Zpracování dat a služby souv. s inf. a kom.technologiemi - Evidsoft s.r.o. - Program KPO 6 - AKTUALIZACE a hosting na 1 rok (1.080,- Kč) a FRP Services, s.r.o. - FIREPORT Komplet - provoz (14.520,- Kč).</t>
  </si>
  <si>
    <r>
      <t>Služby - různé revize hasičské techniky - např. technická prohlídka, emise apod.</t>
    </r>
    <r>
      <rPr>
        <sz val="10"/>
        <rFont val="Symbol"/>
        <family val="1"/>
        <charset val="2"/>
      </rPr>
      <t>;</t>
    </r>
    <r>
      <rPr>
        <sz val="10"/>
        <rFont val="Times New Roman"/>
        <family val="1"/>
        <charset val="1"/>
      </rPr>
      <t xml:space="preserve"> další služby - např. přezutí pneu, zdravotní prohlídka hasičů atd. </t>
    </r>
  </si>
  <si>
    <t>Věcné dary - např. balíčky na hasičské soutěže, apod.</t>
  </si>
  <si>
    <r>
      <rPr>
        <strike/>
        <sz val="10"/>
        <rFont val="Times New Roman"/>
        <family val="1"/>
        <charset val="238"/>
      </rPr>
      <t>Neinvestiční transfery spolkům</t>
    </r>
    <r>
      <rPr>
        <sz val="10"/>
        <rFont val="Times New Roman"/>
        <family val="1"/>
        <charset val="238"/>
      </rPr>
      <t xml:space="preserve"> </t>
    </r>
    <r>
      <rPr>
        <i/>
        <sz val="10"/>
        <rFont val="Times New Roman"/>
        <family val="1"/>
        <charset val="238"/>
      </rPr>
      <t xml:space="preserve">Rok 2021 </t>
    </r>
    <r>
      <rPr>
        <sz val="10"/>
        <rFont val="Symbol"/>
        <family val="1"/>
        <charset val="2"/>
      </rPr>
      <t>®</t>
    </r>
    <r>
      <rPr>
        <i/>
        <sz val="10"/>
        <rFont val="Times New Roman"/>
        <family val="1"/>
        <charset val="238"/>
      </rPr>
      <t xml:space="preserve"> Neinvestiční dotace na obravu obvodového pláště hasičské zbrojnice a hydroizolace základů (SH ČMS - SDH Crhov = 15.000,- Kč) a Finanční dar na nákup profi rozkládacího nůžkového stanu (SDH Březná = 10.000,- Kč).</t>
    </r>
  </si>
  <si>
    <t>INVESTICE - "Nová hasičárna ve Štítech".</t>
  </si>
  <si>
    <r>
      <rPr>
        <strike/>
        <sz val="10"/>
        <rFont val="Times New Roman"/>
        <family val="1"/>
        <charset val="238"/>
      </rPr>
      <t>Dopravní prostředky</t>
    </r>
    <r>
      <rPr>
        <i/>
        <sz val="10"/>
        <rFont val="Times New Roman"/>
        <family val="1"/>
        <charset val="238"/>
      </rPr>
      <t xml:space="preserve"> Rok 2021 </t>
    </r>
    <r>
      <rPr>
        <sz val="10"/>
        <rFont val="Symbol"/>
        <family val="1"/>
        <charset val="2"/>
      </rPr>
      <t>®</t>
    </r>
    <r>
      <rPr>
        <i/>
        <sz val="10"/>
        <rFont val="Times New Roman"/>
        <family val="1"/>
        <charset val="238"/>
      </rPr>
      <t xml:space="preserve"> TZh SCANIA.</t>
    </r>
  </si>
  <si>
    <t>5519</t>
  </si>
  <si>
    <t>Ostatní záležitosti požární ochrany = (PO nemající souvislost s HASIČI)</t>
  </si>
  <si>
    <t>Nákup materiálu - PO (není to pro hasiče) - materiál na opravu a údržbu hydrantů, výstražné tabulky apod.</t>
  </si>
  <si>
    <t>Školení PO - odborná příprava a proškolení zaměstnanců.</t>
  </si>
  <si>
    <r>
      <t xml:space="preserve">Nákup ostatních služeb PO </t>
    </r>
    <r>
      <rPr>
        <sz val="10"/>
        <rFont val="Symbol"/>
        <family val="1"/>
        <charset val="2"/>
      </rPr>
      <t>®</t>
    </r>
    <r>
      <rPr>
        <sz val="10"/>
        <rFont val="Times New Roman"/>
        <family val="1"/>
        <charset val="1"/>
      </rPr>
      <t xml:space="preserve"> služby týkající se požární ochrany nemající souvislost s HASIČI - např. revize HP, kontrola hydrantů, vypracování nebo aktualizace požárních směrnic apod.</t>
    </r>
  </si>
  <si>
    <t>Opravy a udržování - např. opravy HP.</t>
  </si>
  <si>
    <t>6112</t>
  </si>
  <si>
    <t>Zastupitelstva obcí = (ZASTUPITELÉ a členové komisí a výborů)</t>
  </si>
  <si>
    <t>Mzdové výdaje - odměny členům výborů zastupitelstva a komisí rady - mimo odměn samotných zastupitelů.</t>
  </si>
  <si>
    <t>Mzdové výdaje - odměny členům zastupitelstva MĚSTA Štíty včetně odměn za členství v komisi rady a výborech zastupitelstva, pokud se vyplácí zastupiteli.</t>
  </si>
  <si>
    <t>Mzdové výdaje - sociální pojištění.</t>
  </si>
  <si>
    <t>Mzdové výdaje - zdravotní pojištění.</t>
  </si>
  <si>
    <t>6114</t>
  </si>
  <si>
    <t>5xxx</t>
  </si>
  <si>
    <t>Volby do Poslanecké sněmovny Parlamentu ČR 2021</t>
  </si>
  <si>
    <t>6115</t>
  </si>
  <si>
    <r>
      <t xml:space="preserve">• </t>
    </r>
    <r>
      <rPr>
        <sz val="7"/>
        <rFont val="Calibri Light"/>
        <family val="2"/>
        <charset val="238"/>
      </rPr>
      <t xml:space="preserve">  pol.</t>
    </r>
  </si>
  <si>
    <t>Mzdové výdaje - plat zaměstnanců MěÚ Štíty - včetně odměn.</t>
  </si>
  <si>
    <t>Mzdové výdaje - refundace platu zastupitele MĚSTA Štíty za účast na jednáních města.</t>
  </si>
  <si>
    <t>Mzdové výdaje - dohody - např. překlady, úklid, pomocné administrativní práce, roznáška Štítecké listu, apod.</t>
  </si>
  <si>
    <t>Mzdové výdaje - sociální pojištění - za zaměstnance MěÚ Šíty.</t>
  </si>
  <si>
    <t>Mzdové výdaje - zdravotní pojištění - za zaměstnance MěÚ Štíty.</t>
  </si>
  <si>
    <t>Mzdové výdaje - povinné pojistné na úrazové pojištění - za zaměstnance MěÚ Štíty.</t>
  </si>
  <si>
    <t>Mzdové výdaje - refundace SP a ZP - účast zastupitele MĚSTA Štíty na jednáních města.</t>
  </si>
  <si>
    <t>Vybavení lekárničky - MěÚ Štíty.</t>
  </si>
  <si>
    <t>Odborné knihy a tisk, různé metodické materiály, věstníky, finanční zpravodaje apod.</t>
  </si>
  <si>
    <t>Drobný hmotný dlouhodobý majetek - např. výpočetní technika, apod.</t>
  </si>
  <si>
    <t>Nákup materiálu - např. kancelářské potřeby, čistící prostředky, tonery, materiál na opravy, ost.materiál - MěÚ.</t>
  </si>
  <si>
    <t>Nákup materiálu - VEDUTA - tisk Štíteckého listu.</t>
  </si>
  <si>
    <t>Studená voda - MěÚ Štíty.</t>
  </si>
  <si>
    <t>Plyn - MěÚ Štíty.</t>
  </si>
  <si>
    <t>Elektrická energie - MěÚ Štíty.</t>
  </si>
  <si>
    <t>Pohonné hmoty a maziva - auto Octavia.</t>
  </si>
  <si>
    <t>Služby pošt - zejména poštovné.</t>
  </si>
  <si>
    <t>Telefony - MěÚ Štíty, služební mobily.</t>
  </si>
  <si>
    <t>Právní služby - Mgr. Jan Urban, daňové poradenství - Ing. Dagmar Oravová.</t>
  </si>
  <si>
    <t>Školení a vzdělávání zaměstnanců MěÚ Štíty.</t>
  </si>
  <si>
    <r>
      <t xml:space="preserve">Zpracování dat a služby související s informačními a komunikačními technologiemi </t>
    </r>
    <r>
      <rPr>
        <sz val="8"/>
        <rFont val="Times New Roman"/>
        <family val="1"/>
        <charset val="238"/>
      </rPr>
      <t xml:space="preserve">- položka se od roku 2014 používá na platby za technické, zákaznické podpory, servisy pravidelných aktualizací (údržby funkčnosti programů) a ostatní služby související s počítačovými programy nebo IT systémy - pravidelné servisy a služby firem týkající se výpočetní techniky včetně programového vybavení na MěÚ Štíty -  zajišťují  firmy jako např. A L I S  spol. s r.o., ASI Mohelnice, GORDIC, RNDr. Vojtěch Hanzelka (KEO), Český úřad zeměměřický a katastrální (dálkový přístup - CZECH POINT), Ing. Jan Rýznar, (doména stity.cz), WEBHOUSE (provoz vismo Registr oznámení), QCM, s.r.o. (správa portálu www.stity.cz), Radek Tejkl (úpravy webu), MEDIA HOME s.r.o.(vedení domény stitecko.cz), atd. </t>
    </r>
  </si>
  <si>
    <t xml:space="preserve">Služby - rozhlasové a televizní poplatky, různé revize, STK - auta, útulek pro psy, pravidelné servisy - revize techniky (ne výpočetní, např. kopírky, tiskárny). </t>
  </si>
  <si>
    <t xml:space="preserve">Opravy a udržování - MěÚ Štíty (kancelář TIC). </t>
  </si>
  <si>
    <t>Programové vybavení - SW - správa.</t>
  </si>
  <si>
    <t>Cestovné (tuzemské i zahraniční).</t>
  </si>
  <si>
    <t>Pohoštění - správa.</t>
  </si>
  <si>
    <t>Provozní záloha vlastní pokladně - NEROZPOČTUJE SE NA KONCI ROKU VŽDY 0,- Kč.</t>
  </si>
  <si>
    <r>
      <t>Zaplacené sankce a odstupné</t>
    </r>
    <r>
      <rPr>
        <sz val="10"/>
        <rFont val="Times New Roman"/>
        <family val="1"/>
        <charset val="238"/>
      </rPr>
      <t xml:space="preserve"> </t>
    </r>
    <r>
      <rPr>
        <i/>
        <sz val="10"/>
        <rFont val="Times New Roman"/>
        <family val="1"/>
        <charset val="238"/>
      </rPr>
      <t xml:space="preserve"> </t>
    </r>
    <r>
      <rPr>
        <i/>
        <sz val="6.5"/>
        <rFont val="Times New Roman"/>
        <family val="1"/>
        <charset val="238"/>
      </rPr>
      <t xml:space="preserve">Rok 2021 </t>
    </r>
    <r>
      <rPr>
        <i/>
        <sz val="6.5"/>
        <rFont val="Symbol"/>
        <family val="1"/>
        <charset val="2"/>
      </rPr>
      <t>®</t>
    </r>
    <r>
      <rPr>
        <i/>
        <sz val="6.5"/>
        <rFont val="Times New Roman"/>
        <family val="1"/>
        <charset val="238"/>
      </rPr>
      <t xml:space="preserve"> finanční vypořádání za předčasné ukončení Smlouvy (doúčtování zb.ceny - telefon - správa).</t>
    </r>
  </si>
  <si>
    <t>Věcné dary.</t>
  </si>
  <si>
    <t>Neinvestiční transfery obecně prospěšným společnostem - Členský příspěvek v MAS Horní Pomoraví, o.p.s. za rok 2022 ve výši 1,- Kč/obyvatele ve výši 1.961,- Kč + pevná částka 18.000,- Kč.</t>
  </si>
  <si>
    <r>
      <t>Ostatní neinv.transfery nezisk.a podob.organizacím - Sdružení místních samospráv České republiky, z. s. - člen. příspěvek na rok 2022 ve výši 2,- Kč/ob.</t>
    </r>
    <r>
      <rPr>
        <sz val="6"/>
        <rFont val="Times New Roman"/>
        <family val="1"/>
        <charset val="238"/>
      </rPr>
      <t xml:space="preserve"> (1994 ob.1.1.2020) </t>
    </r>
    <r>
      <rPr>
        <sz val="10"/>
        <rFont val="Times New Roman"/>
        <family val="1"/>
        <charset val="238"/>
      </rPr>
      <t>+ pevná částka 3.500,- Kč. Fakturováno 7.488,- Kč.</t>
    </r>
  </si>
  <si>
    <r>
      <t xml:space="preserve">Neinvestiční transfery obcím </t>
    </r>
    <r>
      <rPr>
        <sz val="10"/>
        <rFont val="Symbol"/>
        <family val="1"/>
        <charset val="2"/>
      </rPr>
      <t>®</t>
    </r>
    <r>
      <rPr>
        <sz val="10"/>
        <rFont val="Times New Roman"/>
        <family val="1"/>
        <charset val="1"/>
      </rPr>
      <t xml:space="preserve"> Město Zábřeh - za řešení přestupků.</t>
    </r>
  </si>
  <si>
    <r>
      <t xml:space="preserve">Ostatní neinv.transfery veř.rozp.územní úrovně </t>
    </r>
    <r>
      <rPr>
        <sz val="10"/>
        <rFont val="Symbol"/>
        <family val="1"/>
        <charset val="2"/>
      </rPr>
      <t>®</t>
    </r>
    <r>
      <rPr>
        <sz val="10"/>
        <rFont val="Times New Roman"/>
        <family val="1"/>
        <charset val="1"/>
      </rPr>
      <t xml:space="preserve"> Mikroregion Zábřežsko - členský příspěvek za rok 2022 ve výši 20,- Kč/obyvatele. Dle tel. komunikace (39.220,- Kč). Dle statistiky k 1.1.2021 = 1961 obyvatel.</t>
    </r>
  </si>
  <si>
    <r>
      <t xml:space="preserve">Nákup kolků </t>
    </r>
    <r>
      <rPr>
        <sz val="10"/>
        <rFont val="Symbol"/>
        <family val="1"/>
        <charset val="2"/>
      </rPr>
      <t>®</t>
    </r>
    <r>
      <rPr>
        <sz val="10"/>
        <rFont val="Times New Roman"/>
        <family val="1"/>
        <charset val="1"/>
      </rPr>
      <t xml:space="preserve"> kolky - správní poplatky.</t>
    </r>
  </si>
  <si>
    <t>Platba daní a poplatků SR - nákup dálničních známek v tuzemsku - Octavia.</t>
  </si>
  <si>
    <t>Mzdové výdaje - náhrady mezd v době nemoci - náhrada DPN - správa.</t>
  </si>
  <si>
    <t>Výdaje hrazené ze sociálního fondu zaměstnancům (z účtu 236 = 120.000,- Kč).</t>
  </si>
  <si>
    <t>Stravenkový paušál - zaměstnanci MěÚ Štíty (80.000,- Kč).</t>
  </si>
  <si>
    <t>INVESTICE - Stroje, přístroje a zařízení  - např. výpočetní technika nad 40.tis. Kč.</t>
  </si>
  <si>
    <t>6221</t>
  </si>
  <si>
    <t>5909</t>
  </si>
  <si>
    <t>6310</t>
  </si>
  <si>
    <t>Úroky - úroky z úvěrů:</t>
  </si>
  <si>
    <t>Úvěr "BJ A" - dle splátkového kalendáře (org. 95125).</t>
  </si>
  <si>
    <t>Úvěr "BJ B" - dle splátkového kalendáře (org. 95126).</t>
  </si>
  <si>
    <t>Úvěr "Investiční akce 10,11" - dle splátkového kalendáře (org. 95130).</t>
  </si>
  <si>
    <t>Úvěr "Škoda Octavia III." - dle splátkového kalendáře (bez org.).</t>
  </si>
  <si>
    <t>Úvěr "Investiční akce 22,23" - odhad roku 2022 (org. 95131). Úroky budou dle výše čerpaného úvěru.</t>
  </si>
  <si>
    <t>CELKEM</t>
  </si>
  <si>
    <t>Ostatní úroky a ostatní finanční výdaje - Úvěr Škoda Octavia III. - zaokrouhlovací rozdíl - dle splátk.kalendáře.</t>
  </si>
  <si>
    <t xml:space="preserve">Bankovní poplatky: </t>
  </si>
  <si>
    <t xml:space="preserve">Úvěr "Investiční akce 22,23" - rok 2022 bez poplatků. </t>
  </si>
  <si>
    <t>Základní běžné účty Města Štíty (Česká spořitelna, a.s., ČNB, ČSOB)</t>
  </si>
  <si>
    <t>Sociální fond Města Štíty (účet 236)</t>
  </si>
  <si>
    <t>6320</t>
  </si>
  <si>
    <t>Pojištění majetku obce - průmyslových rizik, pojištění vozidel, povinné ručení Octavia (8.376,- Kč), havarijní pojištění (22.515,96 Kč), ..…</t>
  </si>
  <si>
    <t>6330</t>
  </si>
  <si>
    <t>Převody prostředků do sociálního fondu.</t>
  </si>
  <si>
    <t>Převody vlastním rozpočtovým účtům - převody z účtu ČNB, příp. ČSOB na ZBÚ u České spořitelny, a.s.</t>
  </si>
  <si>
    <t>6399</t>
  </si>
  <si>
    <t xml:space="preserve">Daň z přidané hodnoty (DPH)  - na tuto položku patří daň, kterou MĚSTO Štíty odvede FÚ, ale i v případě vratky od FÚ se tato položka použije v záporné hodnotě. </t>
  </si>
  <si>
    <r>
      <t xml:space="preserve">Platby daní a poplatků krajům, obcím a st.fondům </t>
    </r>
    <r>
      <rPr>
        <sz val="10"/>
        <rFont val="Symbol"/>
        <family val="1"/>
        <charset val="2"/>
      </rPr>
      <t>®</t>
    </r>
    <r>
      <rPr>
        <i/>
        <sz val="10"/>
        <rFont val="Times New Roman"/>
        <family val="1"/>
        <charset val="238"/>
      </rPr>
      <t xml:space="preserve"> Daň z příjmů právnických osob za obce </t>
    </r>
    <r>
      <rPr>
        <i/>
        <sz val="10"/>
        <rFont val="Symbol"/>
        <family val="1"/>
        <charset val="2"/>
      </rPr>
      <t>®</t>
    </r>
    <r>
      <rPr>
        <i/>
        <sz val="10"/>
        <rFont val="Times New Roman"/>
        <family val="1"/>
        <charset val="238"/>
      </rPr>
      <t xml:space="preserve"> bude rozpočtováno až na základě známé skutečnosti (vazba na pol. 1122).</t>
    </r>
  </si>
  <si>
    <t>Finanční vypořádání minulých let</t>
  </si>
  <si>
    <t>5364</t>
  </si>
  <si>
    <t>Finanční vypořádání - vratka nevyčerpané části neinvestiční dotace roku 2021 - "Volby do Poslanecké sněmovny Parlamentu ČR".</t>
  </si>
  <si>
    <t>5366</t>
  </si>
  <si>
    <r>
      <rPr>
        <strike/>
        <sz val="10"/>
        <rFont val="Times New Roman"/>
        <family val="1"/>
        <charset val="238"/>
      </rPr>
      <t>Výdaje z finančního vypořádání mezi krajem o obcemi</t>
    </r>
    <r>
      <rPr>
        <sz val="10"/>
        <rFont val="Times New Roman"/>
        <family val="1"/>
        <charset val="238"/>
      </rPr>
      <t xml:space="preserve">  </t>
    </r>
    <r>
      <rPr>
        <i/>
        <sz val="10"/>
        <rFont val="Times New Roman"/>
        <family val="1"/>
        <charset val="238"/>
      </rPr>
      <t xml:space="preserve">Rok 2021 </t>
    </r>
    <r>
      <rPr>
        <i/>
        <sz val="10"/>
        <rFont val="Symbol"/>
        <family val="1"/>
        <charset val="2"/>
      </rPr>
      <t>®</t>
    </r>
    <r>
      <rPr>
        <i/>
        <sz val="10"/>
        <rFont val="Times New Roman"/>
        <family val="1"/>
        <charset val="238"/>
      </rPr>
      <t xml:space="preserve"> vratka nevyčerpané části neinvestiční dotace roku 2020 - "S rodinou za kulturou", poskytovatel Olomoucký kraj.</t>
    </r>
  </si>
  <si>
    <t>Ostatní neinvestiční výdaje j.n. - dočasně nezařazené neinvestiční výdaje - rezerva na neinvestiční výdaje.</t>
  </si>
  <si>
    <t>6909</t>
  </si>
  <si>
    <t>Ostatní kapitálové výdaje j.n. - dočasně nezařazené INVESTIČNÍ výdaje - rezerva na INVESTIČNÍ výdaje.</t>
  </si>
  <si>
    <t>Splátky úvěrů.</t>
  </si>
  <si>
    <t>Úvěr "BJ B" - dle splátkového kalendáře (org. 95126)..</t>
  </si>
  <si>
    <t>Úvěr "Investiční akce 22,23" - splácet se začne až od roku 2024.</t>
  </si>
  <si>
    <t>INVESTICE - "Štíty - úprava autobusové zastávky" - vazba na sjezd "Novostavba hasičárna ve Štítech".</t>
  </si>
  <si>
    <t>Neinvest. transfery cizím příspěvkovým organizacím</t>
  </si>
  <si>
    <r>
      <rPr>
        <strike/>
        <sz val="10"/>
        <rFont val="Times New Roman"/>
        <family val="1"/>
        <charset val="238"/>
      </rPr>
      <t>Výdaje dopravní územní obslužnost</t>
    </r>
    <r>
      <rPr>
        <sz val="10"/>
        <rFont val="Times New Roman"/>
        <family val="1"/>
      </rPr>
      <t xml:space="preserve"> - položka zrušena.</t>
    </r>
  </si>
  <si>
    <t>Příspěvek na dopravní obslužnost na rok 2022 ze strany Pardubického kraje = 5.000,- Kč (ZJ 035).</t>
  </si>
  <si>
    <r>
      <t xml:space="preserve">Neinvestiční transfery krajům </t>
    </r>
    <r>
      <rPr>
        <b/>
        <sz val="9"/>
        <color theme="1"/>
        <rFont val="Arial"/>
        <family val="2"/>
        <charset val="238"/>
      </rPr>
      <t>ZJ 035</t>
    </r>
  </si>
  <si>
    <t>Pohonné hmoty a maziva - pitná voda.</t>
  </si>
  <si>
    <t>INVESTICE -  strojní česla.</t>
  </si>
  <si>
    <t>Služby související s legalizací rybníků.</t>
  </si>
  <si>
    <r>
      <t xml:space="preserve">Neinvestiční přijaté transfery od krajů - </t>
    </r>
    <r>
      <rPr>
        <b/>
        <sz val="9"/>
        <color theme="1"/>
        <rFont val="Arial"/>
        <family val="2"/>
        <charset val="238"/>
      </rPr>
      <t>ÚZ 120x13014  (viz komentář)</t>
    </r>
  </si>
  <si>
    <r>
      <t xml:space="preserve">Neinvest.transfery zřízeným p.o. - </t>
    </r>
    <r>
      <rPr>
        <b/>
        <sz val="9"/>
        <color theme="1"/>
        <rFont val="Arial"/>
        <family val="2"/>
        <charset val="238"/>
      </rPr>
      <t>ÚZ 120x13014  (viz komentář)</t>
    </r>
  </si>
  <si>
    <r>
      <t xml:space="preserve">Neinvest.transfery zřízeným příspěvkovým organizacím </t>
    </r>
    <r>
      <rPr>
        <sz val="10"/>
        <rFont val="Symbol"/>
        <family val="1"/>
        <charset val="2"/>
      </rPr>
      <t>®</t>
    </r>
    <r>
      <rPr>
        <sz val="10"/>
        <rFont val="Times New Roman"/>
        <family val="1"/>
        <charset val="1"/>
      </rPr>
      <t xml:space="preserve"> rok 2022 - průtokový transfer pro ZŠ a MŠ Štíty  ve výši 14.844,38 Kč: "Obědy do škol III" </t>
    </r>
    <r>
      <rPr>
        <sz val="10"/>
        <rFont val="Symbol"/>
        <family val="1"/>
        <charset val="2"/>
      </rPr>
      <t>®</t>
    </r>
    <r>
      <rPr>
        <sz val="10"/>
        <rFont val="Times New Roman"/>
        <family val="1"/>
        <charset val="1"/>
      </rPr>
      <t xml:space="preserve"> ÚZ 120513014 = 12.617,72 Kč (evropský podíl) + ÚZ 120113014 = 2.226,66 Kč (národní podíl). Poznámka: vazba na pol. 4122.</t>
    </r>
  </si>
  <si>
    <r>
      <t xml:space="preserve">Investiční dar na nákup sněhového pásového vozidla - rolby </t>
    </r>
    <r>
      <rPr>
        <sz val="10"/>
        <rFont val="Symbol"/>
        <family val="1"/>
        <charset val="2"/>
      </rPr>
      <t>®</t>
    </r>
    <r>
      <rPr>
        <sz val="10"/>
        <rFont val="Times New Roman"/>
        <family val="1"/>
        <charset val="238"/>
      </rPr>
      <t xml:space="preserve"> Sdružení obcí Orlicko (DSO) (ZJ 035).</t>
    </r>
  </si>
  <si>
    <t xml:space="preserve">DMM Tetřívci Štíty - finanční dar na zajištění prac. pomůcek pro práci s dětmi kroužku DMM Tetřívci Štíty. </t>
  </si>
  <si>
    <t>Opravy a udržování - bytů. V roce 2022 - zejména oprava domu č.p. 223.</t>
  </si>
  <si>
    <t>INVESTICE - "NOVÉ BYTY č.p. 6, 7".</t>
  </si>
  <si>
    <t>Pohonné hmoty a maziva - v souv. s opravami nebytových prostor.</t>
  </si>
  <si>
    <t>INVESTICE - vybavení č.p. 336 - např. kuchyňská linka.</t>
  </si>
  <si>
    <t xml:space="preserve">Konzultační, poradenské a právní služby - technická pomoc při vyhotovení obvyklé ceny č. 163 (pozemků). </t>
  </si>
  <si>
    <t>3725</t>
  </si>
  <si>
    <t>Nákup materiálu j.n. - odpady tříděné.</t>
  </si>
  <si>
    <t>Nájemné - odpady tříděné.</t>
  </si>
  <si>
    <t>Opravy - odpady tříděné.</t>
  </si>
  <si>
    <t>Služby - odpady tříděné.</t>
  </si>
  <si>
    <t>Využívání a zneškodňování komunálních odůadů = (ODPADY TŘÍDĚNÉ)</t>
  </si>
  <si>
    <t>Nákup ostatních služeb - rok 2022 - Dotační management - "Dovybavení odpadového hospodářství města Štíty" - zpracování monitorovací zprávy v době udržitelnosti.</t>
  </si>
  <si>
    <r>
      <rPr>
        <strike/>
        <sz val="10"/>
        <rFont val="Times New Roman"/>
        <family val="1"/>
        <charset val="238"/>
      </rPr>
      <t>Budovy, haly a stavby</t>
    </r>
    <r>
      <rPr>
        <sz val="10"/>
        <rFont val="Times New Roman"/>
        <family val="1"/>
        <charset val="238"/>
      </rPr>
      <t xml:space="preserve"> </t>
    </r>
    <r>
      <rPr>
        <i/>
        <sz val="10"/>
        <rFont val="Times New Roman"/>
        <family val="1"/>
        <charset val="238"/>
      </rPr>
      <t xml:space="preserve">Rok 2021 - INVESTICE </t>
    </r>
    <r>
      <rPr>
        <sz val="10"/>
        <rFont val="Symbol"/>
        <family val="1"/>
        <charset val="2"/>
      </rPr>
      <t>®</t>
    </r>
    <r>
      <rPr>
        <i/>
        <sz val="10"/>
        <rFont val="Times New Roman"/>
        <family val="1"/>
        <charset val="238"/>
      </rPr>
      <t xml:space="preserve"> "přístřešek na hřišti v Crhově".</t>
    </r>
  </si>
  <si>
    <t xml:space="preserve">Věcné dary - 3 ks dárkových balíčků Crhovské chase na pořádání tradičního masopustu v Crhově.
</t>
  </si>
  <si>
    <t>Opravy a udržování - rok 2022 - oprava hasičárny v Herolticích a soc. zařízení hasičárny ve Štítech, opravy hasičské techniky.</t>
  </si>
  <si>
    <t>Ostatní neinvestiční výdaje j.n. - Volby do zastupitelstva Města Štíty 2022.</t>
  </si>
  <si>
    <t>Odvody za neplnění povinn.zaměst.zdrav.postiž.</t>
  </si>
  <si>
    <t>Odvody za neplnění povinn.zaměst.zdrav.postiž. - odvod za nesplnění povinného podílu osob se zdravotním postižením na celkovém počtu zaměstnanců - Úřad práce ČR.</t>
  </si>
  <si>
    <t>Ostatní neinvestiční výdaje j.n. - náklady exekuce.</t>
  </si>
  <si>
    <t>Výdaje na věcné dary</t>
  </si>
  <si>
    <t>5194</t>
  </si>
  <si>
    <t>Výdaje na věcné dary - HUMANITÁRNÍ POMOC.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</si>
</sst>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Kč&quot;"/>
    <numFmt numFmtId="165" formatCode="#,##0.00&quot; Kč&quot;"/>
    <numFmt numFmtId="166" formatCode="#,##0&quot; Kč&quot;"/>
  </numFmts>
  <fonts count="16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indexed="8"/>
      <name val="Calibri"/>
      <family val="2"/>
      <charset val="1"/>
    </font>
    <font>
      <b/>
      <i/>
      <sz val="6"/>
      <color rgb="FF000000"/>
      <name val="Arial"/>
      <family val="2"/>
      <charset val="238"/>
    </font>
    <font>
      <b/>
      <i/>
      <sz val="7.5"/>
      <name val="Arial"/>
      <family val="2"/>
      <charset val="238"/>
    </font>
    <font>
      <b/>
      <sz val="7.5"/>
      <name val="Arial"/>
      <family val="2"/>
      <charset val="238"/>
    </font>
    <font>
      <b/>
      <sz val="16"/>
      <name val="Times New Roman"/>
      <family val="1"/>
      <charset val="238"/>
    </font>
    <font>
      <b/>
      <sz val="14"/>
      <name val="Times New Roman"/>
      <family val="1"/>
      <charset val="238"/>
    </font>
    <font>
      <sz val="10"/>
      <name val="Times New Roman"/>
      <family val="1"/>
      <charset val="238"/>
    </font>
    <font>
      <b/>
      <sz val="10"/>
      <name val="Times New Roman"/>
      <family val="1"/>
      <charset val="238"/>
    </font>
    <font>
      <b/>
      <sz val="13"/>
      <name val="Times New Roman"/>
      <family val="1"/>
      <charset val="238"/>
    </font>
    <font>
      <sz val="13"/>
      <name val="Times New Roman"/>
      <family val="1"/>
      <charset val="238"/>
    </font>
    <font>
      <b/>
      <sz val="12"/>
      <name val="Times New Roman"/>
      <family val="1"/>
      <charset val="238"/>
    </font>
    <font>
      <sz val="12"/>
      <name val="Times New Roman"/>
      <family val="1"/>
      <charset val="238"/>
    </font>
    <font>
      <b/>
      <sz val="12"/>
      <color rgb="FFFF0000"/>
      <name val="Times New Roman"/>
      <family val="1"/>
      <charset val="238"/>
    </font>
    <font>
      <sz val="10"/>
      <color rgb="FFFF0000"/>
      <name val="Times New Roman"/>
      <family val="1"/>
      <charset val="238"/>
    </font>
    <font>
      <sz val="7"/>
      <name val="Times New Roman"/>
      <family val="1"/>
      <charset val="238"/>
    </font>
    <font>
      <strike/>
      <sz val="10"/>
      <name val="Times New Roman"/>
      <family val="1"/>
      <charset val="238"/>
    </font>
    <font>
      <strike/>
      <sz val="7"/>
      <name val="Times New Roman"/>
      <family val="1"/>
      <charset val="238"/>
    </font>
    <font>
      <b/>
      <strike/>
      <sz val="10"/>
      <name val="Times New Roman"/>
      <family val="1"/>
      <charset val="238"/>
    </font>
    <font>
      <i/>
      <sz val="10"/>
      <name val="Times New Roman"/>
      <family val="1"/>
      <charset val="238"/>
    </font>
    <font>
      <i/>
      <sz val="10"/>
      <name val="Symbol"/>
      <family val="1"/>
      <charset val="2"/>
    </font>
    <font>
      <b/>
      <sz val="10"/>
      <color rgb="FFFF0000"/>
      <name val="Times New Roman"/>
      <family val="1"/>
      <charset val="238"/>
    </font>
    <font>
      <sz val="10"/>
      <name val="Symbol"/>
      <family val="1"/>
      <charset val="2"/>
    </font>
    <font>
      <sz val="8"/>
      <name val="Times New Roman"/>
      <family val="1"/>
      <charset val="238"/>
    </font>
    <font>
      <strike/>
      <sz val="10"/>
      <color rgb="FFFF0000"/>
      <name val="Times New Roman"/>
      <family val="1"/>
      <charset val="238"/>
    </font>
    <font>
      <b/>
      <strike/>
      <sz val="10"/>
      <color rgb="FFFF0000"/>
      <name val="Times New Roman"/>
      <family val="1"/>
      <charset val="238"/>
    </font>
    <font>
      <i/>
      <sz val="10"/>
      <color rgb="FFFF0000"/>
      <name val="Times New Roman"/>
      <family val="1"/>
      <charset val="238"/>
    </font>
    <font>
      <b/>
      <strike/>
      <sz val="12"/>
      <name val="Times New Roman"/>
      <family val="1"/>
      <charset val="238"/>
    </font>
    <font>
      <i/>
      <sz val="7"/>
      <color rgb="FFFF0000"/>
      <name val="Times New Roman"/>
      <family val="1"/>
      <charset val="238"/>
    </font>
    <font>
      <sz val="10"/>
      <color indexed="8"/>
      <name val="Arial"/>
      <family val="2"/>
      <charset val="1"/>
    </font>
    <font>
      <b/>
      <strike/>
      <sz val="10"/>
      <name val="Times New Roman"/>
      <family val="1"/>
    </font>
    <font>
      <strike/>
      <sz val="10"/>
      <name val="Times New Roman"/>
      <family val="1"/>
    </font>
    <font>
      <strike/>
      <sz val="7"/>
      <name val="Times New Roman"/>
      <family val="1"/>
    </font>
    <font>
      <sz val="10"/>
      <color rgb="FFFF0000"/>
      <name val="Times New Roman"/>
      <family val="1"/>
    </font>
    <font>
      <b/>
      <sz val="10"/>
      <color rgb="FFFF0000"/>
      <name val="Times New Roman"/>
      <family val="1"/>
    </font>
    <font>
      <sz val="9"/>
      <name val="Times New Roman"/>
      <family val="1"/>
      <charset val="238"/>
    </font>
    <font>
      <sz val="11"/>
      <name val="Calibri"/>
      <family val="2"/>
      <scheme val="minor"/>
    </font>
    <font>
      <b/>
      <sz val="8"/>
      <name val="Times New Roman"/>
      <family val="1"/>
      <charset val="238"/>
    </font>
    <font>
      <b/>
      <sz val="11"/>
      <color theme="1"/>
      <name val="Calibri"/>
      <family val="2"/>
      <scheme val="minor"/>
    </font>
    <font>
      <b/>
      <sz val="8.9499999999999993"/>
      <name val="Arial"/>
      <family val="2"/>
      <charset val="238"/>
    </font>
    <font>
      <sz val="5"/>
      <name val="Times New Roman"/>
      <family val="1"/>
      <charset val="238"/>
    </font>
    <font>
      <sz val="11"/>
      <color theme="1"/>
      <name val="Arial"/>
      <family val="2"/>
      <charset val="238"/>
    </font>
    <font>
      <b/>
      <sz val="10"/>
      <name val="Arial"/>
      <family val="2"/>
      <charset val="238"/>
    </font>
    <font>
      <b/>
      <i/>
      <u/>
      <sz val="16"/>
      <color rgb="FF000000"/>
      <name val="Times New Roman"/>
      <family val="1"/>
      <charset val="238"/>
    </font>
    <font>
      <u/>
      <sz val="16"/>
      <color rgb="FF000000"/>
      <name val="Arial"/>
      <family val="2"/>
      <charset val="238"/>
    </font>
    <font>
      <b/>
      <u/>
      <sz val="16"/>
      <name val="Arial"/>
      <family val="2"/>
      <charset val="238"/>
    </font>
    <font>
      <b/>
      <i/>
      <sz val="14"/>
      <color rgb="FF000000"/>
      <name val="Times New Roman"/>
      <family val="1"/>
      <charset val="238"/>
    </font>
    <font>
      <b/>
      <sz val="12.5"/>
      <color rgb="FF000080"/>
      <name val="Arial"/>
      <family val="2"/>
      <charset val="238"/>
    </font>
    <font>
      <b/>
      <sz val="7"/>
      <color indexed="18"/>
      <name val="Times New Roman"/>
      <family val="1"/>
      <charset val="238"/>
    </font>
    <font>
      <b/>
      <u/>
      <sz val="12.5"/>
      <color indexed="18"/>
      <name val="Arial"/>
      <family val="2"/>
      <charset val="238"/>
    </font>
    <font>
      <sz val="10"/>
      <color rgb="FF000080"/>
      <name val="Symbol"/>
      <family val="1"/>
      <charset val="2"/>
    </font>
    <font>
      <sz val="7"/>
      <color indexed="18"/>
      <name val="Times New Roman"/>
      <family val="1"/>
      <charset val="238"/>
    </font>
    <font>
      <b/>
      <sz val="10"/>
      <color indexed="18"/>
      <name val="Arial"/>
      <family val="2"/>
      <charset val="238"/>
    </font>
    <font>
      <b/>
      <sz val="8"/>
      <color rgb="FF000000"/>
      <name val="Times New Roman"/>
      <family val="1"/>
      <charset val="238"/>
    </font>
    <font>
      <b/>
      <sz val="8"/>
      <color indexed="8"/>
      <name val="Symbol"/>
      <family val="1"/>
      <charset val="2"/>
    </font>
    <font>
      <b/>
      <sz val="8"/>
      <color indexed="8"/>
      <name val="Times New Roman"/>
      <family val="1"/>
      <charset val="238"/>
    </font>
    <font>
      <b/>
      <sz val="7"/>
      <color rgb="FF000000"/>
      <name val="Times New Roman"/>
      <family val="1"/>
      <charset val="238"/>
    </font>
    <font>
      <b/>
      <sz val="7"/>
      <name val="Times New Roman"/>
      <family val="1"/>
      <charset val="238"/>
    </font>
    <font>
      <b/>
      <sz val="10"/>
      <color rgb="FF000000"/>
      <name val="Times New Roman"/>
      <family val="1"/>
      <charset val="238"/>
    </font>
    <font>
      <sz val="8"/>
      <color rgb="FF000000"/>
      <name val="Times New Roman"/>
      <family val="1"/>
      <charset val="238"/>
    </font>
    <font>
      <sz val="6"/>
      <color rgb="FF000000"/>
      <name val="Times New Roman"/>
      <family val="1"/>
      <charset val="238"/>
    </font>
    <font>
      <sz val="6"/>
      <name val="Times New Roman"/>
      <family val="1"/>
      <charset val="238"/>
    </font>
    <font>
      <sz val="8"/>
      <color indexed="8"/>
      <name val="Calibri"/>
      <family val="2"/>
      <charset val="238"/>
    </font>
    <font>
      <sz val="8"/>
      <color indexed="8"/>
      <name val="Times New Roman"/>
      <family val="1"/>
      <charset val="238"/>
    </font>
    <font>
      <sz val="7"/>
      <color indexed="8"/>
      <name val="Times New Roman"/>
      <family val="1"/>
      <charset val="238"/>
    </font>
    <font>
      <sz val="7"/>
      <color indexed="8"/>
      <name val="Symbol"/>
      <family val="1"/>
      <charset val="2"/>
    </font>
    <font>
      <b/>
      <sz val="10"/>
      <color indexed="8"/>
      <name val="Calibri"/>
      <family val="2"/>
      <charset val="238"/>
    </font>
    <font>
      <b/>
      <sz val="10"/>
      <color indexed="8"/>
      <name val="Times New Roman"/>
      <family val="1"/>
      <charset val="238"/>
    </font>
    <font>
      <b/>
      <sz val="9"/>
      <color rgb="FF000000"/>
      <name val="Times New Roman"/>
      <family val="1"/>
      <charset val="238"/>
    </font>
    <font>
      <b/>
      <sz val="9"/>
      <color rgb="FF000000"/>
      <name val="Arial"/>
      <family val="2"/>
      <charset val="238"/>
    </font>
    <font>
      <sz val="10"/>
      <color rgb="FF000000"/>
      <name val="Arial"/>
      <family val="2"/>
      <charset val="238"/>
    </font>
    <font>
      <b/>
      <sz val="14"/>
      <color rgb="FF000000"/>
      <name val="Arial"/>
      <family val="2"/>
      <charset val="238"/>
    </font>
    <font>
      <sz val="8"/>
      <color rgb="FF000000"/>
      <name val="Arial"/>
      <family val="2"/>
      <charset val="238"/>
    </font>
    <font>
      <b/>
      <sz val="8"/>
      <color rgb="FF000000"/>
      <name val="Arial"/>
      <family val="2"/>
      <charset val="238"/>
    </font>
    <font>
      <i/>
      <sz val="8"/>
      <color indexed="8"/>
      <name val="Arial"/>
      <family val="2"/>
      <charset val="238"/>
    </font>
    <font>
      <sz val="9"/>
      <color rgb="FF000000"/>
      <name val="Arial"/>
      <family val="2"/>
      <charset val="238"/>
    </font>
    <font>
      <sz val="5"/>
      <color rgb="FF000000"/>
      <name val="Arial"/>
      <family val="2"/>
      <charset val="238"/>
    </font>
    <font>
      <b/>
      <sz val="9"/>
      <name val="Arial"/>
      <family val="2"/>
      <charset val="238"/>
    </font>
    <font>
      <b/>
      <i/>
      <sz val="7"/>
      <name val="Arial"/>
      <family val="2"/>
      <charset val="238"/>
    </font>
    <font>
      <sz val="7"/>
      <color rgb="FF000000"/>
      <name val="Arial"/>
      <family val="2"/>
      <charset val="238"/>
    </font>
    <font>
      <b/>
      <sz val="7"/>
      <color rgb="FF000000"/>
      <name val="Arial"/>
      <family val="2"/>
      <charset val="238"/>
    </font>
    <font>
      <b/>
      <u/>
      <sz val="12.5"/>
      <color rgb="FF000080"/>
      <name val="Arial"/>
      <family val="2"/>
      <charset val="238"/>
    </font>
    <font>
      <b/>
      <u/>
      <sz val="7"/>
      <name val="Arial"/>
      <family val="2"/>
      <charset val="238"/>
    </font>
    <font>
      <b/>
      <u/>
      <sz val="12.5"/>
      <name val="Arial"/>
      <family val="2"/>
      <charset val="238"/>
    </font>
    <font>
      <b/>
      <i/>
      <sz val="6"/>
      <name val="Arial"/>
      <family val="2"/>
      <charset val="238"/>
    </font>
    <font>
      <sz val="8.9499999999999993"/>
      <name val="Arial"/>
      <family val="2"/>
      <charset val="238"/>
    </font>
    <font>
      <sz val="7"/>
      <name val="Arial"/>
      <family val="2"/>
      <charset val="238"/>
    </font>
    <font>
      <b/>
      <sz val="10.65"/>
      <color indexed="18"/>
      <name val="Arial"/>
      <family val="2"/>
      <charset val="238"/>
    </font>
    <font>
      <sz val="9"/>
      <name val="Arial"/>
      <family val="2"/>
      <charset val="238"/>
    </font>
    <font>
      <sz val="9"/>
      <color rgb="FFFF0000"/>
      <name val="Arial"/>
      <family val="2"/>
      <charset val="238"/>
    </font>
    <font>
      <b/>
      <u/>
      <sz val="12.5"/>
      <color rgb="FFFF0000"/>
      <name val="Arial"/>
      <family val="2"/>
      <charset val="238"/>
    </font>
    <font>
      <sz val="9"/>
      <color theme="1"/>
      <name val="Arial"/>
      <family val="2"/>
      <charset val="238"/>
    </font>
    <font>
      <b/>
      <sz val="9"/>
      <color theme="1"/>
      <name val="Arial"/>
      <family val="2"/>
      <charset val="238"/>
    </font>
    <font>
      <b/>
      <sz val="11"/>
      <color theme="1"/>
      <name val="Calibri"/>
      <family val="2"/>
      <charset val="238"/>
      <scheme val="minor"/>
    </font>
    <font>
      <b/>
      <sz val="10.5"/>
      <color rgb="FF000080"/>
      <name val="Arial"/>
      <family val="2"/>
      <charset val="238"/>
    </font>
    <font>
      <b/>
      <sz val="9"/>
      <color rgb="FF000080"/>
      <name val="Arial"/>
      <family val="2"/>
      <charset val="238"/>
    </font>
    <font>
      <sz val="8"/>
      <name val="Arial"/>
      <family val="2"/>
      <charset val="238"/>
    </font>
    <font>
      <b/>
      <sz val="8"/>
      <name val="Arial"/>
      <family val="2"/>
      <charset val="238"/>
    </font>
    <font>
      <sz val="8"/>
      <color rgb="FFFF0000"/>
      <name val="Arial"/>
      <family val="2"/>
      <charset val="238"/>
    </font>
    <font>
      <b/>
      <sz val="8"/>
      <color rgb="FFFF0000"/>
      <name val="Arial"/>
      <family val="2"/>
      <charset val="238"/>
    </font>
    <font>
      <b/>
      <strike/>
      <sz val="12"/>
      <color rgb="FFFF0000"/>
      <name val="Times New Roman"/>
      <family val="1"/>
      <charset val="238"/>
    </font>
    <font>
      <i/>
      <strike/>
      <sz val="10"/>
      <name val="Times New Roman"/>
      <family val="1"/>
      <charset val="238"/>
    </font>
    <font>
      <b/>
      <i/>
      <sz val="5"/>
      <name val="Arial"/>
      <family val="2"/>
      <charset val="238"/>
    </font>
    <font>
      <i/>
      <sz val="7"/>
      <name val="Times New Roman"/>
      <family val="1"/>
      <charset val="238"/>
    </font>
    <font>
      <sz val="11"/>
      <name val="Arial"/>
      <family val="2"/>
      <charset val="238"/>
    </font>
    <font>
      <b/>
      <sz val="8"/>
      <color rgb="FF000080"/>
      <name val="Arial"/>
      <family val="2"/>
      <charset val="238"/>
    </font>
    <font>
      <b/>
      <sz val="7"/>
      <color indexed="18"/>
      <name val="Arial"/>
      <family val="2"/>
      <charset val="238"/>
    </font>
    <font>
      <b/>
      <sz val="10"/>
      <color theme="1"/>
      <name val="Arial"/>
      <family val="2"/>
      <charset val="238"/>
    </font>
    <font>
      <b/>
      <sz val="12"/>
      <color theme="1"/>
      <name val="Arial"/>
      <family val="2"/>
      <charset val="238"/>
    </font>
    <font>
      <b/>
      <sz val="7"/>
      <color theme="1"/>
      <name val="Arial"/>
      <family val="2"/>
      <charset val="238"/>
    </font>
    <font>
      <i/>
      <sz val="8"/>
      <color theme="1"/>
      <name val="Arial"/>
      <family val="2"/>
      <charset val="238"/>
    </font>
    <font>
      <i/>
      <sz val="8"/>
      <name val="Arial"/>
      <family val="2"/>
      <charset val="238"/>
    </font>
    <font>
      <i/>
      <sz val="8"/>
      <color rgb="FFFF0000"/>
      <name val="Arial"/>
      <family val="2"/>
      <charset val="238"/>
    </font>
    <font>
      <i/>
      <sz val="8"/>
      <color theme="1"/>
      <name val="Calibri"/>
      <family val="2"/>
      <scheme val="minor"/>
    </font>
    <font>
      <sz val="6"/>
      <name val="Arial"/>
      <family val="2"/>
      <charset val="238"/>
    </font>
    <font>
      <b/>
      <sz val="6"/>
      <name val="Arial"/>
      <family val="2"/>
      <charset val="238"/>
    </font>
    <font>
      <b/>
      <u/>
      <sz val="9"/>
      <name val="Arial"/>
      <family val="2"/>
      <charset val="238"/>
    </font>
    <font>
      <b/>
      <sz val="11"/>
      <name val="Calibri"/>
      <family val="2"/>
      <scheme val="minor"/>
    </font>
    <font>
      <b/>
      <sz val="7"/>
      <name val="Arial"/>
      <family val="2"/>
      <charset val="238"/>
    </font>
    <font>
      <sz val="10"/>
      <name val="Times New Roman"/>
      <family val="1"/>
      <charset val="1"/>
    </font>
    <font>
      <sz val="13"/>
      <name val="Times New Roman"/>
      <family val="1"/>
      <charset val="1"/>
    </font>
    <font>
      <b/>
      <u/>
      <sz val="10"/>
      <name val="Times New Roman"/>
      <family val="1"/>
      <charset val="238"/>
    </font>
    <font>
      <b/>
      <sz val="5"/>
      <name val="Times New Roman"/>
      <family val="1"/>
      <charset val="238"/>
    </font>
    <font>
      <b/>
      <u/>
      <sz val="8"/>
      <name val="Times New Roman"/>
      <family val="1"/>
      <charset val="238"/>
    </font>
    <font>
      <b/>
      <sz val="8"/>
      <name val="Calibri"/>
      <family val="2"/>
      <charset val="238"/>
    </font>
    <font>
      <sz val="8"/>
      <name val="Times New Roman CE"/>
      <family val="1"/>
      <charset val="238"/>
    </font>
    <font>
      <b/>
      <sz val="8"/>
      <color rgb="FFFF0000"/>
      <name val="Times New Roman"/>
      <family val="1"/>
      <charset val="238"/>
    </font>
    <font>
      <b/>
      <sz val="8"/>
      <color rgb="FFFF0000"/>
      <name val="Calibri"/>
      <family val="2"/>
      <charset val="238"/>
    </font>
    <font>
      <sz val="8"/>
      <color rgb="FFFF0000"/>
      <name val="Times New Roman CE"/>
      <family val="1"/>
      <charset val="238"/>
    </font>
    <font>
      <b/>
      <sz val="14"/>
      <name val="Times New Roman"/>
      <family val="1"/>
    </font>
    <font>
      <b/>
      <sz val="10"/>
      <name val="Times New Roman"/>
      <family val="1"/>
    </font>
    <font>
      <sz val="10"/>
      <name val="Times New Roman"/>
      <family val="1"/>
    </font>
    <font>
      <sz val="7"/>
      <name val="Times New Roman"/>
      <family val="1"/>
    </font>
    <font>
      <sz val="7"/>
      <name val="Times New Roman"/>
      <family val="1"/>
      <charset val="1"/>
    </font>
    <font>
      <i/>
      <sz val="6.5"/>
      <name val="Times New Roman"/>
      <family val="1"/>
      <charset val="238"/>
    </font>
    <font>
      <i/>
      <sz val="6.5"/>
      <name val="Symbol"/>
      <family val="1"/>
      <charset val="2"/>
    </font>
    <font>
      <b/>
      <sz val="12"/>
      <name val="Times New Roman"/>
      <family val="1"/>
    </font>
    <font>
      <sz val="12"/>
      <name val="Times New Roman"/>
      <family val="1"/>
    </font>
    <font>
      <sz val="9"/>
      <name val="Times New Roman"/>
      <family val="1"/>
      <charset val="1"/>
    </font>
    <font>
      <i/>
      <sz val="10"/>
      <name val="Times New Roman"/>
      <family val="1"/>
    </font>
    <font>
      <strike/>
      <sz val="7"/>
      <name val="Times New Roman"/>
      <family val="1"/>
      <charset val="1"/>
    </font>
    <font>
      <i/>
      <sz val="6"/>
      <name val="Times New Roman"/>
      <family val="1"/>
      <charset val="238"/>
    </font>
    <font>
      <i/>
      <sz val="7"/>
      <name val="Symbol"/>
      <family val="1"/>
      <charset val="2"/>
    </font>
    <font>
      <sz val="10"/>
      <name val="Cambria"/>
      <family val="1"/>
      <charset val="238"/>
    </font>
    <font>
      <b/>
      <sz val="8"/>
      <name val="Times New Roman"/>
      <family val="1"/>
      <charset val="1"/>
    </font>
    <font>
      <b/>
      <sz val="7"/>
      <name val="Times New Roman"/>
      <family val="1"/>
      <charset val="1"/>
    </font>
    <font>
      <i/>
      <sz val="9"/>
      <name val="Times New Roman"/>
      <family val="1"/>
      <charset val="238"/>
    </font>
    <font>
      <b/>
      <sz val="10"/>
      <name val="Symbol"/>
      <family val="1"/>
      <charset val="2"/>
    </font>
    <font>
      <b/>
      <sz val="10"/>
      <name val="Times New Roman"/>
      <family val="1"/>
      <charset val="1"/>
    </font>
    <font>
      <sz val="11"/>
      <color rgb="FFFF0000"/>
      <name val="Calibri"/>
      <family val="2"/>
      <charset val="1"/>
    </font>
    <font>
      <b/>
      <i/>
      <sz val="8"/>
      <name val="Times New Roman"/>
      <family val="1"/>
      <charset val="238"/>
    </font>
    <font>
      <sz val="4"/>
      <name val="Times New Roman"/>
      <family val="1"/>
      <charset val="238"/>
    </font>
    <font>
      <sz val="14"/>
      <name val="Times New Roman"/>
      <family val="1"/>
    </font>
    <font>
      <sz val="10"/>
      <name val="Calibri Light"/>
      <family val="2"/>
      <charset val="238"/>
    </font>
    <font>
      <sz val="7"/>
      <name val="Calibri Light"/>
      <family val="2"/>
      <charset val="238"/>
    </font>
    <font>
      <sz val="14"/>
      <name val="Times New Roman"/>
      <family val="1"/>
      <charset val="238"/>
    </font>
    <font>
      <sz val="8"/>
      <name val="Times New Roman"/>
      <family val="1"/>
    </font>
    <font>
      <b/>
      <sz val="10"/>
      <name val="Cambria"/>
      <family val="1"/>
      <charset val="238"/>
    </font>
    <font>
      <strike/>
      <sz val="7"/>
      <color rgb="FFFF0000"/>
      <name val="Cambria"/>
      <family val="1"/>
      <charset val="238"/>
    </font>
    <font>
      <b/>
      <strike/>
      <sz val="10"/>
      <color rgb="FFFF0000"/>
      <name val="Cambria"/>
      <family val="1"/>
      <charset val="238"/>
    </font>
  </fonts>
  <fills count="16">
    <fill>
      <patternFill patternType="none"/>
    </fill>
    <fill>
      <patternFill patternType="gray125"/>
    </fill>
    <fill>
      <patternFill patternType="solid">
        <fgColor rgb="FFE46C0A"/>
        <bgColor indexed="64"/>
      </patternFill>
    </fill>
    <fill>
      <patternFill patternType="solid">
        <fgColor theme="0"/>
        <bgColor indexed="26"/>
      </patternFill>
    </fill>
    <fill>
      <patternFill patternType="solid">
        <fgColor theme="0"/>
        <bgColor indexed="64"/>
      </patternFill>
    </fill>
    <fill>
      <patternFill patternType="solid">
        <fgColor rgb="FFFFFFFF"/>
        <bgColor rgb="FFF2F2F2"/>
      </patternFill>
    </fill>
    <fill>
      <patternFill patternType="solid">
        <fgColor rgb="FFFDEADA"/>
        <bgColor rgb="FFF2F2F2"/>
      </patternFill>
    </fill>
    <fill>
      <patternFill patternType="solid">
        <fgColor theme="0"/>
        <bgColor rgb="FFF2F2F2"/>
      </patternFill>
    </fill>
    <fill>
      <patternFill patternType="solid">
        <fgColor rgb="FFFAC090"/>
        <bgColor rgb="FFFCD5B5"/>
      </patternFill>
    </fill>
    <fill>
      <patternFill patternType="solid">
        <fgColor theme="0" tint="-0.14999847407452621"/>
        <bgColor indexed="9"/>
      </patternFill>
    </fill>
    <fill>
      <patternFill patternType="solid">
        <fgColor rgb="FFE3E3E3"/>
        <bgColor indexed="64"/>
      </patternFill>
    </fill>
    <fill>
      <patternFill patternType="solid">
        <fgColor theme="9" tint="0.59999389629810485"/>
        <bgColor indexed="64"/>
      </patternFill>
    </fill>
    <fill>
      <patternFill patternType="solid">
        <fgColor theme="9" tint="0.79998168889431442"/>
        <bgColor rgb="FFF2F2F2"/>
      </patternFill>
    </fill>
    <fill>
      <patternFill patternType="solid">
        <fgColor theme="0" tint="-0.14999847407452621"/>
        <bgColor indexed="64"/>
      </patternFill>
    </fill>
    <fill>
      <patternFill patternType="solid">
        <fgColor theme="0" tint="-4.9989318521683403E-2"/>
        <bgColor indexed="9"/>
      </patternFill>
    </fill>
    <fill>
      <patternFill patternType="solid">
        <fgColor theme="0" tint="-4.9989318521683403E-2"/>
        <bgColor indexed="26"/>
      </patternFill>
    </fill>
  </fills>
  <borders count="128">
    <border>
      <left/>
      <right/>
      <top/>
      <bottom/>
      <diagonal/>
    </border>
    <border>
      <left/>
      <right/>
      <top style="medium">
        <color auto="1"/>
      </top>
      <bottom style="medium">
        <color auto="1"/>
      </bottom>
      <diagonal/>
    </border>
    <border>
      <left style="thick">
        <color rgb="FF000000"/>
      </left>
      <right style="hair">
        <color rgb="FF000000"/>
      </right>
      <top style="thick">
        <color rgb="FF000000"/>
      </top>
      <bottom style="thick">
        <color rgb="FF000000"/>
      </bottom>
      <diagonal/>
    </border>
    <border>
      <left style="hair">
        <color rgb="FF000000"/>
      </left>
      <right style="hair">
        <color rgb="FF000000"/>
      </right>
      <top style="thick">
        <color rgb="FF000000"/>
      </top>
      <bottom style="thick">
        <color rgb="FF000000"/>
      </bottom>
      <diagonal/>
    </border>
    <border>
      <left style="hair">
        <color rgb="FF000000"/>
      </left>
      <right style="thick">
        <color rgb="FF000000"/>
      </right>
      <top style="thick">
        <color rgb="FF000000"/>
      </top>
      <bottom style="thick">
        <color rgb="FF000000"/>
      </bottom>
      <diagonal/>
    </border>
    <border>
      <left/>
      <right/>
      <top style="medium">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style="hair">
        <color indexed="64"/>
      </left>
      <right style="medium">
        <color indexed="64"/>
      </right>
      <top style="medium">
        <color indexed="64"/>
      </top>
      <bottom style="medium">
        <color indexed="64"/>
      </bottom>
      <diagonal/>
    </border>
    <border>
      <left/>
      <right/>
      <top style="hair">
        <color indexed="64"/>
      </top>
      <bottom style="medium">
        <color indexed="64"/>
      </bottom>
      <diagonal/>
    </border>
    <border>
      <left style="hair">
        <color indexed="64"/>
      </left>
      <right style="medium">
        <color indexed="64"/>
      </right>
      <top/>
      <bottom style="medium">
        <color indexed="64"/>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medium">
        <color indexed="64"/>
      </left>
      <right style="hair">
        <color rgb="FF000000"/>
      </right>
      <top style="medium">
        <color indexed="64"/>
      </top>
      <bottom style="medium">
        <color indexed="64"/>
      </bottom>
      <diagonal/>
    </border>
    <border>
      <left style="hair">
        <color rgb="FF000000"/>
      </left>
      <right style="hair">
        <color rgb="FF000000"/>
      </right>
      <top style="medium">
        <color indexed="64"/>
      </top>
      <bottom style="medium">
        <color indexed="64"/>
      </bottom>
      <diagonal/>
    </border>
    <border>
      <left style="hair">
        <color rgb="FF000000"/>
      </left>
      <right style="medium">
        <color indexed="64"/>
      </right>
      <top style="medium">
        <color indexed="64"/>
      </top>
      <bottom style="medium">
        <color indexed="64"/>
      </bottom>
      <diagonal/>
    </border>
    <border>
      <left style="medium">
        <color rgb="FF000000"/>
      </left>
      <right style="hair">
        <color rgb="FF000000"/>
      </right>
      <top/>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style="medium">
        <color rgb="FF000000"/>
      </bottom>
      <diagonal/>
    </border>
    <border>
      <left style="medium">
        <color rgb="FF000000"/>
      </left>
      <right/>
      <top/>
      <bottom/>
      <diagonal/>
    </border>
    <border>
      <left style="medium">
        <color rgb="FF000000"/>
      </left>
      <right/>
      <top/>
      <bottom style="hair">
        <color rgb="FF000000"/>
      </bottom>
      <diagonal/>
    </border>
    <border>
      <left style="medium">
        <color rgb="FF000000"/>
      </left>
      <right/>
      <top style="hair">
        <color rgb="FF000000"/>
      </top>
      <bottom/>
      <diagonal/>
    </border>
    <border>
      <left style="hair">
        <color rgb="FF000000"/>
      </left>
      <right/>
      <top style="hair">
        <color rgb="FF000000"/>
      </top>
      <bottom style="hair">
        <color rgb="FF000000"/>
      </bottom>
      <diagonal/>
    </border>
    <border>
      <left style="medium">
        <color rgb="FF000000"/>
      </left>
      <right/>
      <top style="hair">
        <color rgb="FF000000"/>
      </top>
      <bottom style="hair">
        <color rgb="FF000000"/>
      </bottom>
      <diagonal/>
    </border>
    <border>
      <left style="hair">
        <color rgb="FF000000"/>
      </left>
      <right/>
      <top/>
      <bottom/>
      <diagonal/>
    </border>
    <border>
      <left style="medium">
        <color rgb="FF000000"/>
      </left>
      <right/>
      <top style="medium">
        <color rgb="FF000000"/>
      </top>
      <bottom/>
      <diagonal/>
    </border>
    <border>
      <left style="medium">
        <color rgb="FF000000"/>
      </left>
      <right/>
      <top style="hair">
        <color rgb="FF000000"/>
      </top>
      <bottom style="medium">
        <color rgb="FF000000"/>
      </bottom>
      <diagonal/>
    </border>
    <border>
      <left style="thick">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top style="medium">
        <color rgb="FF000000"/>
      </top>
      <bottom/>
      <diagonal/>
    </border>
    <border>
      <left style="hair">
        <color rgb="FF000000"/>
      </left>
      <right style="thick">
        <color rgb="FF000000"/>
      </right>
      <top style="medium">
        <color rgb="FF000000"/>
      </top>
      <bottom/>
      <diagonal/>
    </border>
    <border>
      <left style="thick">
        <color rgb="FF000000"/>
      </left>
      <right style="hair">
        <color rgb="FF000000"/>
      </right>
      <top style="hair">
        <color rgb="FF000000"/>
      </top>
      <bottom/>
      <diagonal/>
    </border>
    <border>
      <left style="hair">
        <color rgb="FF000000"/>
      </left>
      <right/>
      <top style="hair">
        <color rgb="FF000000"/>
      </top>
      <bottom/>
      <diagonal/>
    </border>
    <border>
      <left style="hair">
        <color rgb="FF000000"/>
      </left>
      <right style="thick">
        <color rgb="FF000000"/>
      </right>
      <top style="hair">
        <color rgb="FF000000"/>
      </top>
      <bottom/>
      <diagonal/>
    </border>
    <border>
      <left style="thick">
        <color rgb="FF000000"/>
      </left>
      <right style="hair">
        <color rgb="FF000000"/>
      </right>
      <top style="hair">
        <color rgb="FF000000"/>
      </top>
      <bottom style="thick">
        <color rgb="FF000000"/>
      </bottom>
      <diagonal/>
    </border>
    <border>
      <left style="hair">
        <color rgb="FF000000"/>
      </left>
      <right style="hair">
        <color rgb="FF000000"/>
      </right>
      <top style="hair">
        <color rgb="FF000000"/>
      </top>
      <bottom style="thick">
        <color rgb="FF000000"/>
      </bottom>
      <diagonal/>
    </border>
    <border>
      <left style="hair">
        <color rgb="FF000000"/>
      </left>
      <right/>
      <top style="hair">
        <color rgb="FF000000"/>
      </top>
      <bottom style="thick">
        <color rgb="FF000000"/>
      </bottom>
      <diagonal/>
    </border>
    <border>
      <left style="hair">
        <color rgb="FF000000"/>
      </left>
      <right style="thick">
        <color rgb="FF000000"/>
      </right>
      <top style="hair">
        <color rgb="FF000000"/>
      </top>
      <bottom style="thick">
        <color rgb="FF000000"/>
      </bottom>
      <diagonal/>
    </border>
    <border>
      <left style="medium">
        <color rgb="FF000000"/>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style="hair">
        <color rgb="FF000000"/>
      </right>
      <top style="medium">
        <color rgb="FF000000"/>
      </top>
      <bottom/>
      <diagonal/>
    </border>
    <border>
      <left style="hair">
        <color rgb="FF000000"/>
      </left>
      <right style="medium">
        <color rgb="FF000000"/>
      </right>
      <top style="medium">
        <color rgb="FF000000"/>
      </top>
      <bottom/>
      <diagonal/>
    </border>
    <border>
      <left style="medium">
        <color rgb="FF000000"/>
      </left>
      <right/>
      <top style="medium">
        <color indexed="64"/>
      </top>
      <bottom style="medium">
        <color indexed="64"/>
      </bottom>
      <diagonal/>
    </border>
    <border>
      <left style="hair">
        <color indexed="64"/>
      </left>
      <right style="medium">
        <color rgb="FF000000"/>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rgb="FF000000"/>
      </left>
      <right style="hair">
        <color rgb="FF000000"/>
      </right>
      <top style="hair">
        <color rgb="FF000000"/>
      </top>
      <bottom style="medium">
        <color indexed="64"/>
      </bottom>
      <diagonal/>
    </border>
    <border>
      <left style="hair">
        <color rgb="FF000000"/>
      </left>
      <right style="hair">
        <color rgb="FF000000"/>
      </right>
      <top style="hair">
        <color rgb="FF000000"/>
      </top>
      <bottom style="medium">
        <color indexed="64"/>
      </bottom>
      <diagonal/>
    </border>
    <border>
      <left style="hair">
        <color rgb="FF000000"/>
      </left>
      <right style="medium">
        <color rgb="FF000000"/>
      </right>
      <top style="hair">
        <color rgb="FF000000"/>
      </top>
      <bottom style="medium">
        <color indexed="64"/>
      </bottom>
      <diagonal/>
    </border>
    <border>
      <left/>
      <right/>
      <top style="thick">
        <color indexed="64"/>
      </top>
      <bottom/>
      <diagonal/>
    </border>
    <border>
      <left/>
      <right style="hair">
        <color rgb="FF000000"/>
      </right>
      <top style="medium">
        <color rgb="FF000000"/>
      </top>
      <bottom/>
      <diagonal/>
    </border>
    <border>
      <left/>
      <right style="hair">
        <color rgb="FF000000"/>
      </right>
      <top style="hair">
        <color rgb="FF000000"/>
      </top>
      <bottom style="hair">
        <color rgb="FF000000"/>
      </bottom>
      <diagonal/>
    </border>
    <border>
      <left/>
      <right style="hair">
        <color rgb="FF000000"/>
      </right>
      <top style="hair">
        <color rgb="FF000000"/>
      </top>
      <bottom/>
      <diagonal/>
    </border>
    <border>
      <left/>
      <right style="hair">
        <color rgb="FF000000"/>
      </right>
      <top style="hair">
        <color rgb="FF000000"/>
      </top>
      <bottom style="medium">
        <color indexed="64"/>
      </bottom>
      <diagonal/>
    </border>
    <border>
      <left/>
      <right style="hair">
        <color rgb="FF000000"/>
      </right>
      <top style="medium">
        <color rgb="FF000000"/>
      </top>
      <bottom style="medium">
        <color rgb="FF000000"/>
      </bottom>
      <diagonal/>
    </border>
    <border>
      <left style="hair">
        <color rgb="FF000000"/>
      </left>
      <right/>
      <top style="medium">
        <color rgb="FF000000"/>
      </top>
      <bottom style="hair">
        <color rgb="FF000000"/>
      </bottom>
      <diagonal/>
    </border>
    <border>
      <left style="hair">
        <color rgb="FF000000"/>
      </left>
      <right/>
      <top style="hair">
        <color rgb="FF000000"/>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rgb="FF000000"/>
      </right>
      <top style="medium">
        <color rgb="FF000000"/>
      </top>
      <bottom style="medium">
        <color indexed="64"/>
      </bottom>
      <diagonal/>
    </border>
    <border>
      <left/>
      <right/>
      <top style="medium">
        <color rgb="FF000000"/>
      </top>
      <bottom style="hair">
        <color rgb="FF000000"/>
      </bottom>
      <diagonal/>
    </border>
    <border>
      <left/>
      <right/>
      <top style="hair">
        <color rgb="FF000000"/>
      </top>
      <bottom style="hair">
        <color rgb="FF000000"/>
      </bottom>
      <diagonal/>
    </border>
    <border>
      <left/>
      <right/>
      <top style="hair">
        <color rgb="FF000000"/>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rgb="FF000000"/>
      </left>
      <right/>
      <top style="medium">
        <color rgb="FF000000"/>
      </top>
      <bottom style="medium">
        <color indexed="64"/>
      </bottom>
      <diagonal/>
    </border>
    <border>
      <left/>
      <right/>
      <top style="medium">
        <color rgb="FF000000"/>
      </top>
      <bottom style="medium">
        <color indexed="64"/>
      </bottom>
      <diagonal/>
    </border>
    <border>
      <left style="medium">
        <color rgb="FF000000"/>
      </left>
      <right style="medium">
        <color rgb="FF000000"/>
      </right>
      <top style="medium">
        <color indexed="64"/>
      </top>
      <bottom style="hair">
        <color indexed="64"/>
      </bottom>
      <diagonal/>
    </border>
    <border>
      <left style="medium">
        <color rgb="FF000000"/>
      </left>
      <right style="medium">
        <color rgb="FF000000"/>
      </right>
      <top style="hair">
        <color indexed="64"/>
      </top>
      <bottom style="hair">
        <color indexed="64"/>
      </bottom>
      <diagonal/>
    </border>
    <border>
      <left style="medium">
        <color rgb="FF000000"/>
      </left>
      <right style="medium">
        <color rgb="FF000000"/>
      </right>
      <top style="hair">
        <color indexed="64"/>
      </top>
      <bottom style="medium">
        <color indexed="64"/>
      </bottom>
      <diagonal/>
    </border>
    <border>
      <left style="medium">
        <color rgb="FF000000"/>
      </left>
      <right style="medium">
        <color rgb="FF000000"/>
      </right>
      <top style="medium">
        <color indexed="64"/>
      </top>
      <bottom style="medium">
        <color indexed="64"/>
      </bottom>
      <diagonal/>
    </border>
    <border>
      <left/>
      <right style="medium">
        <color rgb="FF000000"/>
      </right>
      <top style="hair">
        <color indexed="64"/>
      </top>
      <bottom style="hair">
        <color indexed="64"/>
      </bottom>
      <diagonal/>
    </border>
    <border>
      <left/>
      <right/>
      <top style="medium">
        <color indexed="64"/>
      </top>
      <bottom/>
      <diagonal/>
    </border>
    <border>
      <left/>
      <right/>
      <top/>
      <bottom style="thick">
        <color indexed="64"/>
      </bottom>
      <diagonal/>
    </border>
    <border>
      <left style="medium">
        <color rgb="FF000000"/>
      </left>
      <right style="medium">
        <color rgb="FF000000"/>
      </right>
      <top/>
      <bottom style="medium">
        <color indexed="64"/>
      </bottom>
      <diagonal/>
    </border>
    <border>
      <left style="medium">
        <color rgb="FF000000"/>
      </left>
      <right style="hair">
        <color indexed="64"/>
      </right>
      <top style="hair">
        <color indexed="64"/>
      </top>
      <bottom style="hair">
        <color indexed="64"/>
      </bottom>
      <diagonal/>
    </border>
    <border>
      <left style="medium">
        <color rgb="FF000000"/>
      </left>
      <right style="hair">
        <color indexed="64"/>
      </right>
      <top style="hair">
        <color indexed="64"/>
      </top>
      <bottom style="medium">
        <color rgb="FF000000"/>
      </bottom>
      <diagonal/>
    </border>
    <border>
      <left style="hair">
        <color indexed="64"/>
      </left>
      <right style="hair">
        <color indexed="64"/>
      </right>
      <top style="hair">
        <color indexed="64"/>
      </top>
      <bottom style="medium">
        <color rgb="FF000000"/>
      </bottom>
      <diagonal/>
    </border>
    <border>
      <left style="hair">
        <color indexed="64"/>
      </left>
      <right/>
      <top style="hair">
        <color indexed="64"/>
      </top>
      <bottom style="medium">
        <color rgb="FF000000"/>
      </bottom>
      <diagonal/>
    </border>
    <border>
      <left/>
      <right/>
      <top style="hair">
        <color indexed="64"/>
      </top>
      <bottom style="medium">
        <color rgb="FF000000"/>
      </bottom>
      <diagonal/>
    </border>
    <border>
      <left/>
      <right style="medium">
        <color rgb="FF000000"/>
      </right>
      <top style="hair">
        <color indexed="64"/>
      </top>
      <bottom style="medium">
        <color rgb="FF000000"/>
      </bottom>
      <diagonal/>
    </border>
    <border>
      <left style="medium">
        <color rgb="FF000000"/>
      </left>
      <right style="medium">
        <color rgb="FF000000"/>
      </right>
      <top style="hair">
        <color indexed="64"/>
      </top>
      <bottom style="medium">
        <color rgb="FF000000"/>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bottom/>
      <diagonal/>
    </border>
    <border>
      <left/>
      <right style="hair">
        <color indexed="64"/>
      </right>
      <top/>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s>
  <cellStyleXfs count="6">
    <xf numFmtId="0" fontId="0" fillId="0" borderId="0"/>
    <xf numFmtId="0" fontId="3" fillId="0" borderId="0"/>
    <xf numFmtId="0" fontId="31" fillId="0" borderId="0"/>
    <xf numFmtId="0" fontId="72" fillId="0" borderId="0"/>
    <xf numFmtId="0" fontId="2" fillId="0" borderId="0"/>
    <xf numFmtId="0" fontId="95" fillId="0" borderId="0"/>
  </cellStyleXfs>
  <cellXfs count="573">
    <xf numFmtId="0" fontId="0" fillId="0" borderId="0" xfId="0"/>
    <xf numFmtId="0" fontId="3" fillId="0" borderId="0" xfId="1"/>
    <xf numFmtId="2" fontId="0" fillId="0" borderId="0" xfId="0" applyNumberFormat="1" applyAlignment="1">
      <alignment vertical="center"/>
    </xf>
    <xf numFmtId="0" fontId="0" fillId="0" borderId="0" xfId="0" applyAlignment="1">
      <alignment vertical="justify"/>
    </xf>
    <xf numFmtId="2" fontId="0" fillId="0" borderId="0" xfId="0" applyNumberFormat="1" applyAlignment="1">
      <alignment vertical="justify"/>
    </xf>
    <xf numFmtId="0" fontId="38" fillId="0" borderId="0" xfId="0" applyFont="1"/>
    <xf numFmtId="2" fontId="38" fillId="0" borderId="0" xfId="0" applyNumberFormat="1" applyFont="1" applyAlignment="1">
      <alignment vertical="center"/>
    </xf>
    <xf numFmtId="0" fontId="40" fillId="0" borderId="0" xfId="0" applyFont="1"/>
    <xf numFmtId="2" fontId="4" fillId="2" borderId="17" xfId="0" applyNumberFormat="1" applyFont="1" applyFill="1" applyBorder="1" applyAlignment="1">
      <alignment horizontal="left" vertical="center" wrapText="1"/>
    </xf>
    <xf numFmtId="2" fontId="5" fillId="2" borderId="18" xfId="0" applyNumberFormat="1" applyFont="1" applyFill="1" applyBorder="1" applyAlignment="1">
      <alignment horizontal="left" vertical="center" wrapText="1"/>
    </xf>
    <xf numFmtId="164" fontId="5" fillId="2" borderId="18" xfId="0" applyNumberFormat="1" applyFont="1" applyFill="1" applyBorder="1" applyAlignment="1">
      <alignment horizontal="right" vertical="center" wrapText="1"/>
    </xf>
    <xf numFmtId="164" fontId="6" fillId="2" borderId="19" xfId="0" applyNumberFormat="1" applyFont="1" applyFill="1" applyBorder="1" applyAlignment="1">
      <alignment horizontal="right" vertical="center" wrapText="1"/>
    </xf>
    <xf numFmtId="2" fontId="4" fillId="2" borderId="21" xfId="0" applyNumberFormat="1" applyFont="1" applyFill="1" applyBorder="1" applyAlignment="1">
      <alignment horizontal="left" vertical="center" wrapText="1"/>
    </xf>
    <xf numFmtId="2" fontId="38" fillId="4" borderId="0" xfId="0" applyNumberFormat="1" applyFont="1" applyFill="1" applyAlignment="1">
      <alignment vertical="center"/>
    </xf>
    <xf numFmtId="0" fontId="9" fillId="3" borderId="0" xfId="1" applyFont="1" applyFill="1" applyBorder="1" applyAlignment="1">
      <alignment vertical="top"/>
    </xf>
    <xf numFmtId="0" fontId="12" fillId="3" borderId="0" xfId="1" applyFont="1" applyFill="1" applyBorder="1" applyAlignment="1">
      <alignment vertical="top"/>
    </xf>
    <xf numFmtId="0" fontId="11" fillId="3" borderId="0" xfId="1" applyFont="1" applyFill="1" applyBorder="1" applyAlignment="1">
      <alignment vertical="top"/>
    </xf>
    <xf numFmtId="0" fontId="14" fillId="3" borderId="0" xfId="1" applyFont="1" applyFill="1" applyBorder="1" applyAlignment="1">
      <alignment vertical="top"/>
    </xf>
    <xf numFmtId="0" fontId="16" fillId="3" borderId="0" xfId="1" applyFont="1" applyFill="1" applyBorder="1" applyAlignment="1">
      <alignment vertical="top"/>
    </xf>
    <xf numFmtId="0" fontId="16" fillId="3" borderId="0" xfId="1" applyFont="1" applyFill="1" applyBorder="1" applyAlignment="1">
      <alignment vertical="top" wrapText="1"/>
    </xf>
    <xf numFmtId="0" fontId="28" fillId="3" borderId="0" xfId="1" applyFont="1" applyFill="1" applyBorder="1" applyAlignment="1">
      <alignment horizontal="left" vertical="top" wrapText="1"/>
    </xf>
    <xf numFmtId="0" fontId="30" fillId="3" borderId="0" xfId="1" applyFont="1" applyFill="1" applyBorder="1" applyAlignment="1">
      <alignment horizontal="justify" vertical="top" wrapText="1"/>
    </xf>
    <xf numFmtId="0" fontId="18" fillId="3" borderId="0" xfId="1" applyFont="1" applyFill="1" applyBorder="1" applyAlignment="1">
      <alignment vertical="top"/>
    </xf>
    <xf numFmtId="0" fontId="23" fillId="3" borderId="0" xfId="1" applyFont="1" applyFill="1" applyBorder="1" applyAlignment="1">
      <alignment vertical="top" wrapText="1"/>
    </xf>
    <xf numFmtId="0" fontId="16" fillId="3" borderId="0" xfId="1" applyFont="1" applyFill="1" applyBorder="1" applyAlignment="1">
      <alignment horizontal="justify" vertical="top" wrapText="1"/>
    </xf>
    <xf numFmtId="49" fontId="16" fillId="3" borderId="0" xfId="1" applyNumberFormat="1" applyFont="1" applyFill="1" applyBorder="1" applyAlignment="1">
      <alignment horizontal="left" vertical="top" wrapText="1"/>
    </xf>
    <xf numFmtId="0" fontId="30" fillId="3" borderId="0" xfId="1" applyFont="1" applyFill="1" applyBorder="1" applyAlignment="1">
      <alignment horizontal="justify" vertical="top"/>
    </xf>
    <xf numFmtId="0" fontId="13" fillId="3" borderId="0" xfId="1" applyFont="1" applyFill="1" applyBorder="1" applyAlignment="1">
      <alignment vertical="top"/>
    </xf>
    <xf numFmtId="0" fontId="16" fillId="3" borderId="0" xfId="2" applyFont="1" applyFill="1" applyBorder="1" applyAlignment="1">
      <alignment horizontal="left" vertical="top" wrapText="1"/>
    </xf>
    <xf numFmtId="165" fontId="9" fillId="4" borderId="0" xfId="1" applyNumberFormat="1" applyFont="1" applyFill="1" applyBorder="1" applyAlignment="1">
      <alignment horizontal="left" vertical="center"/>
    </xf>
    <xf numFmtId="0" fontId="16" fillId="4" borderId="0" xfId="1" applyFont="1" applyFill="1" applyBorder="1" applyAlignment="1">
      <alignment vertical="top"/>
    </xf>
    <xf numFmtId="2" fontId="43" fillId="0" borderId="0" xfId="0" applyNumberFormat="1" applyFont="1" applyAlignment="1">
      <alignment vertical="center"/>
    </xf>
    <xf numFmtId="0" fontId="0" fillId="0" borderId="0" xfId="0" applyFill="1" applyAlignment="1" applyProtection="1">
      <alignment vertical="center"/>
    </xf>
    <xf numFmtId="165" fontId="44" fillId="0" borderId="0" xfId="0" applyNumberFormat="1" applyFont="1" applyFill="1" applyAlignment="1" applyProtection="1">
      <alignment vertical="center"/>
    </xf>
    <xf numFmtId="0" fontId="45" fillId="0" borderId="0" xfId="0" applyFont="1" applyFill="1" applyAlignment="1" applyProtection="1">
      <alignment vertical="center"/>
    </xf>
    <xf numFmtId="0" fontId="46" fillId="0" borderId="0" xfId="0" applyFont="1" applyFill="1" applyAlignment="1" applyProtection="1">
      <alignment vertical="center"/>
    </xf>
    <xf numFmtId="165" fontId="47" fillId="0" borderId="0" xfId="0" applyNumberFormat="1" applyFont="1" applyFill="1" applyAlignment="1" applyProtection="1">
      <alignment vertical="center"/>
    </xf>
    <xf numFmtId="0" fontId="48" fillId="0" borderId="0" xfId="0" applyFont="1" applyFill="1" applyAlignment="1" applyProtection="1">
      <alignment horizontal="justify" vertical="center"/>
    </xf>
    <xf numFmtId="0" fontId="52" fillId="0" borderId="0" xfId="0" applyFont="1" applyFill="1" applyAlignment="1" applyProtection="1">
      <alignment vertical="center"/>
    </xf>
    <xf numFmtId="165" fontId="44" fillId="5" borderId="24" xfId="0" applyNumberFormat="1" applyFont="1" applyFill="1" applyBorder="1" applyAlignment="1" applyProtection="1">
      <alignment vertical="center"/>
    </xf>
    <xf numFmtId="0" fontId="52" fillId="0" borderId="0" xfId="0" applyFont="1" applyFill="1" applyAlignment="1" applyProtection="1">
      <alignment horizontal="justify" vertical="center"/>
    </xf>
    <xf numFmtId="165" fontId="44" fillId="5" borderId="0" xfId="0" applyNumberFormat="1" applyFont="1" applyFill="1" applyAlignment="1" applyProtection="1">
      <alignment vertical="center"/>
    </xf>
    <xf numFmtId="165" fontId="44" fillId="5" borderId="0" xfId="0" applyNumberFormat="1" applyFont="1" applyFill="1" applyProtection="1"/>
    <xf numFmtId="3" fontId="58" fillId="6" borderId="25" xfId="0" applyNumberFormat="1" applyFont="1" applyFill="1" applyBorder="1" applyAlignment="1" applyProtection="1">
      <alignment horizontal="center" vertical="center" wrapText="1"/>
    </xf>
    <xf numFmtId="3" fontId="58" fillId="5" borderId="26" xfId="0" applyNumberFormat="1" applyFont="1" applyFill="1" applyBorder="1" applyAlignment="1" applyProtection="1">
      <alignment horizontal="center" vertical="center" wrapText="1"/>
    </xf>
    <xf numFmtId="3" fontId="59" fillId="5" borderId="0" xfId="0" applyNumberFormat="1" applyFont="1" applyFill="1" applyAlignment="1" applyProtection="1">
      <alignment horizontal="center" vertical="center" wrapText="1"/>
    </xf>
    <xf numFmtId="165" fontId="61" fillId="5" borderId="27" xfId="0" applyNumberFormat="1" applyFont="1" applyFill="1" applyBorder="1" applyAlignment="1" applyProtection="1">
      <alignment vertical="center" wrapText="1"/>
    </xf>
    <xf numFmtId="165" fontId="61" fillId="5" borderId="26" xfId="0" applyNumberFormat="1" applyFont="1" applyFill="1" applyBorder="1" applyAlignment="1" applyProtection="1">
      <alignment vertical="center" wrapText="1"/>
    </xf>
    <xf numFmtId="165" fontId="25" fillId="5" borderId="0" xfId="0" applyNumberFormat="1" applyFont="1" applyFill="1" applyAlignment="1" applyProtection="1">
      <alignment vertical="center" wrapText="1"/>
    </xf>
    <xf numFmtId="165" fontId="61" fillId="5" borderId="28" xfId="0" applyNumberFormat="1" applyFont="1" applyFill="1" applyBorder="1" applyAlignment="1" applyProtection="1">
      <alignment vertical="center" wrapText="1"/>
    </xf>
    <xf numFmtId="165" fontId="55" fillId="6" borderId="25" xfId="0" applyNumberFormat="1" applyFont="1" applyFill="1" applyBorder="1" applyAlignment="1" applyProtection="1">
      <alignment vertical="center" wrapText="1"/>
    </xf>
    <xf numFmtId="165" fontId="55" fillId="5" borderId="26" xfId="0" applyNumberFormat="1" applyFont="1" applyFill="1" applyBorder="1" applyAlignment="1" applyProtection="1">
      <alignment vertical="center" wrapText="1"/>
    </xf>
    <xf numFmtId="165" fontId="39" fillId="5" borderId="0" xfId="0" applyNumberFormat="1" applyFont="1" applyFill="1" applyAlignment="1" applyProtection="1">
      <alignment vertical="center" wrapText="1"/>
    </xf>
    <xf numFmtId="0" fontId="62" fillId="0" borderId="24" xfId="0" applyFont="1" applyFill="1" applyBorder="1" applyAlignment="1" applyProtection="1">
      <alignment horizontal="center" vertical="center"/>
    </xf>
    <xf numFmtId="0" fontId="62" fillId="5" borderId="26" xfId="0" applyFont="1" applyFill="1" applyBorder="1" applyAlignment="1" applyProtection="1">
      <alignment horizontal="center" vertical="center"/>
    </xf>
    <xf numFmtId="0" fontId="63" fillId="5" borderId="0" xfId="0" applyFont="1" applyFill="1" applyAlignment="1" applyProtection="1">
      <alignment horizontal="center" vertical="center"/>
    </xf>
    <xf numFmtId="0" fontId="61" fillId="0" borderId="13" xfId="0" applyFont="1" applyFill="1" applyBorder="1" applyAlignment="1" applyProtection="1">
      <alignment vertical="center"/>
    </xf>
    <xf numFmtId="0" fontId="61" fillId="0" borderId="29" xfId="0" applyFont="1" applyFill="1" applyBorder="1" applyAlignment="1" applyProtection="1">
      <alignment vertical="center" wrapText="1"/>
    </xf>
    <xf numFmtId="165" fontId="61" fillId="5" borderId="30" xfId="0" applyNumberFormat="1" applyFont="1" applyFill="1" applyBorder="1" applyAlignment="1" applyProtection="1">
      <alignment horizontal="right" vertical="center" wrapText="1"/>
    </xf>
    <xf numFmtId="165" fontId="61" fillId="5" borderId="26" xfId="0" applyNumberFormat="1" applyFont="1" applyFill="1" applyBorder="1" applyAlignment="1" applyProtection="1">
      <alignment horizontal="right" vertical="center" wrapText="1"/>
    </xf>
    <xf numFmtId="165" fontId="25" fillId="5" borderId="0" xfId="0" applyNumberFormat="1" applyFont="1" applyFill="1" applyAlignment="1" applyProtection="1">
      <alignment horizontal="right" vertical="center" wrapText="1"/>
    </xf>
    <xf numFmtId="165" fontId="61" fillId="5" borderId="30" xfId="0" applyNumberFormat="1" applyFont="1" applyFill="1" applyBorder="1" applyAlignment="1" applyProtection="1">
      <alignment vertical="center" wrapText="1"/>
    </xf>
    <xf numFmtId="0" fontId="61" fillId="0" borderId="20" xfId="0" applyFont="1" applyFill="1" applyBorder="1" applyAlignment="1" applyProtection="1">
      <alignment vertical="center"/>
    </xf>
    <xf numFmtId="0" fontId="61" fillId="0" borderId="31" xfId="0" applyFont="1" applyFill="1" applyBorder="1" applyAlignment="1" applyProtection="1">
      <alignment vertical="center" wrapText="1"/>
    </xf>
    <xf numFmtId="165" fontId="61" fillId="0" borderId="26" xfId="0" applyNumberFormat="1" applyFont="1" applyFill="1" applyBorder="1" applyAlignment="1" applyProtection="1">
      <alignment horizontal="right" vertical="center" wrapText="1"/>
    </xf>
    <xf numFmtId="0" fontId="61" fillId="0" borderId="0" xfId="0" applyFont="1" applyFill="1" applyAlignment="1" applyProtection="1">
      <alignment vertical="center"/>
    </xf>
    <xf numFmtId="166" fontId="61" fillId="0" borderId="0" xfId="0" applyNumberFormat="1" applyFont="1" applyFill="1" applyAlignment="1" applyProtection="1">
      <alignment vertical="center"/>
    </xf>
    <xf numFmtId="166" fontId="25" fillId="0" borderId="0" xfId="0" applyNumberFormat="1" applyFont="1" applyFill="1" applyAlignment="1" applyProtection="1">
      <alignment vertical="center"/>
    </xf>
    <xf numFmtId="165" fontId="61" fillId="5" borderId="32" xfId="0" applyNumberFormat="1" applyFont="1" applyFill="1" applyBorder="1" applyAlignment="1" applyProtection="1">
      <alignment vertical="center" wrapText="1"/>
    </xf>
    <xf numFmtId="165" fontId="61" fillId="5" borderId="33" xfId="0" applyNumberFormat="1" applyFont="1" applyFill="1" applyBorder="1" applyAlignment="1" applyProtection="1">
      <alignment vertical="center" wrapText="1"/>
    </xf>
    <xf numFmtId="165" fontId="55" fillId="6" borderId="25" xfId="0" applyNumberFormat="1" applyFont="1" applyFill="1" applyBorder="1" applyAlignment="1" applyProtection="1">
      <alignment vertical="center"/>
    </xf>
    <xf numFmtId="165" fontId="9" fillId="0" borderId="0" xfId="0" applyNumberFormat="1" applyFont="1" applyFill="1" applyAlignment="1" applyProtection="1">
      <alignment vertical="center"/>
    </xf>
    <xf numFmtId="49" fontId="74" fillId="6" borderId="34" xfId="3" applyNumberFormat="1" applyFont="1" applyFill="1" applyBorder="1" applyAlignment="1">
      <alignment horizontal="left" vertical="center" wrapText="1"/>
    </xf>
    <xf numFmtId="49" fontId="75" fillId="6" borderId="35" xfId="3" applyNumberFormat="1" applyFont="1" applyFill="1" applyBorder="1" applyAlignment="1">
      <alignment vertical="center" wrapText="1"/>
    </xf>
    <xf numFmtId="49" fontId="74" fillId="6" borderId="36" xfId="3" applyNumberFormat="1" applyFont="1" applyFill="1" applyBorder="1" applyAlignment="1">
      <alignment vertical="center" wrapText="1"/>
    </xf>
    <xf numFmtId="49" fontId="74" fillId="7" borderId="41" xfId="3" applyNumberFormat="1" applyFont="1" applyFill="1" applyBorder="1" applyAlignment="1">
      <alignment horizontal="left" vertical="center" wrapText="1"/>
    </xf>
    <xf numFmtId="49" fontId="75" fillId="7" borderId="42" xfId="3" applyNumberFormat="1" applyFont="1" applyFill="1" applyBorder="1" applyAlignment="1">
      <alignment vertical="center" wrapText="1"/>
    </xf>
    <xf numFmtId="49" fontId="78" fillId="7" borderId="43" xfId="3" applyNumberFormat="1" applyFont="1" applyFill="1" applyBorder="1" applyAlignment="1">
      <alignment vertical="center" wrapText="1"/>
    </xf>
    <xf numFmtId="164" fontId="71" fillId="7" borderId="44" xfId="3" applyNumberFormat="1" applyFont="1" applyFill="1" applyBorder="1" applyAlignment="1">
      <alignment vertical="center"/>
    </xf>
    <xf numFmtId="164" fontId="80" fillId="2" borderId="22" xfId="0" applyNumberFormat="1" applyFont="1" applyFill="1" applyBorder="1" applyAlignment="1">
      <alignment horizontal="right" vertical="center" wrapText="1"/>
    </xf>
    <xf numFmtId="2" fontId="83" fillId="0" borderId="0" xfId="0" applyNumberFormat="1" applyFont="1" applyAlignment="1">
      <alignment horizontal="left" vertical="center"/>
    </xf>
    <xf numFmtId="164" fontId="84" fillId="0" borderId="0" xfId="0" applyNumberFormat="1" applyFont="1" applyAlignment="1">
      <alignment horizontal="left" vertical="center"/>
    </xf>
    <xf numFmtId="164" fontId="88" fillId="0" borderId="0" xfId="0" applyNumberFormat="1" applyFont="1" applyAlignment="1">
      <alignment vertical="center"/>
    </xf>
    <xf numFmtId="2" fontId="86" fillId="2" borderId="18" xfId="0" applyNumberFormat="1" applyFont="1" applyFill="1" applyBorder="1" applyAlignment="1">
      <alignment horizontal="left" vertical="center" wrapText="1"/>
    </xf>
    <xf numFmtId="165" fontId="81" fillId="0" borderId="0" xfId="3" applyNumberFormat="1" applyFont="1" applyAlignment="1">
      <alignment vertical="center"/>
    </xf>
    <xf numFmtId="164" fontId="91" fillId="0" borderId="0" xfId="0" applyNumberFormat="1" applyFont="1" applyAlignment="1">
      <alignment vertical="center"/>
    </xf>
    <xf numFmtId="165" fontId="77" fillId="0" borderId="0" xfId="3" applyNumberFormat="1" applyFont="1" applyAlignment="1">
      <alignment horizontal="right"/>
    </xf>
    <xf numFmtId="2" fontId="92" fillId="0" borderId="0" xfId="0" applyNumberFormat="1" applyFont="1" applyAlignment="1">
      <alignment horizontal="left" vertical="center"/>
    </xf>
    <xf numFmtId="2" fontId="85" fillId="0" borderId="0" xfId="0" applyNumberFormat="1" applyFont="1" applyAlignment="1">
      <alignment horizontal="left" vertical="center"/>
    </xf>
    <xf numFmtId="164" fontId="88" fillId="0" borderId="0" xfId="1" applyNumberFormat="1" applyFont="1" applyAlignment="1">
      <alignment vertical="center"/>
    </xf>
    <xf numFmtId="164" fontId="91" fillId="0" borderId="0" xfId="1" applyNumberFormat="1" applyFont="1" applyAlignment="1">
      <alignment vertical="center"/>
    </xf>
    <xf numFmtId="164" fontId="79" fillId="4" borderId="15" xfId="0" applyNumberFormat="1" applyFont="1" applyFill="1" applyBorder="1" applyAlignment="1">
      <alignment horizontal="right" vertical="center"/>
    </xf>
    <xf numFmtId="0" fontId="89" fillId="9" borderId="2" xfId="1" applyFont="1" applyFill="1" applyBorder="1" applyAlignment="1">
      <alignment horizontal="left" vertical="center"/>
    </xf>
    <xf numFmtId="0" fontId="89" fillId="9" borderId="3" xfId="1" applyFont="1" applyFill="1" applyBorder="1" applyAlignment="1">
      <alignment horizontal="left" vertical="center"/>
    </xf>
    <xf numFmtId="164" fontId="79" fillId="9" borderId="4" xfId="1" applyNumberFormat="1" applyFont="1" applyFill="1" applyBorder="1" applyAlignment="1">
      <alignment horizontal="right" vertical="center"/>
    </xf>
    <xf numFmtId="0" fontId="0" fillId="4" borderId="0" xfId="0" applyFill="1"/>
    <xf numFmtId="0" fontId="7" fillId="3" borderId="0" xfId="1" applyFont="1" applyFill="1" applyBorder="1" applyAlignment="1">
      <alignment vertical="top"/>
    </xf>
    <xf numFmtId="0" fontId="8" fillId="3" borderId="0" xfId="1" applyFont="1" applyFill="1" applyBorder="1" applyAlignment="1">
      <alignment vertical="top"/>
    </xf>
    <xf numFmtId="0" fontId="10" fillId="3" borderId="0" xfId="1" applyFont="1" applyFill="1" applyBorder="1" applyAlignment="1">
      <alignment horizontal="center" vertical="top"/>
    </xf>
    <xf numFmtId="0" fontId="9" fillId="3" borderId="0" xfId="1" applyFont="1" applyFill="1" applyBorder="1" applyAlignment="1">
      <alignment horizontal="center" vertical="top"/>
    </xf>
    <xf numFmtId="0" fontId="12" fillId="3" borderId="0" xfId="1" applyFont="1" applyFill="1" applyBorder="1" applyAlignment="1">
      <alignment horizontal="center" vertical="top"/>
    </xf>
    <xf numFmtId="0" fontId="13" fillId="3" borderId="0" xfId="1" applyFont="1" applyFill="1" applyBorder="1" applyAlignment="1">
      <alignment horizontal="center" vertical="top"/>
    </xf>
    <xf numFmtId="0" fontId="14" fillId="3" borderId="0" xfId="1" applyFont="1" applyFill="1" applyBorder="1" applyAlignment="1">
      <alignment horizontal="center" vertical="top"/>
    </xf>
    <xf numFmtId="0" fontId="15" fillId="3" borderId="0" xfId="1" applyFont="1" applyFill="1" applyBorder="1" applyAlignment="1">
      <alignment vertical="top"/>
    </xf>
    <xf numFmtId="0" fontId="16" fillId="3" borderId="0" xfId="1" applyFont="1" applyFill="1" applyBorder="1" applyAlignment="1">
      <alignment horizontal="center" vertical="top"/>
    </xf>
    <xf numFmtId="49" fontId="10" fillId="3" borderId="0" xfId="1" applyNumberFormat="1" applyFont="1" applyFill="1" applyBorder="1" applyAlignment="1">
      <alignment vertical="top" wrapText="1"/>
    </xf>
    <xf numFmtId="0" fontId="9" fillId="3" borderId="0" xfId="1" applyFont="1" applyFill="1" applyBorder="1" applyAlignment="1">
      <alignment horizontal="right" vertical="top" wrapText="1"/>
    </xf>
    <xf numFmtId="0" fontId="10" fillId="3" borderId="0" xfId="1" applyFont="1" applyFill="1" applyBorder="1" applyAlignment="1">
      <alignment horizontal="center" vertical="top" wrapText="1"/>
    </xf>
    <xf numFmtId="0" fontId="18" fillId="3" borderId="0" xfId="1" applyFont="1" applyFill="1" applyBorder="1" applyAlignment="1">
      <alignment horizontal="right" vertical="top" wrapText="1"/>
    </xf>
    <xf numFmtId="0" fontId="20" fillId="3" borderId="0" xfId="1" applyFont="1" applyFill="1" applyBorder="1" applyAlignment="1">
      <alignment horizontal="center" vertical="top" wrapText="1"/>
    </xf>
    <xf numFmtId="0" fontId="23" fillId="3" borderId="0" xfId="1" applyFont="1" applyFill="1" applyBorder="1" applyAlignment="1">
      <alignment horizontal="center" vertical="top"/>
    </xf>
    <xf numFmtId="0" fontId="16" fillId="3" borderId="0" xfId="1" applyFont="1" applyFill="1" applyBorder="1" applyAlignment="1">
      <alignment horizontal="right" vertical="top" wrapText="1"/>
    </xf>
    <xf numFmtId="0" fontId="23" fillId="3" borderId="0" xfId="1" applyFont="1" applyFill="1" applyBorder="1" applyAlignment="1">
      <alignment horizontal="center" vertical="top" wrapText="1"/>
    </xf>
    <xf numFmtId="0" fontId="23" fillId="3" borderId="0" xfId="1" applyFont="1" applyFill="1" applyBorder="1" applyAlignment="1">
      <alignment vertical="top"/>
    </xf>
    <xf numFmtId="0" fontId="26" fillId="3" borderId="0" xfId="1" applyFont="1" applyFill="1" applyBorder="1" applyAlignment="1">
      <alignment horizontal="right" vertical="top" wrapText="1"/>
    </xf>
    <xf numFmtId="0" fontId="27" fillId="3" borderId="0" xfId="1" applyFont="1" applyFill="1" applyBorder="1" applyAlignment="1">
      <alignment horizontal="center" vertical="top" wrapText="1"/>
    </xf>
    <xf numFmtId="0" fontId="29" fillId="3" borderId="0" xfId="1" applyFont="1" applyFill="1" applyBorder="1" applyAlignment="1">
      <alignment vertical="top"/>
    </xf>
    <xf numFmtId="0" fontId="18" fillId="3" borderId="0" xfId="1" applyFont="1" applyFill="1" applyBorder="1" applyAlignment="1">
      <alignment horizontal="center" vertical="top"/>
    </xf>
    <xf numFmtId="0" fontId="18" fillId="3" borderId="0" xfId="1" applyFont="1" applyFill="1" applyBorder="1" applyAlignment="1">
      <alignment horizontal="justify" vertical="top" wrapText="1"/>
    </xf>
    <xf numFmtId="0" fontId="20" fillId="3" borderId="0" xfId="1" applyFont="1" applyFill="1" applyBorder="1" applyAlignment="1">
      <alignment horizontal="center" vertical="top"/>
    </xf>
    <xf numFmtId="0" fontId="20" fillId="3" borderId="0" xfId="1" applyFont="1" applyFill="1" applyBorder="1" applyAlignment="1">
      <alignment horizontal="left" vertical="top" wrapText="1"/>
    </xf>
    <xf numFmtId="49" fontId="23" fillId="3" borderId="0" xfId="1" applyNumberFormat="1" applyFont="1" applyFill="1" applyBorder="1" applyAlignment="1">
      <alignment horizontal="center" vertical="top" wrapText="1"/>
    </xf>
    <xf numFmtId="0" fontId="13" fillId="3" borderId="0" xfId="1" applyFont="1" applyFill="1" applyBorder="1" applyAlignment="1">
      <alignment horizontal="justify" vertical="top" wrapText="1"/>
    </xf>
    <xf numFmtId="0" fontId="29" fillId="3" borderId="0" xfId="2" applyFont="1" applyFill="1" applyBorder="1" applyAlignment="1">
      <alignment vertical="top"/>
    </xf>
    <xf numFmtId="0" fontId="29" fillId="3" borderId="0" xfId="2" applyFont="1" applyFill="1" applyBorder="1" applyAlignment="1">
      <alignment horizontal="center" vertical="top"/>
    </xf>
    <xf numFmtId="0" fontId="29" fillId="3" borderId="0" xfId="2" applyFont="1" applyFill="1" applyBorder="1" applyAlignment="1">
      <alignment horizontal="justify" vertical="top" wrapText="1"/>
    </xf>
    <xf numFmtId="0" fontId="20" fillId="3" borderId="0" xfId="2" applyFont="1" applyFill="1" applyBorder="1" applyAlignment="1">
      <alignment horizontal="center" vertical="top"/>
    </xf>
    <xf numFmtId="49" fontId="20" fillId="3" borderId="0" xfId="2" applyNumberFormat="1" applyFont="1" applyFill="1" applyBorder="1" applyAlignment="1">
      <alignment vertical="top" wrapText="1"/>
    </xf>
    <xf numFmtId="0" fontId="23" fillId="3" borderId="0" xfId="2" applyFont="1" applyFill="1" applyBorder="1" applyAlignment="1">
      <alignment horizontal="center" vertical="top"/>
    </xf>
    <xf numFmtId="49" fontId="33" fillId="3" borderId="0" xfId="2" applyNumberFormat="1" applyFont="1" applyFill="1" applyBorder="1" applyAlignment="1">
      <alignment horizontal="right" vertical="top" wrapText="1"/>
    </xf>
    <xf numFmtId="49" fontId="32" fillId="3" borderId="0" xfId="2" applyNumberFormat="1" applyFont="1" applyFill="1" applyBorder="1" applyAlignment="1">
      <alignment horizontal="center" vertical="top" wrapText="1"/>
    </xf>
    <xf numFmtId="49" fontId="35" fillId="3" borderId="0" xfId="2" applyNumberFormat="1" applyFont="1" applyFill="1" applyBorder="1" applyAlignment="1">
      <alignment horizontal="right" vertical="top" wrapText="1"/>
    </xf>
    <xf numFmtId="49" fontId="36" fillId="3" borderId="0" xfId="2" applyNumberFormat="1" applyFont="1" applyFill="1" applyBorder="1" applyAlignment="1">
      <alignment horizontal="center" vertical="top" wrapText="1"/>
    </xf>
    <xf numFmtId="0" fontId="27" fillId="3" borderId="0" xfId="1" applyFont="1" applyFill="1" applyBorder="1" applyAlignment="1">
      <alignment horizontal="center" vertical="top"/>
    </xf>
    <xf numFmtId="0" fontId="37" fillId="4" borderId="0" xfId="1" applyFont="1" applyFill="1" applyBorder="1" applyAlignment="1">
      <alignment horizontal="left" vertical="center"/>
    </xf>
    <xf numFmtId="0" fontId="23" fillId="4" borderId="0" xfId="1" applyFont="1" applyFill="1" applyBorder="1" applyAlignment="1">
      <alignment horizontal="center" vertical="top"/>
    </xf>
    <xf numFmtId="0" fontId="23" fillId="4" borderId="0" xfId="1" applyFont="1" applyFill="1" applyBorder="1" applyAlignment="1">
      <alignment vertical="top"/>
    </xf>
    <xf numFmtId="0" fontId="16" fillId="4" borderId="0" xfId="1" applyFont="1" applyFill="1" applyBorder="1" applyAlignment="1">
      <alignment horizontal="center" vertical="top"/>
    </xf>
    <xf numFmtId="0" fontId="91" fillId="0" borderId="0" xfId="0" applyFont="1" applyAlignment="1">
      <alignment horizontal="right" vertical="center" wrapText="1"/>
    </xf>
    <xf numFmtId="164" fontId="82" fillId="0" borderId="0" xfId="3" applyNumberFormat="1" applyFont="1" applyAlignment="1">
      <alignment vertical="center" wrapText="1"/>
    </xf>
    <xf numFmtId="164" fontId="81" fillId="0" borderId="0" xfId="3" applyNumberFormat="1" applyFont="1" applyAlignment="1">
      <alignment vertical="center"/>
    </xf>
    <xf numFmtId="0" fontId="93" fillId="0" borderId="48" xfId="0" applyFont="1" applyBorder="1" applyAlignment="1">
      <alignment vertical="center" wrapText="1"/>
    </xf>
    <xf numFmtId="0" fontId="94" fillId="0" borderId="49" xfId="0" applyFont="1" applyBorder="1" applyAlignment="1">
      <alignment vertical="center" wrapText="1"/>
    </xf>
    <xf numFmtId="0" fontId="93" fillId="0" borderId="49" xfId="0" applyFont="1" applyBorder="1" applyAlignment="1">
      <alignment vertical="center" wrapText="1"/>
    </xf>
    <xf numFmtId="0" fontId="93" fillId="0" borderId="51" xfId="0" applyFont="1" applyBorder="1" applyAlignment="1">
      <alignment vertical="center" wrapText="1"/>
    </xf>
    <xf numFmtId="0" fontId="94" fillId="0" borderId="52" xfId="0" applyFont="1" applyBorder="1" applyAlignment="1">
      <alignment vertical="center" wrapText="1"/>
    </xf>
    <xf numFmtId="0" fontId="93" fillId="0" borderId="52" xfId="0" applyFont="1" applyBorder="1" applyAlignment="1">
      <alignment vertical="center" wrapText="1"/>
    </xf>
    <xf numFmtId="0" fontId="93" fillId="0" borderId="53" xfId="0" applyFont="1" applyBorder="1" applyAlignment="1">
      <alignment vertical="center" wrapText="1"/>
    </xf>
    <xf numFmtId="0" fontId="94" fillId="0" borderId="54" xfId="0" applyFont="1" applyBorder="1" applyAlignment="1">
      <alignment vertical="center" wrapText="1"/>
    </xf>
    <xf numFmtId="0" fontId="93" fillId="0" borderId="54" xfId="0" applyFont="1" applyBorder="1" applyAlignment="1">
      <alignment vertical="center" wrapText="1"/>
    </xf>
    <xf numFmtId="0" fontId="93" fillId="0" borderId="56" xfId="0" applyFont="1" applyBorder="1" applyAlignment="1">
      <alignment vertical="center" wrapText="1"/>
    </xf>
    <xf numFmtId="0" fontId="94" fillId="0" borderId="57" xfId="0" applyFont="1" applyBorder="1" applyAlignment="1">
      <alignment vertical="center" wrapText="1"/>
    </xf>
    <xf numFmtId="0" fontId="93" fillId="0" borderId="57" xfId="0" applyFont="1" applyBorder="1" applyAlignment="1">
      <alignment vertical="center" wrapText="1"/>
    </xf>
    <xf numFmtId="0" fontId="94" fillId="11" borderId="58" xfId="0" applyFont="1" applyFill="1" applyBorder="1" applyAlignment="1">
      <alignment vertical="center" wrapText="1"/>
    </xf>
    <xf numFmtId="164" fontId="79" fillId="11" borderId="10" xfId="0" applyNumberFormat="1" applyFont="1" applyFill="1" applyBorder="1" applyAlignment="1">
      <alignment horizontal="right" vertical="center" wrapText="1"/>
    </xf>
    <xf numFmtId="0" fontId="93" fillId="0" borderId="60" xfId="0" applyFont="1" applyBorder="1" applyAlignment="1">
      <alignment vertical="center" wrapText="1"/>
    </xf>
    <xf numFmtId="0" fontId="94" fillId="0" borderId="61" xfId="0" applyFont="1" applyBorder="1" applyAlignment="1">
      <alignment vertical="center" wrapText="1"/>
    </xf>
    <xf numFmtId="0" fontId="93" fillId="0" borderId="61" xfId="0" applyFont="1" applyBorder="1" applyAlignment="1">
      <alignment vertical="center" wrapText="1"/>
    </xf>
    <xf numFmtId="164" fontId="98" fillId="4" borderId="49" xfId="0" applyNumberFormat="1" applyFont="1" applyFill="1" applyBorder="1" applyAlignment="1">
      <alignment horizontal="right" vertical="center" wrapText="1"/>
    </xf>
    <xf numFmtId="164" fontId="98" fillId="4" borderId="52" xfId="0" applyNumberFormat="1" applyFont="1" applyFill="1" applyBorder="1" applyAlignment="1">
      <alignment horizontal="right" vertical="center" wrapText="1"/>
    </xf>
    <xf numFmtId="164" fontId="98" fillId="4" borderId="54" xfId="0" applyNumberFormat="1" applyFont="1" applyFill="1" applyBorder="1" applyAlignment="1">
      <alignment horizontal="right" vertical="center" wrapText="1"/>
    </xf>
    <xf numFmtId="164" fontId="99" fillId="11" borderId="59" xfId="0" applyNumberFormat="1" applyFont="1" applyFill="1" applyBorder="1" applyAlignment="1">
      <alignment horizontal="right" vertical="center" wrapText="1"/>
    </xf>
    <xf numFmtId="164" fontId="98" fillId="4" borderId="57" xfId="0" applyNumberFormat="1" applyFont="1" applyFill="1" applyBorder="1" applyAlignment="1">
      <alignment horizontal="right" vertical="center" wrapText="1"/>
    </xf>
    <xf numFmtId="164" fontId="98" fillId="4" borderId="61" xfId="0" applyNumberFormat="1" applyFont="1" applyFill="1" applyBorder="1" applyAlignment="1">
      <alignment horizontal="right" vertical="center" wrapText="1"/>
    </xf>
    <xf numFmtId="164" fontId="100" fillId="6" borderId="35" xfId="3" applyNumberFormat="1" applyFont="1" applyFill="1" applyBorder="1" applyAlignment="1">
      <alignment vertical="center" wrapText="1"/>
    </xf>
    <xf numFmtId="164" fontId="74" fillId="7" borderId="42" xfId="3" applyNumberFormat="1" applyFont="1" applyFill="1" applyBorder="1" applyAlignment="1">
      <alignment vertical="center" wrapText="1"/>
    </xf>
    <xf numFmtId="164" fontId="74" fillId="7" borderId="42" xfId="3" applyNumberFormat="1" applyFont="1" applyFill="1" applyBorder="1" applyAlignment="1">
      <alignment horizontal="right" vertical="center" wrapText="1"/>
    </xf>
    <xf numFmtId="164" fontId="101" fillId="9" borderId="3" xfId="1" applyNumberFormat="1" applyFont="1" applyFill="1" applyBorder="1" applyAlignment="1">
      <alignment horizontal="right" vertical="center"/>
    </xf>
    <xf numFmtId="49" fontId="74" fillId="12" borderId="38" xfId="3" applyNumberFormat="1" applyFont="1" applyFill="1" applyBorder="1" applyAlignment="1">
      <alignment horizontal="left" vertical="center" wrapText="1"/>
    </xf>
    <xf numFmtId="49" fontId="75" fillId="12" borderId="16" xfId="3" applyNumberFormat="1" applyFont="1" applyFill="1" applyBorder="1" applyAlignment="1">
      <alignment vertical="center" wrapText="1"/>
    </xf>
    <xf numFmtId="49" fontId="74" fillId="12" borderId="39" xfId="3" applyNumberFormat="1" applyFont="1" applyFill="1" applyBorder="1" applyAlignment="1">
      <alignment vertical="center" wrapText="1"/>
    </xf>
    <xf numFmtId="164" fontId="74" fillId="12" borderId="16" xfId="3" applyNumberFormat="1" applyFont="1" applyFill="1" applyBorder="1" applyAlignment="1">
      <alignment vertical="center" wrapText="1"/>
    </xf>
    <xf numFmtId="164" fontId="81" fillId="6" borderId="35" xfId="3" applyNumberFormat="1" applyFont="1" applyFill="1" applyBorder="1" applyAlignment="1">
      <alignment vertical="center" wrapText="1"/>
    </xf>
    <xf numFmtId="0" fontId="20" fillId="3" borderId="0" xfId="1" applyFont="1" applyFill="1" applyBorder="1" applyAlignment="1">
      <alignment vertical="top" wrapText="1"/>
    </xf>
    <xf numFmtId="0" fontId="9" fillId="3" borderId="0" xfId="1" applyFont="1" applyFill="1" applyBorder="1" applyAlignment="1">
      <alignment horizontal="justify" vertical="top" wrapText="1"/>
    </xf>
    <xf numFmtId="0" fontId="10" fillId="3" borderId="0" xfId="1" applyFont="1" applyFill="1" applyBorder="1" applyAlignment="1">
      <alignment horizontal="left" vertical="top" wrapText="1"/>
    </xf>
    <xf numFmtId="0" fontId="11" fillId="3" borderId="0" xfId="1" applyFont="1" applyFill="1" applyBorder="1" applyAlignment="1">
      <alignment horizontal="left" vertical="top"/>
    </xf>
    <xf numFmtId="0" fontId="16" fillId="3" borderId="0" xfId="1" applyFont="1" applyFill="1" applyBorder="1" applyAlignment="1">
      <alignment horizontal="left" vertical="top" wrapText="1"/>
    </xf>
    <xf numFmtId="0" fontId="23" fillId="3" borderId="0" xfId="1" applyFont="1" applyFill="1" applyBorder="1" applyAlignment="1">
      <alignment horizontal="left" vertical="top" wrapText="1"/>
    </xf>
    <xf numFmtId="0" fontId="102" fillId="3" borderId="0" xfId="2" applyFont="1" applyFill="1" applyBorder="1" applyAlignment="1">
      <alignment vertical="top"/>
    </xf>
    <xf numFmtId="0" fontId="102" fillId="3" borderId="0" xfId="2" applyFont="1" applyFill="1" applyBorder="1" applyAlignment="1">
      <alignment horizontal="center" vertical="top"/>
    </xf>
    <xf numFmtId="0" fontId="102" fillId="3" borderId="0" xfId="2" applyFont="1" applyFill="1" applyBorder="1" applyAlignment="1">
      <alignment horizontal="justify" vertical="top" wrapText="1"/>
    </xf>
    <xf numFmtId="0" fontId="27" fillId="3" borderId="0" xfId="1" applyFont="1" applyFill="1" applyBorder="1" applyAlignment="1">
      <alignment vertical="top" wrapText="1"/>
    </xf>
    <xf numFmtId="0" fontId="10" fillId="4" borderId="0" xfId="1" applyFont="1" applyFill="1" applyBorder="1" applyAlignment="1">
      <alignment horizontal="center" vertical="top"/>
    </xf>
    <xf numFmtId="0" fontId="10" fillId="4" borderId="0" xfId="1" applyFont="1" applyFill="1" applyBorder="1" applyAlignment="1">
      <alignment vertical="top"/>
    </xf>
    <xf numFmtId="0" fontId="9" fillId="4" borderId="0" xfId="1" applyFont="1" applyFill="1" applyBorder="1" applyAlignment="1">
      <alignment horizontal="center" vertical="top"/>
    </xf>
    <xf numFmtId="0" fontId="9" fillId="4" borderId="0" xfId="1" applyFont="1" applyFill="1" applyBorder="1" applyAlignment="1">
      <alignment vertical="top"/>
    </xf>
    <xf numFmtId="0" fontId="105" fillId="3" borderId="0" xfId="1" applyFont="1" applyFill="1" applyBorder="1" applyAlignment="1">
      <alignment horizontal="justify" vertical="top" wrapText="1"/>
    </xf>
    <xf numFmtId="0" fontId="10" fillId="3" borderId="0" xfId="2" applyFont="1" applyFill="1" applyBorder="1" applyAlignment="1">
      <alignment horizontal="center" vertical="top"/>
    </xf>
    <xf numFmtId="164" fontId="90" fillId="4" borderId="50" xfId="0" applyNumberFormat="1" applyFont="1" applyFill="1" applyBorder="1" applyAlignment="1">
      <alignment vertical="center"/>
    </xf>
    <xf numFmtId="164" fontId="90" fillId="4" borderId="7" xfId="0" applyNumberFormat="1" applyFont="1" applyFill="1" applyBorder="1" applyAlignment="1">
      <alignment vertical="center"/>
    </xf>
    <xf numFmtId="164" fontId="90" fillId="4" borderId="55" xfId="0" applyNumberFormat="1" applyFont="1" applyFill="1" applyBorder="1" applyAlignment="1">
      <alignment vertical="center"/>
    </xf>
    <xf numFmtId="164" fontId="90" fillId="4" borderId="8" xfId="0" applyNumberFormat="1" applyFont="1" applyFill="1" applyBorder="1" applyAlignment="1">
      <alignment vertical="center"/>
    </xf>
    <xf numFmtId="164" fontId="90" fillId="4" borderId="9" xfId="0" applyNumberFormat="1" applyFont="1" applyFill="1" applyBorder="1" applyAlignment="1">
      <alignment vertical="center"/>
    </xf>
    <xf numFmtId="164" fontId="90" fillId="4" borderId="0" xfId="0" applyNumberFormat="1" applyFont="1" applyFill="1" applyAlignment="1">
      <alignment vertical="center"/>
    </xf>
    <xf numFmtId="49" fontId="74" fillId="0" borderId="0" xfId="3" applyNumberFormat="1" applyFont="1" applyAlignment="1">
      <alignment vertical="center" wrapText="1"/>
    </xf>
    <xf numFmtId="164" fontId="81" fillId="0" borderId="0" xfId="3" applyNumberFormat="1" applyFont="1" applyAlignment="1">
      <alignment horizontal="right" vertical="center" wrapText="1"/>
    </xf>
    <xf numFmtId="164" fontId="77" fillId="0" borderId="0" xfId="3" applyNumberFormat="1" applyFont="1" applyAlignment="1">
      <alignment vertical="center"/>
    </xf>
    <xf numFmtId="0" fontId="74" fillId="0" borderId="0" xfId="3" applyFont="1" applyAlignment="1">
      <alignment vertical="center"/>
    </xf>
    <xf numFmtId="164" fontId="77" fillId="0" borderId="0" xfId="3" applyNumberFormat="1" applyFont="1" applyAlignment="1">
      <alignment horizontal="right" vertical="center"/>
    </xf>
    <xf numFmtId="0" fontId="90" fillId="0" borderId="51" xfId="0" applyFont="1" applyBorder="1" applyAlignment="1">
      <alignment vertical="center" wrapText="1"/>
    </xf>
    <xf numFmtId="0" fontId="79" fillId="0" borderId="52" xfId="0" applyFont="1" applyBorder="1" applyAlignment="1">
      <alignment vertical="center" wrapText="1"/>
    </xf>
    <xf numFmtId="0" fontId="90" fillId="0" borderId="52" xfId="0" applyFont="1" applyBorder="1" applyAlignment="1">
      <alignment vertical="center" wrapText="1"/>
    </xf>
    <xf numFmtId="164" fontId="98" fillId="12" borderId="16" xfId="3" applyNumberFormat="1" applyFont="1" applyFill="1" applyBorder="1" applyAlignment="1">
      <alignment vertical="center" wrapText="1"/>
    </xf>
    <xf numFmtId="0" fontId="9" fillId="3" borderId="0" xfId="1" applyFont="1" applyFill="1" applyBorder="1" applyAlignment="1">
      <alignment horizontal="left" vertical="top"/>
    </xf>
    <xf numFmtId="2" fontId="106" fillId="0" borderId="0" xfId="0" applyNumberFormat="1" applyFont="1" applyAlignment="1">
      <alignment vertical="center"/>
    </xf>
    <xf numFmtId="2" fontId="90" fillId="0" borderId="0" xfId="0" applyNumberFormat="1" applyFont="1" applyAlignment="1">
      <alignment vertical="center"/>
    </xf>
    <xf numFmtId="0" fontId="18" fillId="3" borderId="0" xfId="1" applyFont="1" applyFill="1" applyBorder="1" applyAlignment="1">
      <alignment horizontal="left" vertical="top" wrapText="1"/>
    </xf>
    <xf numFmtId="0" fontId="18" fillId="3" borderId="0" xfId="1" applyFont="1" applyFill="1" applyBorder="1" applyAlignment="1">
      <alignment horizontal="left" vertical="top"/>
    </xf>
    <xf numFmtId="2" fontId="38" fillId="0" borderId="0" xfId="0" applyNumberFormat="1" applyFont="1" applyAlignment="1">
      <alignment horizontal="left" vertical="center"/>
    </xf>
    <xf numFmtId="164" fontId="79" fillId="12" borderId="40" xfId="3" applyNumberFormat="1" applyFont="1" applyFill="1" applyBorder="1" applyAlignment="1">
      <alignment vertical="center"/>
    </xf>
    <xf numFmtId="0" fontId="16" fillId="3" borderId="0" xfId="1" applyFont="1" applyFill="1" applyBorder="1" applyAlignment="1">
      <alignment horizontal="left" vertical="top" wrapText="1"/>
    </xf>
    <xf numFmtId="164" fontId="79" fillId="4" borderId="65" xfId="0" applyNumberFormat="1" applyFont="1" applyFill="1" applyBorder="1" applyAlignment="1">
      <alignment horizontal="right" vertical="center"/>
    </xf>
    <xf numFmtId="49" fontId="41" fillId="4" borderId="64" xfId="0" applyNumberFormat="1" applyFont="1" applyFill="1" applyBorder="1" applyAlignment="1">
      <alignment horizontal="left" vertical="center"/>
    </xf>
    <xf numFmtId="2" fontId="5" fillId="2" borderId="46" xfId="0" applyNumberFormat="1" applyFont="1" applyFill="1" applyBorder="1" applyAlignment="1">
      <alignment horizontal="center" vertical="center" wrapText="1"/>
    </xf>
    <xf numFmtId="164" fontId="98" fillId="4" borderId="16" xfId="0" applyNumberFormat="1" applyFont="1" applyFill="1" applyBorder="1" applyAlignment="1">
      <alignment horizontal="right" vertical="center"/>
    </xf>
    <xf numFmtId="164" fontId="79" fillId="2" borderId="23" xfId="0" applyNumberFormat="1" applyFont="1" applyFill="1" applyBorder="1" applyAlignment="1">
      <alignment horizontal="right" vertical="center" wrapText="1"/>
    </xf>
    <xf numFmtId="164" fontId="107" fillId="10" borderId="59" xfId="0" applyNumberFormat="1" applyFont="1" applyFill="1" applyBorder="1" applyAlignment="1">
      <alignment vertical="center" wrapText="1"/>
    </xf>
    <xf numFmtId="0" fontId="73" fillId="0" borderId="0" xfId="3" applyFont="1" applyAlignment="1">
      <alignment horizontal="left" vertical="center" wrapText="1"/>
    </xf>
    <xf numFmtId="49" fontId="41" fillId="4" borderId="13" xfId="0" applyNumberFormat="1" applyFont="1" applyFill="1" applyBorder="1" applyAlignment="1">
      <alignment horizontal="left" vertical="center"/>
    </xf>
    <xf numFmtId="164" fontId="98" fillId="4" borderId="14" xfId="0" applyNumberFormat="1" applyFont="1" applyFill="1" applyBorder="1" applyAlignment="1">
      <alignment horizontal="right" vertical="center"/>
    </xf>
    <xf numFmtId="49" fontId="41" fillId="4" borderId="66" xfId="0" applyNumberFormat="1" applyFont="1" applyFill="1" applyBorder="1" applyAlignment="1">
      <alignment horizontal="left" vertical="center"/>
    </xf>
    <xf numFmtId="164" fontId="98" fillId="4" borderId="35" xfId="0" applyNumberFormat="1" applyFont="1" applyFill="1" applyBorder="1" applyAlignment="1">
      <alignment horizontal="right" vertical="center"/>
    </xf>
    <xf numFmtId="164" fontId="79" fillId="6" borderId="37" xfId="3" applyNumberFormat="1" applyFont="1" applyFill="1" applyBorder="1" applyAlignment="1">
      <alignment vertical="center"/>
    </xf>
    <xf numFmtId="164" fontId="79" fillId="4" borderId="67" xfId="0" applyNumberFormat="1" applyFont="1" applyFill="1" applyBorder="1" applyAlignment="1">
      <alignment horizontal="right" vertical="center"/>
    </xf>
    <xf numFmtId="164" fontId="79" fillId="4" borderId="0" xfId="0" applyNumberFormat="1" applyFont="1" applyFill="1" applyBorder="1" applyAlignment="1">
      <alignment horizontal="right" vertical="center" wrapText="1"/>
    </xf>
    <xf numFmtId="0" fontId="96" fillId="4" borderId="0" xfId="0" applyFont="1" applyFill="1" applyBorder="1" applyAlignment="1">
      <alignment vertical="center" wrapText="1"/>
    </xf>
    <xf numFmtId="49" fontId="74" fillId="6" borderId="66" xfId="3" applyNumberFormat="1" applyFont="1" applyFill="1" applyBorder="1" applyAlignment="1">
      <alignment horizontal="left" vertical="center" wrapText="1"/>
    </xf>
    <xf numFmtId="164" fontId="79" fillId="6" borderId="67" xfId="3" applyNumberFormat="1" applyFont="1" applyFill="1" applyBorder="1" applyAlignment="1">
      <alignment vertical="center"/>
    </xf>
    <xf numFmtId="164" fontId="107" fillId="10" borderId="69" xfId="0" applyNumberFormat="1" applyFont="1" applyFill="1" applyBorder="1" applyAlignment="1">
      <alignment vertical="center" wrapText="1"/>
    </xf>
    <xf numFmtId="164" fontId="79" fillId="13" borderId="12" xfId="0" applyNumberFormat="1" applyFont="1" applyFill="1" applyBorder="1" applyAlignment="1">
      <alignment horizontal="right" vertical="center" wrapText="1"/>
    </xf>
    <xf numFmtId="164" fontId="99" fillId="13" borderId="63" xfId="0" applyNumberFormat="1" applyFont="1" applyFill="1" applyBorder="1" applyAlignment="1">
      <alignment horizontal="right" vertical="center" wrapText="1"/>
    </xf>
    <xf numFmtId="49" fontId="41" fillId="4" borderId="71" xfId="0" applyNumberFormat="1" applyFont="1" applyFill="1" applyBorder="1" applyAlignment="1">
      <alignment horizontal="left" vertical="center"/>
    </xf>
    <xf numFmtId="164" fontId="98" fillId="4" borderId="72" xfId="0" applyNumberFormat="1" applyFont="1" applyFill="1" applyBorder="1" applyAlignment="1">
      <alignment horizontal="right" vertical="center"/>
    </xf>
    <xf numFmtId="164" fontId="79" fillId="4" borderId="73" xfId="0" applyNumberFormat="1" applyFont="1" applyFill="1" applyBorder="1" applyAlignment="1">
      <alignment horizontal="right" vertical="center"/>
    </xf>
    <xf numFmtId="164" fontId="97" fillId="10" borderId="69" xfId="0" applyNumberFormat="1" applyFont="1" applyFill="1" applyBorder="1" applyAlignment="1">
      <alignment vertical="center" wrapText="1"/>
    </xf>
    <xf numFmtId="0" fontId="73" fillId="0" borderId="0" xfId="3" applyFont="1" applyAlignment="1">
      <alignment horizontal="left" vertical="center" wrapText="1"/>
    </xf>
    <xf numFmtId="0" fontId="96" fillId="10" borderId="1" xfId="0" applyFont="1" applyFill="1" applyBorder="1" applyAlignment="1">
      <alignment horizontal="left" vertical="center" wrapText="1"/>
    </xf>
    <xf numFmtId="2" fontId="93" fillId="0" borderId="0" xfId="0" applyNumberFormat="1" applyFont="1" applyBorder="1" applyAlignment="1">
      <alignment horizontal="left" vertical="center"/>
    </xf>
    <xf numFmtId="2" fontId="109" fillId="0" borderId="0" xfId="0" applyNumberFormat="1" applyFont="1" applyAlignment="1">
      <alignment vertical="center"/>
    </xf>
    <xf numFmtId="2" fontId="4" fillId="2" borderId="47" xfId="0" applyNumberFormat="1" applyFont="1" applyFill="1" applyBorder="1" applyAlignment="1">
      <alignment horizontal="left" vertical="center" wrapText="1"/>
    </xf>
    <xf numFmtId="49" fontId="75" fillId="6" borderId="24" xfId="3" applyNumberFormat="1" applyFont="1" applyFill="1" applyBorder="1" applyAlignment="1">
      <alignment horizontal="left" vertical="center" wrapText="1"/>
    </xf>
    <xf numFmtId="2" fontId="112" fillId="0" borderId="0" xfId="0" applyNumberFormat="1" applyFont="1" applyAlignment="1">
      <alignment vertical="center"/>
    </xf>
    <xf numFmtId="164" fontId="113" fillId="0" borderId="0" xfId="0" applyNumberFormat="1" applyFont="1" applyAlignment="1">
      <alignment vertical="center"/>
    </xf>
    <xf numFmtId="164" fontId="114" fillId="0" borderId="0" xfId="0" applyNumberFormat="1" applyFont="1" applyAlignment="1">
      <alignment vertical="center"/>
    </xf>
    <xf numFmtId="0" fontId="115" fillId="0" borderId="0" xfId="0" applyFont="1"/>
    <xf numFmtId="2" fontId="5" fillId="2" borderId="79" xfId="0" applyNumberFormat="1" applyFont="1" applyFill="1" applyBorder="1" applyAlignment="1">
      <alignment horizontal="center" vertical="center" wrapText="1"/>
    </xf>
    <xf numFmtId="2" fontId="87" fillId="4" borderId="75" xfId="0" applyNumberFormat="1" applyFont="1" applyFill="1" applyBorder="1" applyAlignment="1">
      <alignment horizontal="left" vertical="center"/>
    </xf>
    <xf numFmtId="2" fontId="87" fillId="4" borderId="76" xfId="0" applyNumberFormat="1" applyFont="1" applyFill="1" applyBorder="1" applyAlignment="1">
      <alignment horizontal="left" vertical="center"/>
    </xf>
    <xf numFmtId="2" fontId="87" fillId="4" borderId="77" xfId="0" applyNumberFormat="1" applyFont="1" applyFill="1" applyBorder="1" applyAlignment="1">
      <alignment horizontal="left" vertical="center"/>
    </xf>
    <xf numFmtId="2" fontId="87" fillId="4" borderId="78" xfId="0" applyNumberFormat="1" applyFont="1" applyFill="1" applyBorder="1" applyAlignment="1">
      <alignment horizontal="left" vertical="center"/>
    </xf>
    <xf numFmtId="0" fontId="90" fillId="4" borderId="48" xfId="0" applyFont="1" applyFill="1" applyBorder="1" applyAlignment="1">
      <alignment horizontal="left" vertical="center" wrapText="1"/>
    </xf>
    <xf numFmtId="0" fontId="90" fillId="4" borderId="51" xfId="0" applyFont="1" applyFill="1" applyBorder="1" applyAlignment="1">
      <alignment horizontal="left" vertical="center" wrapText="1"/>
    </xf>
    <xf numFmtId="0" fontId="90" fillId="4" borderId="82" xfId="0" applyFont="1" applyFill="1" applyBorder="1" applyAlignment="1">
      <alignment horizontal="left" vertical="center" wrapText="1"/>
    </xf>
    <xf numFmtId="0" fontId="79" fillId="4" borderId="49" xfId="0" applyFont="1" applyFill="1" applyBorder="1" applyAlignment="1">
      <alignment horizontal="left" vertical="center" wrapText="1"/>
    </xf>
    <xf numFmtId="0" fontId="79" fillId="4" borderId="52" xfId="0" applyFont="1" applyFill="1" applyBorder="1" applyAlignment="1">
      <alignment horizontal="left" vertical="center" wrapText="1"/>
    </xf>
    <xf numFmtId="0" fontId="79" fillId="4" borderId="83" xfId="0" applyFont="1" applyFill="1" applyBorder="1" applyAlignment="1">
      <alignment horizontal="left" vertical="center" wrapText="1"/>
    </xf>
    <xf numFmtId="2" fontId="5" fillId="2" borderId="46" xfId="0" applyNumberFormat="1" applyFont="1" applyFill="1" applyBorder="1" applyAlignment="1">
      <alignment horizontal="left" vertical="center" wrapText="1"/>
    </xf>
    <xf numFmtId="0" fontId="116" fillId="4" borderId="49" xfId="0" applyFont="1" applyFill="1" applyBorder="1" applyAlignment="1">
      <alignment vertical="center" wrapText="1"/>
    </xf>
    <xf numFmtId="0" fontId="116" fillId="4" borderId="52" xfId="0" applyFont="1" applyFill="1" applyBorder="1" applyAlignment="1">
      <alignment vertical="center" wrapText="1"/>
    </xf>
    <xf numFmtId="0" fontId="116" fillId="4" borderId="83" xfId="0" applyFont="1" applyFill="1" applyBorder="1" applyAlignment="1">
      <alignment vertical="center" wrapText="1"/>
    </xf>
    <xf numFmtId="164" fontId="79" fillId="2" borderId="45" xfId="0" applyNumberFormat="1" applyFont="1" applyFill="1" applyBorder="1" applyAlignment="1">
      <alignment horizontal="right" vertical="center" wrapText="1"/>
    </xf>
    <xf numFmtId="164" fontId="79" fillId="0" borderId="96" xfId="0" applyNumberFormat="1" applyFont="1" applyBorder="1" applyAlignment="1">
      <alignment vertical="center"/>
    </xf>
    <xf numFmtId="164" fontId="38" fillId="4" borderId="93" xfId="0" applyNumberFormat="1" applyFont="1" applyFill="1" applyBorder="1" applyAlignment="1">
      <alignment vertical="center"/>
    </xf>
    <xf numFmtId="164" fontId="38" fillId="4" borderId="94" xfId="0" applyNumberFormat="1" applyFont="1" applyFill="1" applyBorder="1" applyAlignment="1">
      <alignment vertical="center"/>
    </xf>
    <xf numFmtId="164" fontId="38" fillId="4" borderId="95" xfId="0" applyNumberFormat="1" applyFont="1" applyFill="1" applyBorder="1" applyAlignment="1">
      <alignment vertical="center"/>
    </xf>
    <xf numFmtId="2" fontId="87" fillId="4" borderId="29" xfId="0" applyNumberFormat="1" applyFont="1" applyFill="1" applyBorder="1" applyAlignment="1">
      <alignment vertical="center"/>
    </xf>
    <xf numFmtId="2" fontId="87" fillId="4" borderId="86" xfId="0" applyNumberFormat="1" applyFont="1" applyFill="1" applyBorder="1" applyAlignment="1">
      <alignment vertical="center"/>
    </xf>
    <xf numFmtId="164" fontId="97" fillId="4" borderId="0" xfId="0" applyNumberFormat="1" applyFont="1" applyFill="1" applyBorder="1" applyAlignment="1">
      <alignment vertical="center" wrapText="1"/>
    </xf>
    <xf numFmtId="164" fontId="107" fillId="4" borderId="0" xfId="0" applyNumberFormat="1" applyFont="1" applyFill="1" applyBorder="1" applyAlignment="1">
      <alignment vertical="center" wrapText="1"/>
    </xf>
    <xf numFmtId="0" fontId="73" fillId="0" borderId="0" xfId="3" applyFont="1" applyAlignment="1">
      <alignment horizontal="left" vertical="center" wrapText="1"/>
    </xf>
    <xf numFmtId="2" fontId="5" fillId="2" borderId="46" xfId="0" applyNumberFormat="1" applyFont="1" applyFill="1" applyBorder="1" applyAlignment="1">
      <alignment horizontal="center" vertical="center" wrapText="1"/>
    </xf>
    <xf numFmtId="0" fontId="96" fillId="10" borderId="1" xfId="0" applyFont="1" applyFill="1" applyBorder="1" applyAlignment="1">
      <alignment horizontal="left" vertical="center" wrapText="1"/>
    </xf>
    <xf numFmtId="164" fontId="0" fillId="0" borderId="0" xfId="0" applyNumberFormat="1"/>
    <xf numFmtId="164" fontId="79" fillId="0" borderId="100" xfId="0" applyNumberFormat="1" applyFont="1" applyBorder="1" applyAlignment="1">
      <alignment vertical="center"/>
    </xf>
    <xf numFmtId="0" fontId="90" fillId="4" borderId="101" xfId="0" applyFont="1" applyFill="1" applyBorder="1" applyAlignment="1">
      <alignment horizontal="left" vertical="center" wrapText="1"/>
    </xf>
    <xf numFmtId="0" fontId="90" fillId="4" borderId="102" xfId="0" applyFont="1" applyFill="1" applyBorder="1" applyAlignment="1">
      <alignment horizontal="left" vertical="center" wrapText="1"/>
    </xf>
    <xf numFmtId="0" fontId="79" fillId="4" borderId="103" xfId="0" applyFont="1" applyFill="1" applyBorder="1" applyAlignment="1">
      <alignment horizontal="left" vertical="center" wrapText="1"/>
    </xf>
    <xf numFmtId="0" fontId="116" fillId="4" borderId="103" xfId="0" applyFont="1" applyFill="1" applyBorder="1" applyAlignment="1">
      <alignment vertical="center" wrapText="1"/>
    </xf>
    <xf numFmtId="164" fontId="38" fillId="4" borderId="107" xfId="0" applyNumberFormat="1" applyFont="1" applyFill="1" applyBorder="1" applyAlignment="1">
      <alignment vertical="center"/>
    </xf>
    <xf numFmtId="2" fontId="93" fillId="0" borderId="0" xfId="0" applyNumberFormat="1" applyFont="1" applyBorder="1" applyAlignment="1">
      <alignment vertical="center"/>
    </xf>
    <xf numFmtId="0" fontId="0" fillId="0" borderId="0" xfId="0" applyBorder="1"/>
    <xf numFmtId="0" fontId="9" fillId="3" borderId="0" xfId="1" applyFont="1" applyFill="1" applyBorder="1" applyAlignment="1">
      <alignment horizontal="left" vertical="top" wrapText="1"/>
    </xf>
    <xf numFmtId="164" fontId="118" fillId="0" borderId="0" xfId="0" applyNumberFormat="1" applyFont="1" applyAlignment="1">
      <alignment horizontal="left" vertical="center"/>
    </xf>
    <xf numFmtId="164" fontId="80" fillId="2" borderId="18" xfId="0" applyNumberFormat="1" applyFont="1" applyFill="1" applyBorder="1" applyAlignment="1">
      <alignment horizontal="right" vertical="center" wrapText="1"/>
    </xf>
    <xf numFmtId="164" fontId="79" fillId="2" borderId="19" xfId="0" applyNumberFormat="1" applyFont="1" applyFill="1" applyBorder="1" applyAlignment="1">
      <alignment horizontal="right" vertical="center" wrapText="1"/>
    </xf>
    <xf numFmtId="164" fontId="90" fillId="4" borderId="52" xfId="0" applyNumberFormat="1" applyFont="1" applyFill="1" applyBorder="1" applyAlignment="1">
      <alignment horizontal="right" vertical="center" wrapText="1"/>
    </xf>
    <xf numFmtId="164" fontId="38" fillId="4" borderId="7" xfId="0" applyNumberFormat="1" applyFont="1" applyFill="1" applyBorder="1"/>
    <xf numFmtId="0" fontId="90" fillId="4" borderId="51" xfId="0" applyFont="1" applyFill="1" applyBorder="1" applyAlignment="1">
      <alignment vertical="center" wrapText="1"/>
    </xf>
    <xf numFmtId="0" fontId="79" fillId="4" borderId="52" xfId="0" applyFont="1" applyFill="1" applyBorder="1" applyAlignment="1">
      <alignment vertical="center" wrapText="1"/>
    </xf>
    <xf numFmtId="0" fontId="90" fillId="4" borderId="52" xfId="0" applyFont="1" applyFill="1" applyBorder="1" applyAlignment="1">
      <alignment vertical="center" wrapText="1"/>
    </xf>
    <xf numFmtId="164" fontId="90" fillId="4" borderId="54" xfId="0" applyNumberFormat="1" applyFont="1" applyFill="1" applyBorder="1" applyAlignment="1">
      <alignment horizontal="right" vertical="center" wrapText="1"/>
    </xf>
    <xf numFmtId="164" fontId="38" fillId="4" borderId="55" xfId="0" applyNumberFormat="1" applyFont="1" applyFill="1" applyBorder="1"/>
    <xf numFmtId="164" fontId="79" fillId="11" borderId="59" xfId="0" applyNumberFormat="1" applyFont="1" applyFill="1" applyBorder="1" applyAlignment="1">
      <alignment horizontal="right" vertical="center" wrapText="1"/>
    </xf>
    <xf numFmtId="164" fontId="90" fillId="4" borderId="57" xfId="0" applyNumberFormat="1" applyFont="1" applyFill="1" applyBorder="1" applyAlignment="1">
      <alignment horizontal="right" vertical="center" wrapText="1"/>
    </xf>
    <xf numFmtId="164" fontId="38" fillId="4" borderId="8" xfId="0" applyNumberFormat="1" applyFont="1" applyFill="1" applyBorder="1"/>
    <xf numFmtId="0" fontId="93" fillId="4" borderId="53" xfId="0" applyFont="1" applyFill="1" applyBorder="1" applyAlignment="1">
      <alignment vertical="center" wrapText="1"/>
    </xf>
    <xf numFmtId="0" fontId="94" fillId="4" borderId="54" xfId="0" applyFont="1" applyFill="1" applyBorder="1" applyAlignment="1">
      <alignment vertical="center" wrapText="1"/>
    </xf>
    <xf numFmtId="0" fontId="93" fillId="4" borderId="54" xfId="0" applyFont="1" applyFill="1" applyBorder="1" applyAlignment="1">
      <alignment vertical="center" wrapText="1"/>
    </xf>
    <xf numFmtId="0" fontId="79" fillId="0" borderId="61" xfId="0" applyFont="1" applyBorder="1" applyAlignment="1">
      <alignment vertical="center" wrapText="1"/>
    </xf>
    <xf numFmtId="0" fontId="90" fillId="0" borderId="61" xfId="0" applyFont="1" applyBorder="1" applyAlignment="1">
      <alignment vertical="center" wrapText="1"/>
    </xf>
    <xf numFmtId="164" fontId="90" fillId="4" borderId="61" xfId="0" applyNumberFormat="1" applyFont="1" applyFill="1" applyBorder="1" applyAlignment="1">
      <alignment horizontal="right" vertical="center" wrapText="1"/>
    </xf>
    <xf numFmtId="164" fontId="38" fillId="4" borderId="9" xfId="0" applyNumberFormat="1" applyFont="1" applyFill="1" applyBorder="1"/>
    <xf numFmtId="0" fontId="93" fillId="4" borderId="56" xfId="0" applyFont="1" applyFill="1" applyBorder="1" applyAlignment="1">
      <alignment vertical="center" wrapText="1"/>
    </xf>
    <xf numFmtId="0" fontId="94" fillId="4" borderId="57" xfId="0" applyFont="1" applyFill="1" applyBorder="1" applyAlignment="1">
      <alignment vertical="center" wrapText="1"/>
    </xf>
    <xf numFmtId="0" fontId="93" fillId="4" borderId="57" xfId="0" applyFont="1" applyFill="1" applyBorder="1" applyAlignment="1">
      <alignment vertical="center" wrapText="1"/>
    </xf>
    <xf numFmtId="0" fontId="93" fillId="4" borderId="51" xfId="0" applyFont="1" applyFill="1" applyBorder="1" applyAlignment="1">
      <alignment vertical="center" wrapText="1"/>
    </xf>
    <xf numFmtId="0" fontId="94" fillId="4" borderId="52" xfId="0" applyFont="1" applyFill="1" applyBorder="1" applyAlignment="1">
      <alignment vertical="center" wrapText="1"/>
    </xf>
    <xf numFmtId="0" fontId="93" fillId="4" borderId="52" xfId="0" applyFont="1" applyFill="1" applyBorder="1" applyAlignment="1">
      <alignment vertical="center" wrapText="1"/>
    </xf>
    <xf numFmtId="164" fontId="119" fillId="11" borderId="10" xfId="0" applyNumberFormat="1" applyFont="1" applyFill="1" applyBorder="1"/>
    <xf numFmtId="164" fontId="79" fillId="13" borderId="59" xfId="0" applyNumberFormat="1" applyFont="1" applyFill="1" applyBorder="1" applyAlignment="1">
      <alignment horizontal="right" vertical="center" wrapText="1"/>
    </xf>
    <xf numFmtId="164" fontId="79" fillId="13" borderId="10" xfId="0" applyNumberFormat="1" applyFont="1" applyFill="1" applyBorder="1" applyAlignment="1">
      <alignment horizontal="right" vertical="center" wrapText="1"/>
    </xf>
    <xf numFmtId="164" fontId="38" fillId="4" borderId="0" xfId="0" applyNumberFormat="1" applyFont="1" applyFill="1"/>
    <xf numFmtId="0" fontId="89" fillId="14" borderId="2" xfId="1" applyFont="1" applyFill="1" applyBorder="1" applyAlignment="1">
      <alignment horizontal="left" vertical="center"/>
    </xf>
    <xf numFmtId="0" fontId="89" fillId="14" borderId="3" xfId="1" applyFont="1" applyFill="1" applyBorder="1" applyAlignment="1">
      <alignment horizontal="left" vertical="center"/>
    </xf>
    <xf numFmtId="164" fontId="120" fillId="14" borderId="3" xfId="1" applyNumberFormat="1" applyFont="1" applyFill="1" applyBorder="1" applyAlignment="1">
      <alignment horizontal="right" vertical="center"/>
    </xf>
    <xf numFmtId="164" fontId="79" fillId="14" borderId="4" xfId="1" applyNumberFormat="1" applyFont="1" applyFill="1" applyBorder="1" applyAlignment="1">
      <alignment horizontal="right" vertical="center"/>
    </xf>
    <xf numFmtId="49" fontId="74" fillId="0" borderId="0" xfId="3" applyNumberFormat="1" applyFont="1" applyAlignment="1">
      <alignment vertical="top" wrapText="1"/>
    </xf>
    <xf numFmtId="164" fontId="81" fillId="0" borderId="0" xfId="3" applyNumberFormat="1" applyFont="1" applyAlignment="1">
      <alignment horizontal="right" vertical="top" wrapText="1"/>
    </xf>
    <xf numFmtId="164" fontId="77" fillId="0" borderId="0" xfId="3" applyNumberFormat="1" applyFont="1" applyAlignment="1">
      <alignment vertical="top"/>
    </xf>
    <xf numFmtId="0" fontId="74" fillId="0" borderId="0" xfId="3" applyFont="1"/>
    <xf numFmtId="164" fontId="81" fillId="0" borderId="0" xfId="3" applyNumberFormat="1" applyFont="1"/>
    <xf numFmtId="164" fontId="77" fillId="0" borderId="0" xfId="3" applyNumberFormat="1" applyFont="1" applyAlignment="1">
      <alignment horizontal="right"/>
    </xf>
    <xf numFmtId="0" fontId="7" fillId="3" borderId="0" xfId="2" applyFont="1" applyFill="1" applyAlignment="1">
      <alignment vertical="top"/>
    </xf>
    <xf numFmtId="0" fontId="8" fillId="3" borderId="0" xfId="2" applyFont="1" applyFill="1" applyAlignment="1">
      <alignment vertical="top"/>
    </xf>
    <xf numFmtId="0" fontId="8" fillId="3" borderId="0" xfId="2" applyFont="1" applyFill="1" applyAlignment="1">
      <alignment horizontal="left" vertical="top"/>
    </xf>
    <xf numFmtId="0" fontId="12" fillId="3" borderId="0" xfId="2" applyFont="1" applyFill="1" applyAlignment="1">
      <alignment horizontal="center" vertical="top"/>
    </xf>
    <xf numFmtId="0" fontId="12" fillId="3" borderId="0" xfId="2" applyFont="1" applyFill="1" applyAlignment="1">
      <alignment horizontal="left" vertical="top"/>
    </xf>
    <xf numFmtId="0" fontId="11" fillId="3" borderId="0" xfId="2" applyFont="1" applyFill="1" applyAlignment="1">
      <alignment horizontal="left" vertical="top"/>
    </xf>
    <xf numFmtId="0" fontId="13" fillId="3" borderId="0" xfId="2" applyFont="1" applyFill="1" applyAlignment="1">
      <alignment vertical="top" wrapText="1"/>
    </xf>
    <xf numFmtId="0" fontId="13" fillId="3" borderId="0" xfId="2" applyFont="1" applyFill="1" applyAlignment="1">
      <alignment vertical="top"/>
    </xf>
    <xf numFmtId="0" fontId="9" fillId="3" borderId="0" xfId="2" applyFont="1" applyFill="1" applyAlignment="1">
      <alignment horizontal="center" vertical="top"/>
    </xf>
    <xf numFmtId="0" fontId="9" fillId="3" borderId="0" xfId="2" applyFont="1" applyFill="1" applyAlignment="1">
      <alignment horizontal="justify" vertical="top" wrapText="1"/>
    </xf>
    <xf numFmtId="0" fontId="123" fillId="3" borderId="0" xfId="2" applyFont="1" applyFill="1" applyAlignment="1">
      <alignment horizontal="center" vertical="top"/>
    </xf>
    <xf numFmtId="0" fontId="124" fillId="3" borderId="0" xfId="2" applyFont="1" applyFill="1" applyAlignment="1">
      <alignment horizontal="left" wrapText="1"/>
    </xf>
    <xf numFmtId="0" fontId="39" fillId="3" borderId="0" xfId="2" applyFont="1" applyFill="1" applyAlignment="1">
      <alignment vertical="top"/>
    </xf>
    <xf numFmtId="0" fontId="125" fillId="3" borderId="0" xfId="2" applyFont="1" applyFill="1" applyAlignment="1">
      <alignment horizontal="center" vertical="top"/>
    </xf>
    <xf numFmtId="0" fontId="126" fillId="3" borderId="0" xfId="2" applyFont="1" applyFill="1" applyAlignment="1">
      <alignment horizontal="center" vertical="top"/>
    </xf>
    <xf numFmtId="0" fontId="25" fillId="3" borderId="0" xfId="2" applyFont="1" applyFill="1" applyAlignment="1">
      <alignment horizontal="left" vertical="top" wrapText="1"/>
    </xf>
    <xf numFmtId="0" fontId="25" fillId="3" borderId="0" xfId="2" applyFont="1" applyFill="1" applyAlignment="1">
      <alignment horizontal="center" vertical="top"/>
    </xf>
    <xf numFmtId="0" fontId="127" fillId="3" borderId="0" xfId="2" applyFont="1" applyFill="1" applyAlignment="1">
      <alignment horizontal="left" vertical="top" wrapText="1"/>
    </xf>
    <xf numFmtId="0" fontId="10" fillId="3" borderId="0" xfId="2" applyFont="1" applyFill="1" applyAlignment="1">
      <alignment horizontal="center" vertical="top"/>
    </xf>
    <xf numFmtId="0" fontId="39" fillId="3" borderId="0" xfId="2" applyFont="1" applyFill="1" applyAlignment="1">
      <alignment horizontal="center" vertical="top" wrapText="1"/>
    </xf>
    <xf numFmtId="0" fontId="125" fillId="3" borderId="0" xfId="2" applyFont="1" applyFill="1" applyAlignment="1">
      <alignment horizontal="center" vertical="top" wrapText="1"/>
    </xf>
    <xf numFmtId="0" fontId="126" fillId="3" borderId="0" xfId="2" applyFont="1" applyFill="1" applyAlignment="1">
      <alignment horizontal="center" vertical="top" wrapText="1"/>
    </xf>
    <xf numFmtId="0" fontId="39" fillId="3" borderId="0" xfId="2" applyFont="1" applyFill="1" applyAlignment="1">
      <alignment vertical="top" wrapText="1"/>
    </xf>
    <xf numFmtId="0" fontId="128" fillId="3" borderId="0" xfId="2" applyFont="1" applyFill="1" applyAlignment="1">
      <alignment horizontal="center" vertical="top"/>
    </xf>
    <xf numFmtId="0" fontId="128" fillId="3" borderId="0" xfId="2" applyFont="1" applyFill="1" applyAlignment="1">
      <alignment vertical="top"/>
    </xf>
    <xf numFmtId="0" fontId="129" fillId="3" borderId="0" xfId="2" applyFont="1" applyFill="1" applyAlignment="1">
      <alignment horizontal="center" vertical="top"/>
    </xf>
    <xf numFmtId="0" fontId="130" fillId="3" borderId="0" xfId="2" applyFont="1" applyFill="1" applyAlignment="1">
      <alignment horizontal="left" vertical="top" wrapText="1"/>
    </xf>
    <xf numFmtId="0" fontId="131" fillId="3" borderId="0" xfId="2" applyFont="1" applyFill="1" applyAlignment="1">
      <alignment vertical="top"/>
    </xf>
    <xf numFmtId="0" fontId="131" fillId="3" borderId="0" xfId="2" applyFont="1" applyFill="1" applyAlignment="1">
      <alignment horizontal="center" vertical="top"/>
    </xf>
    <xf numFmtId="0" fontId="131" fillId="3" borderId="0" xfId="2" applyFont="1" applyFill="1" applyAlignment="1">
      <alignment horizontal="justify" vertical="top" wrapText="1"/>
    </xf>
    <xf numFmtId="0" fontId="132" fillId="3" borderId="0" xfId="2" applyFont="1" applyFill="1" applyAlignment="1">
      <alignment horizontal="center" vertical="top"/>
    </xf>
    <xf numFmtId="49" fontId="132" fillId="3" borderId="0" xfId="2" applyNumberFormat="1" applyFont="1" applyFill="1" applyAlignment="1">
      <alignment vertical="top" wrapText="1"/>
    </xf>
    <xf numFmtId="0" fontId="33" fillId="3" borderId="0" xfId="2" applyFont="1" applyFill="1" applyAlignment="1">
      <alignment horizontal="right" vertical="top" wrapText="1"/>
    </xf>
    <xf numFmtId="0" fontId="32" fillId="3" borderId="0" xfId="2" applyFont="1" applyFill="1" applyAlignment="1">
      <alignment horizontal="center" vertical="top" wrapText="1"/>
    </xf>
    <xf numFmtId="0" fontId="33" fillId="3" borderId="0" xfId="2" applyFont="1" applyFill="1" applyAlignment="1">
      <alignment horizontal="left" vertical="top" wrapText="1"/>
    </xf>
    <xf numFmtId="0" fontId="133" fillId="3" borderId="0" xfId="2" applyFont="1" applyFill="1" applyAlignment="1">
      <alignment horizontal="right" vertical="top" wrapText="1"/>
    </xf>
    <xf numFmtId="0" fontId="132" fillId="3" borderId="0" xfId="2" applyFont="1" applyFill="1" applyAlignment="1">
      <alignment horizontal="center" vertical="top" wrapText="1"/>
    </xf>
    <xf numFmtId="0" fontId="9" fillId="3" borderId="0" xfId="2" applyFont="1" applyFill="1" applyAlignment="1">
      <alignment horizontal="left" vertical="top" wrapText="1"/>
    </xf>
    <xf numFmtId="0" fontId="133" fillId="3" borderId="0" xfId="2" applyFont="1" applyFill="1" applyAlignment="1">
      <alignment horizontal="left" vertical="top" wrapText="1"/>
    </xf>
    <xf numFmtId="0" fontId="9" fillId="3" borderId="0" xfId="2" applyFont="1" applyFill="1" applyAlignment="1">
      <alignment horizontal="right" vertical="top" wrapText="1"/>
    </xf>
    <xf numFmtId="0" fontId="10" fillId="3" borderId="0" xfId="2" applyFont="1" applyFill="1" applyAlignment="1">
      <alignment horizontal="center" vertical="top" wrapText="1"/>
    </xf>
    <xf numFmtId="0" fontId="23" fillId="3" borderId="0" xfId="2" applyFont="1" applyFill="1" applyAlignment="1">
      <alignment horizontal="center" vertical="top"/>
    </xf>
    <xf numFmtId="0" fontId="16" fillId="3" borderId="0" xfId="2" applyFont="1" applyFill="1" applyAlignment="1">
      <alignment horizontal="right" vertical="top" wrapText="1"/>
    </xf>
    <xf numFmtId="0" fontId="23" fillId="3" borderId="0" xfId="2" applyFont="1" applyFill="1" applyAlignment="1">
      <alignment horizontal="center" vertical="top" wrapText="1"/>
    </xf>
    <xf numFmtId="0" fontId="16" fillId="3" borderId="0" xfId="2" applyFont="1" applyFill="1" applyAlignment="1">
      <alignment horizontal="left" vertical="top" wrapText="1"/>
    </xf>
    <xf numFmtId="49" fontId="10" fillId="3" borderId="0" xfId="2" applyNumberFormat="1" applyFont="1" applyFill="1" applyAlignment="1">
      <alignment vertical="top" wrapText="1"/>
    </xf>
    <xf numFmtId="0" fontId="18" fillId="3" borderId="0" xfId="2" applyFont="1" applyFill="1" applyAlignment="1">
      <alignment horizontal="right" vertical="top" wrapText="1"/>
    </xf>
    <xf numFmtId="0" fontId="20" fillId="3" borderId="0" xfId="2" applyFont="1" applyFill="1" applyAlignment="1">
      <alignment horizontal="center" vertical="top" wrapText="1"/>
    </xf>
    <xf numFmtId="0" fontId="18" fillId="3" borderId="0" xfId="2" applyFont="1" applyFill="1" applyAlignment="1">
      <alignment horizontal="left" vertical="top" wrapText="1"/>
    </xf>
    <xf numFmtId="49" fontId="23" fillId="3" borderId="0" xfId="2" applyNumberFormat="1" applyFont="1" applyFill="1" applyAlignment="1">
      <alignment horizontal="center" vertical="top" wrapText="1"/>
    </xf>
    <xf numFmtId="0" fontId="13" fillId="3" borderId="0" xfId="2" applyFont="1" applyFill="1" applyAlignment="1">
      <alignment horizontal="center" vertical="top"/>
    </xf>
    <xf numFmtId="0" fontId="13" fillId="3" borderId="0" xfId="2" applyFont="1" applyFill="1" applyAlignment="1">
      <alignment horizontal="justify" vertical="top" wrapText="1"/>
    </xf>
    <xf numFmtId="0" fontId="9" fillId="3" borderId="0" xfId="2" applyFont="1" applyFill="1" applyAlignment="1">
      <alignment vertical="top" wrapText="1"/>
    </xf>
    <xf numFmtId="0" fontId="16" fillId="3" borderId="0" xfId="2" applyFont="1" applyFill="1" applyAlignment="1">
      <alignment vertical="top" wrapText="1"/>
    </xf>
    <xf numFmtId="0" fontId="138" fillId="3" borderId="0" xfId="2" applyFont="1" applyFill="1" applyAlignment="1">
      <alignment vertical="top"/>
    </xf>
    <xf numFmtId="0" fontId="139" fillId="3" borderId="0" xfId="2" applyFont="1" applyFill="1" applyAlignment="1">
      <alignment horizontal="center" vertical="top"/>
    </xf>
    <xf numFmtId="0" fontId="139" fillId="3" borderId="0" xfId="2" applyFont="1" applyFill="1" applyAlignment="1">
      <alignment horizontal="justify" vertical="top" wrapText="1"/>
    </xf>
    <xf numFmtId="0" fontId="10" fillId="3" borderId="0" xfId="2" applyFont="1" applyFill="1" applyAlignment="1">
      <alignment horizontal="left" vertical="top"/>
    </xf>
    <xf numFmtId="0" fontId="133" fillId="3" borderId="0" xfId="2" applyFont="1" applyFill="1" applyAlignment="1">
      <alignment vertical="top" wrapText="1"/>
    </xf>
    <xf numFmtId="0" fontId="15" fillId="3" borderId="0" xfId="2" applyFont="1" applyFill="1" applyAlignment="1">
      <alignment vertical="top"/>
    </xf>
    <xf numFmtId="0" fontId="16" fillId="3" borderId="0" xfId="2" applyFont="1" applyFill="1" applyAlignment="1">
      <alignment horizontal="center" vertical="top"/>
    </xf>
    <xf numFmtId="0" fontId="16" fillId="3" borderId="0" xfId="2" applyFont="1" applyFill="1" applyAlignment="1">
      <alignment horizontal="justify" vertical="top" wrapText="1"/>
    </xf>
    <xf numFmtId="0" fontId="36" fillId="3" borderId="0" xfId="2" applyFont="1" applyFill="1" applyAlignment="1">
      <alignment horizontal="center" vertical="top"/>
    </xf>
    <xf numFmtId="0" fontId="35" fillId="3" borderId="0" xfId="2" applyFont="1" applyFill="1" applyAlignment="1">
      <alignment horizontal="right" vertical="top" wrapText="1"/>
    </xf>
    <xf numFmtId="0" fontId="36" fillId="3" borderId="0" xfId="2" applyFont="1" applyFill="1" applyAlignment="1">
      <alignment horizontal="center" vertical="top" wrapText="1"/>
    </xf>
    <xf numFmtId="0" fontId="35" fillId="3" borderId="0" xfId="2" applyFont="1" applyFill="1" applyAlignment="1">
      <alignment vertical="top" wrapText="1"/>
    </xf>
    <xf numFmtId="0" fontId="28" fillId="3" borderId="0" xfId="2" applyFont="1" applyFill="1" applyAlignment="1">
      <alignment horizontal="left" vertical="top" wrapText="1"/>
    </xf>
    <xf numFmtId="0" fontId="21" fillId="3" borderId="0" xfId="2" applyFont="1" applyFill="1" applyAlignment="1">
      <alignment horizontal="left" vertical="top" wrapText="1"/>
    </xf>
    <xf numFmtId="49" fontId="9" fillId="3" borderId="0" xfId="2" applyNumberFormat="1" applyFont="1" applyFill="1" applyAlignment="1">
      <alignment horizontal="left" vertical="top" wrapText="1"/>
    </xf>
    <xf numFmtId="0" fontId="10" fillId="3" borderId="0" xfId="2" applyFont="1" applyFill="1" applyAlignment="1">
      <alignment vertical="top" wrapText="1"/>
    </xf>
    <xf numFmtId="0" fontId="145" fillId="3" borderId="0" xfId="2" applyFont="1" applyFill="1" applyAlignment="1">
      <alignment horizontal="left" vertical="top" wrapText="1"/>
    </xf>
    <xf numFmtId="0" fontId="20" fillId="3" borderId="0" xfId="2" applyFont="1" applyFill="1" applyAlignment="1">
      <alignment horizontal="center" vertical="top"/>
    </xf>
    <xf numFmtId="49" fontId="20" fillId="3" borderId="0" xfId="2" applyNumberFormat="1" applyFont="1" applyFill="1" applyAlignment="1">
      <alignment vertical="top" wrapText="1"/>
    </xf>
    <xf numFmtId="0" fontId="26" fillId="3" borderId="0" xfId="2" applyFont="1" applyFill="1" applyAlignment="1">
      <alignment horizontal="right" vertical="top" wrapText="1"/>
    </xf>
    <xf numFmtId="0" fontId="27" fillId="3" borderId="0" xfId="2" applyFont="1" applyFill="1" applyAlignment="1">
      <alignment horizontal="center" vertical="top" wrapText="1"/>
    </xf>
    <xf numFmtId="49" fontId="27" fillId="3" borderId="0" xfId="2" applyNumberFormat="1" applyFont="1" applyFill="1" applyAlignment="1">
      <alignment horizontal="center" vertical="top" wrapText="1"/>
    </xf>
    <xf numFmtId="2" fontId="18" fillId="0" borderId="0" xfId="0" applyNumberFormat="1" applyFont="1" applyAlignment="1">
      <alignment vertical="center"/>
    </xf>
    <xf numFmtId="0" fontId="10" fillId="3" borderId="0" xfId="2" applyFont="1" applyFill="1" applyAlignment="1">
      <alignment horizontal="right" vertical="top" wrapText="1"/>
    </xf>
    <xf numFmtId="0" fontId="151" fillId="0" borderId="0" xfId="1" applyFont="1"/>
    <xf numFmtId="0" fontId="133" fillId="3" borderId="0" xfId="2" applyFont="1" applyFill="1" applyAlignment="1">
      <alignment horizontal="center" vertical="top"/>
    </xf>
    <xf numFmtId="0" fontId="133" fillId="3" borderId="0" xfId="2" applyFont="1" applyFill="1" applyAlignment="1">
      <alignment horizontal="justify" vertical="top" wrapText="1"/>
    </xf>
    <xf numFmtId="49" fontId="10" fillId="3" borderId="0" xfId="2" applyNumberFormat="1" applyFont="1" applyFill="1" applyAlignment="1">
      <alignment horizontal="center" vertical="top" wrapText="1"/>
    </xf>
    <xf numFmtId="0" fontId="10" fillId="3" borderId="0" xfId="1" applyFont="1" applyFill="1" applyAlignment="1">
      <alignment horizontal="center" vertical="top"/>
    </xf>
    <xf numFmtId="0" fontId="10" fillId="3" borderId="0" xfId="1" applyFont="1" applyFill="1" applyAlignment="1">
      <alignment horizontal="left" vertical="top" wrapText="1"/>
    </xf>
    <xf numFmtId="49" fontId="23" fillId="3" borderId="0" xfId="2" applyNumberFormat="1" applyFont="1" applyFill="1" applyAlignment="1">
      <alignment vertical="top" wrapText="1"/>
    </xf>
    <xf numFmtId="0" fontId="23" fillId="3" borderId="0" xfId="2" applyFont="1" applyFill="1" applyAlignment="1">
      <alignment vertical="top" wrapText="1"/>
    </xf>
    <xf numFmtId="0" fontId="9" fillId="3" borderId="0" xfId="2" applyFont="1" applyFill="1" applyAlignment="1">
      <alignment horizontal="left" vertical="top"/>
    </xf>
    <xf numFmtId="49" fontId="32" fillId="3" borderId="0" xfId="2" applyNumberFormat="1" applyFont="1" applyFill="1" applyAlignment="1">
      <alignment horizontal="center" vertical="top" wrapText="1"/>
    </xf>
    <xf numFmtId="49" fontId="132" fillId="3" borderId="0" xfId="2" applyNumberFormat="1" applyFont="1" applyFill="1" applyAlignment="1">
      <alignment horizontal="center" vertical="top" wrapText="1"/>
    </xf>
    <xf numFmtId="49" fontId="16" fillId="3" borderId="0" xfId="2" applyNumberFormat="1" applyFont="1" applyFill="1" applyAlignment="1">
      <alignment horizontal="left" vertical="top" wrapText="1"/>
    </xf>
    <xf numFmtId="0" fontId="23" fillId="3" borderId="0" xfId="2" applyFont="1" applyFill="1" applyAlignment="1">
      <alignment vertical="top"/>
    </xf>
    <xf numFmtId="49" fontId="35" fillId="3" borderId="0" xfId="2" applyNumberFormat="1" applyFont="1" applyFill="1" applyAlignment="1">
      <alignment vertical="top" wrapText="1"/>
    </xf>
    <xf numFmtId="49" fontId="28" fillId="3" borderId="0" xfId="2" applyNumberFormat="1" applyFont="1" applyFill="1" applyAlignment="1">
      <alignment horizontal="left" vertical="top" wrapText="1"/>
    </xf>
    <xf numFmtId="0" fontId="10" fillId="3" borderId="0" xfId="2" applyFont="1" applyFill="1" applyAlignment="1">
      <alignment vertical="top"/>
    </xf>
    <xf numFmtId="0" fontId="23" fillId="4" borderId="0" xfId="2" applyFont="1" applyFill="1" applyAlignment="1">
      <alignment horizontal="center" vertical="top"/>
    </xf>
    <xf numFmtId="0" fontId="23" fillId="4" borderId="0" xfId="2" applyFont="1" applyFill="1" applyAlignment="1">
      <alignment vertical="top"/>
    </xf>
    <xf numFmtId="0" fontId="133" fillId="3" borderId="0" xfId="2" applyFont="1" applyFill="1" applyAlignment="1">
      <alignment horizontal="left" vertical="top"/>
    </xf>
    <xf numFmtId="0" fontId="16" fillId="3" borderId="0" xfId="2" applyFont="1" applyFill="1" applyAlignment="1">
      <alignment horizontal="left" vertical="top"/>
    </xf>
    <xf numFmtId="0" fontId="154" fillId="3" borderId="0" xfId="2" applyFont="1" applyFill="1" applyAlignment="1">
      <alignment horizontal="center" vertical="top"/>
    </xf>
    <xf numFmtId="0" fontId="154" fillId="3" borderId="0" xfId="2" applyFont="1" applyFill="1" applyAlignment="1">
      <alignment horizontal="justify" vertical="top" wrapText="1"/>
    </xf>
    <xf numFmtId="0" fontId="103" fillId="3" borderId="0" xfId="2" applyFont="1" applyFill="1" applyAlignment="1">
      <alignment horizontal="left" vertical="top" wrapText="1"/>
    </xf>
    <xf numFmtId="0" fontId="155" fillId="3" borderId="0" xfId="2" applyFont="1" applyFill="1" applyAlignment="1">
      <alignment horizontal="right" vertical="top" wrapText="1"/>
    </xf>
    <xf numFmtId="0" fontId="157" fillId="3" borderId="0" xfId="2" applyFont="1" applyFill="1" applyAlignment="1">
      <alignment horizontal="center" vertical="top"/>
    </xf>
    <xf numFmtId="0" fontId="157" fillId="3" borderId="0" xfId="2" applyFont="1" applyFill="1" applyAlignment="1">
      <alignment horizontal="justify" vertical="top" wrapText="1"/>
    </xf>
    <xf numFmtId="49" fontId="133" fillId="3" borderId="0" xfId="2" applyNumberFormat="1" applyFont="1" applyFill="1" applyAlignment="1">
      <alignment horizontal="right" vertical="top" wrapText="1"/>
    </xf>
    <xf numFmtId="0" fontId="8" fillId="3" borderId="0" xfId="2" applyFont="1" applyFill="1" applyAlignment="1">
      <alignment horizontal="center" vertical="top"/>
    </xf>
    <xf numFmtId="0" fontId="8" fillId="3" borderId="0" xfId="2" applyFont="1" applyFill="1" applyAlignment="1">
      <alignment horizontal="justify" vertical="top" wrapText="1"/>
    </xf>
    <xf numFmtId="164" fontId="25" fillId="3" borderId="110" xfId="2" applyNumberFormat="1" applyFont="1" applyFill="1" applyBorder="1" applyAlignment="1">
      <alignment horizontal="left" vertical="center"/>
    </xf>
    <xf numFmtId="164" fontId="25" fillId="3" borderId="7" xfId="2" applyNumberFormat="1" applyFont="1" applyFill="1" applyBorder="1" applyAlignment="1">
      <alignment horizontal="left" vertical="center"/>
    </xf>
    <xf numFmtId="164" fontId="25" fillId="3" borderId="8" xfId="2" applyNumberFormat="1" applyFont="1" applyFill="1" applyBorder="1" applyAlignment="1">
      <alignment horizontal="left" vertical="center"/>
    </xf>
    <xf numFmtId="164" fontId="158" fillId="3" borderId="9" xfId="2" applyNumberFormat="1" applyFont="1" applyFill="1" applyBorder="1" applyAlignment="1">
      <alignment horizontal="left" vertical="center"/>
    </xf>
    <xf numFmtId="164" fontId="25" fillId="3" borderId="118" xfId="2" applyNumberFormat="1" applyFont="1" applyFill="1" applyBorder="1" applyAlignment="1">
      <alignment horizontal="left" vertical="center"/>
    </xf>
    <xf numFmtId="164" fontId="39" fillId="15" borderId="10" xfId="2" applyNumberFormat="1" applyFont="1" applyFill="1" applyBorder="1" applyAlignment="1">
      <alignment horizontal="left" vertical="center"/>
    </xf>
    <xf numFmtId="0" fontId="159" fillId="3" borderId="0" xfId="2" applyFont="1" applyFill="1" applyAlignment="1">
      <alignment horizontal="center" vertical="top"/>
    </xf>
    <xf numFmtId="49" fontId="9" fillId="3" borderId="0" xfId="2" applyNumberFormat="1" applyFont="1" applyFill="1" applyAlignment="1">
      <alignment horizontal="right" vertical="top" wrapText="1"/>
    </xf>
    <xf numFmtId="0" fontId="18" fillId="3" borderId="0" xfId="1" applyFont="1" applyFill="1" applyAlignment="1">
      <alignment horizontal="right" vertical="top" wrapText="1"/>
    </xf>
    <xf numFmtId="0" fontId="20" fillId="3" borderId="0" xfId="1" applyFont="1" applyFill="1" applyAlignment="1">
      <alignment horizontal="center" vertical="top" wrapText="1"/>
    </xf>
    <xf numFmtId="0" fontId="21" fillId="3" borderId="0" xfId="1" applyFont="1" applyFill="1" applyAlignment="1">
      <alignment vertical="top" wrapText="1"/>
    </xf>
    <xf numFmtId="49" fontId="18" fillId="3" borderId="0" xfId="2" applyNumberFormat="1" applyFont="1" applyFill="1" applyAlignment="1">
      <alignment horizontal="right" vertical="top" wrapText="1"/>
    </xf>
    <xf numFmtId="49" fontId="20" fillId="3" borderId="0" xfId="2" applyNumberFormat="1" applyFont="1" applyFill="1" applyAlignment="1">
      <alignment horizontal="center" vertical="top" wrapText="1"/>
    </xf>
    <xf numFmtId="49" fontId="16" fillId="3" borderId="0" xfId="2" applyNumberFormat="1" applyFont="1" applyFill="1" applyAlignment="1">
      <alignment horizontal="right" vertical="top" wrapText="1"/>
    </xf>
    <xf numFmtId="0" fontId="160" fillId="3" borderId="0" xfId="2" applyFont="1" applyFill="1" applyAlignment="1">
      <alignment horizontal="right" vertical="top" wrapText="1"/>
    </xf>
    <xf numFmtId="0" fontId="161" fillId="3" borderId="0" xfId="2" applyFont="1" applyFill="1" applyAlignment="1">
      <alignment horizontal="center" vertical="top" wrapText="1"/>
    </xf>
    <xf numFmtId="0" fontId="132" fillId="3" borderId="0" xfId="2" applyFont="1" applyFill="1" applyBorder="1" applyAlignment="1">
      <alignment horizontal="center" vertical="center"/>
    </xf>
    <xf numFmtId="0" fontId="133" fillId="3" borderId="0" xfId="2" applyFont="1" applyFill="1" applyBorder="1" applyAlignment="1">
      <alignment horizontal="right" vertical="center" wrapText="1"/>
    </xf>
    <xf numFmtId="0" fontId="133" fillId="3" borderId="0" xfId="2" applyFont="1" applyFill="1" applyBorder="1" applyAlignment="1">
      <alignment horizontal="left" vertical="center"/>
    </xf>
    <xf numFmtId="164" fontId="25" fillId="3" borderId="9" xfId="2" applyNumberFormat="1" applyFont="1" applyFill="1" applyBorder="1" applyAlignment="1">
      <alignment horizontal="left" vertical="center"/>
    </xf>
    <xf numFmtId="164" fontId="39" fillId="15" borderId="12" xfId="2" applyNumberFormat="1" applyFont="1" applyFill="1" applyBorder="1" applyAlignment="1">
      <alignment horizontal="left" vertical="center"/>
    </xf>
    <xf numFmtId="0" fontId="93" fillId="0" borderId="82" xfId="0" applyFont="1" applyBorder="1" applyAlignment="1">
      <alignment vertical="center" wrapText="1"/>
    </xf>
    <xf numFmtId="0" fontId="94" fillId="0" borderId="83" xfId="0" applyFont="1" applyBorder="1" applyAlignment="1">
      <alignment vertical="center" wrapText="1"/>
    </xf>
    <xf numFmtId="0" fontId="93" fillId="0" borderId="83" xfId="0" applyFont="1" applyBorder="1" applyAlignment="1">
      <alignment vertical="center" wrapText="1"/>
    </xf>
    <xf numFmtId="164" fontId="90" fillId="4" borderId="83" xfId="0" applyNumberFormat="1" applyFont="1" applyFill="1" applyBorder="1" applyAlignment="1">
      <alignment horizontal="right" vertical="center" wrapText="1"/>
    </xf>
    <xf numFmtId="164" fontId="38" fillId="4" borderId="118" xfId="0" applyNumberFormat="1" applyFont="1" applyFill="1" applyBorder="1"/>
    <xf numFmtId="164" fontId="38" fillId="4" borderId="55" xfId="0" applyNumberFormat="1" applyFont="1" applyFill="1" applyBorder="1" applyAlignment="1">
      <alignment vertical="center"/>
    </xf>
    <xf numFmtId="165" fontId="71" fillId="5" borderId="26" xfId="0" applyNumberFormat="1" applyFont="1" applyFill="1" applyBorder="1" applyAlignment="1" applyProtection="1">
      <alignment horizontal="center" vertical="center" wrapText="1"/>
    </xf>
    <xf numFmtId="0" fontId="71" fillId="0" borderId="0" xfId="0" applyFont="1" applyFill="1" applyAlignment="1" applyProtection="1">
      <alignment horizontal="left" vertical="center"/>
    </xf>
    <xf numFmtId="0" fontId="60" fillId="6" borderId="25" xfId="0" applyFont="1" applyFill="1" applyBorder="1" applyAlignment="1" applyProtection="1">
      <alignment horizontal="left" vertical="center" wrapText="1"/>
    </xf>
    <xf numFmtId="0" fontId="60" fillId="5" borderId="32" xfId="0" applyFont="1" applyFill="1" applyBorder="1" applyAlignment="1" applyProtection="1">
      <alignment horizontal="left" vertical="center"/>
    </xf>
    <xf numFmtId="0" fontId="60" fillId="5" borderId="33" xfId="0" applyFont="1" applyFill="1" applyBorder="1" applyAlignment="1" applyProtection="1">
      <alignment horizontal="left" vertical="center"/>
    </xf>
    <xf numFmtId="165" fontId="70" fillId="5" borderId="26" xfId="0" applyNumberFormat="1" applyFont="1" applyFill="1" applyBorder="1" applyAlignment="1" applyProtection="1">
      <alignment horizontal="center" vertical="center" wrapText="1"/>
    </xf>
    <xf numFmtId="0" fontId="60" fillId="6" borderId="25" xfId="0" applyFont="1" applyFill="1" applyBorder="1" applyAlignment="1" applyProtection="1">
      <alignment horizontal="left" vertical="center"/>
    </xf>
    <xf numFmtId="0" fontId="49" fillId="0" borderId="0" xfId="0" applyFont="1" applyFill="1" applyAlignment="1" applyProtection="1">
      <alignment horizontal="justify" vertical="center"/>
    </xf>
    <xf numFmtId="0" fontId="52" fillId="0" borderId="24" xfId="0" applyFont="1" applyFill="1" applyBorder="1" applyAlignment="1" applyProtection="1">
      <alignment horizontal="justify" vertical="center"/>
    </xf>
    <xf numFmtId="0" fontId="52" fillId="0" borderId="0" xfId="0" applyFont="1" applyFill="1" applyAlignment="1" applyProtection="1">
      <alignment horizontal="justify"/>
    </xf>
    <xf numFmtId="0" fontId="52" fillId="5" borderId="24" xfId="0" applyFont="1" applyFill="1" applyBorder="1" applyAlignment="1" applyProtection="1">
      <alignment horizontal="justify" vertical="center"/>
    </xf>
    <xf numFmtId="0" fontId="55" fillId="6" borderId="25" xfId="0" applyFont="1" applyFill="1" applyBorder="1" applyAlignment="1" applyProtection="1">
      <alignment horizontal="left" vertical="center" wrapText="1"/>
    </xf>
    <xf numFmtId="0" fontId="60" fillId="5" borderId="27" xfId="0" applyFont="1" applyFill="1" applyBorder="1" applyAlignment="1" applyProtection="1">
      <alignment horizontal="left" vertical="center" wrapText="1"/>
    </xf>
    <xf numFmtId="0" fontId="60" fillId="5" borderId="28" xfId="0" applyFont="1" applyFill="1" applyBorder="1" applyAlignment="1" applyProtection="1">
      <alignment horizontal="left" vertical="center" wrapText="1"/>
    </xf>
    <xf numFmtId="0" fontId="73" fillId="0" borderId="0" xfId="3" applyFont="1" applyAlignment="1">
      <alignment horizontal="left" vertical="center" wrapText="1"/>
    </xf>
    <xf numFmtId="164" fontId="73" fillId="8" borderId="45" xfId="3" applyNumberFormat="1" applyFont="1" applyFill="1" applyBorder="1" applyAlignment="1">
      <alignment horizontal="right" vertical="center" wrapText="1"/>
    </xf>
    <xf numFmtId="0" fontId="77" fillId="0" borderId="0" xfId="3" applyFont="1" applyAlignment="1">
      <alignment horizontal="left" vertical="center"/>
    </xf>
    <xf numFmtId="0" fontId="94" fillId="11" borderId="59" xfId="0" applyFont="1" applyFill="1" applyBorder="1" applyAlignment="1">
      <alignment vertical="center" wrapText="1"/>
    </xf>
    <xf numFmtId="2" fontId="43" fillId="0" borderId="0" xfId="0" applyNumberFormat="1" applyFont="1" applyAlignment="1">
      <alignment horizontal="center" vertical="center"/>
    </xf>
    <xf numFmtId="0" fontId="96" fillId="13" borderId="62" xfId="0" applyFont="1" applyFill="1" applyBorder="1" applyAlignment="1">
      <alignment vertical="center" wrapText="1"/>
    </xf>
    <xf numFmtId="0" fontId="96" fillId="13" borderId="63" xfId="0" applyFont="1" applyFill="1" applyBorder="1" applyAlignment="1">
      <alignment vertical="center" wrapText="1"/>
    </xf>
    <xf numFmtId="0" fontId="96" fillId="4" borderId="99" xfId="0" applyFont="1" applyFill="1" applyBorder="1" applyAlignment="1">
      <alignment horizontal="left" vertical="center" wrapText="1"/>
    </xf>
    <xf numFmtId="2" fontId="5" fillId="2" borderId="46" xfId="0" applyNumberFormat="1" applyFont="1" applyFill="1" applyBorder="1" applyAlignment="1">
      <alignment horizontal="center" vertical="center" wrapText="1"/>
    </xf>
    <xf numFmtId="2" fontId="5" fillId="2" borderId="47" xfId="0" applyNumberFormat="1" applyFont="1" applyFill="1" applyBorder="1" applyAlignment="1">
      <alignment horizontal="center" vertical="center" wrapText="1"/>
    </xf>
    <xf numFmtId="2" fontId="87" fillId="4" borderId="80" xfId="0" applyNumberFormat="1" applyFont="1" applyFill="1" applyBorder="1" applyAlignment="1">
      <alignment horizontal="left" vertical="center"/>
    </xf>
    <xf numFmtId="2" fontId="87" fillId="4" borderId="85" xfId="0" applyNumberFormat="1" applyFont="1" applyFill="1" applyBorder="1" applyAlignment="1">
      <alignment horizontal="left" vertical="center"/>
    </xf>
    <xf numFmtId="2" fontId="87" fillId="4" borderId="29" xfId="0" applyNumberFormat="1" applyFont="1" applyFill="1" applyBorder="1" applyAlignment="1">
      <alignment horizontal="left" vertical="center"/>
    </xf>
    <xf numFmtId="2" fontId="87" fillId="4" borderId="86" xfId="0" applyNumberFormat="1" applyFont="1" applyFill="1" applyBorder="1" applyAlignment="1">
      <alignment horizontal="left" vertical="center"/>
    </xf>
    <xf numFmtId="2" fontId="87" fillId="4" borderId="81" xfId="0" applyNumberFormat="1" applyFont="1" applyFill="1" applyBorder="1" applyAlignment="1">
      <alignment horizontal="left" vertical="center"/>
    </xf>
    <xf numFmtId="2" fontId="87" fillId="4" borderId="87" xfId="0" applyNumberFormat="1" applyFont="1" applyFill="1" applyBorder="1" applyAlignment="1">
      <alignment horizontal="left" vertical="center"/>
    </xf>
    <xf numFmtId="0" fontId="96" fillId="10" borderId="68" xfId="0" applyFont="1" applyFill="1" applyBorder="1" applyAlignment="1">
      <alignment horizontal="left" vertical="center" wrapText="1"/>
    </xf>
    <xf numFmtId="0" fontId="96" fillId="10" borderId="1" xfId="0" applyFont="1" applyFill="1" applyBorder="1" applyAlignment="1">
      <alignment horizontal="left" vertical="center" wrapText="1"/>
    </xf>
    <xf numFmtId="0" fontId="96" fillId="4" borderId="98" xfId="0" applyFont="1" applyFill="1" applyBorder="1" applyAlignment="1">
      <alignment horizontal="left" vertical="center" wrapText="1"/>
    </xf>
    <xf numFmtId="164" fontId="1" fillId="0" borderId="0" xfId="0" applyNumberFormat="1" applyFont="1" applyAlignment="1">
      <alignment horizontal="left"/>
    </xf>
    <xf numFmtId="164" fontId="0" fillId="0" borderId="0" xfId="0" applyNumberFormat="1" applyAlignment="1">
      <alignment horizontal="left"/>
    </xf>
    <xf numFmtId="49" fontId="74" fillId="6" borderId="91" xfId="3" applyNumberFormat="1" applyFont="1" applyFill="1" applyBorder="1" applyAlignment="1">
      <alignment horizontal="left" vertical="center" wrapText="1"/>
    </xf>
    <xf numFmtId="49" fontId="74" fillId="6" borderId="84" xfId="3" applyNumberFormat="1" applyFont="1" applyFill="1" applyBorder="1" applyAlignment="1">
      <alignment horizontal="left" vertical="center" wrapText="1"/>
    </xf>
    <xf numFmtId="164" fontId="73" fillId="8" borderId="25" xfId="3" applyNumberFormat="1" applyFont="1" applyFill="1" applyBorder="1" applyAlignment="1">
      <alignment horizontal="right" vertical="center" wrapText="1"/>
    </xf>
    <xf numFmtId="164" fontId="73" fillId="8" borderId="70" xfId="3" applyNumberFormat="1" applyFont="1" applyFill="1" applyBorder="1" applyAlignment="1">
      <alignment horizontal="right" vertical="center" wrapText="1"/>
    </xf>
    <xf numFmtId="0" fontId="90" fillId="4" borderId="53" xfId="0" applyFont="1" applyFill="1" applyBorder="1" applyAlignment="1">
      <alignment horizontal="left" vertical="center" wrapText="1"/>
    </xf>
    <xf numFmtId="0" fontId="90" fillId="4" borderId="56" xfId="0" applyFont="1" applyFill="1" applyBorder="1" applyAlignment="1">
      <alignment horizontal="left" vertical="center" wrapText="1"/>
    </xf>
    <xf numFmtId="0" fontId="79" fillId="4" borderId="54" xfId="0" applyFont="1" applyFill="1" applyBorder="1" applyAlignment="1">
      <alignment horizontal="left" vertical="center" wrapText="1"/>
    </xf>
    <xf numFmtId="0" fontId="79" fillId="4" borderId="57" xfId="0" applyFont="1" applyFill="1" applyBorder="1" applyAlignment="1">
      <alignment horizontal="left" vertical="center" wrapText="1"/>
    </xf>
    <xf numFmtId="0" fontId="98" fillId="4" borderId="89" xfId="0" applyFont="1" applyFill="1" applyBorder="1" applyAlignment="1">
      <alignment horizontal="left" vertical="center" wrapText="1"/>
    </xf>
    <xf numFmtId="0" fontId="98" fillId="4" borderId="6" xfId="0" applyFont="1" applyFill="1" applyBorder="1" applyAlignment="1">
      <alignment horizontal="left" vertical="center" wrapText="1"/>
    </xf>
    <xf numFmtId="2" fontId="93" fillId="0" borderId="74" xfId="0" applyNumberFormat="1" applyFont="1" applyBorder="1" applyAlignment="1">
      <alignment horizontal="left" vertical="center"/>
    </xf>
    <xf numFmtId="2" fontId="5" fillId="2" borderId="91" xfId="0" applyNumberFormat="1" applyFont="1" applyFill="1" applyBorder="1" applyAlignment="1">
      <alignment horizontal="center" vertical="center" wrapText="1"/>
    </xf>
    <xf numFmtId="2" fontId="5" fillId="2" borderId="92" xfId="0" applyNumberFormat="1" applyFont="1" applyFill="1" applyBorder="1" applyAlignment="1">
      <alignment horizontal="center" vertical="center" wrapText="1"/>
    </xf>
    <xf numFmtId="0" fontId="98" fillId="4" borderId="88" xfId="0" applyFont="1" applyFill="1" applyBorder="1" applyAlignment="1">
      <alignment horizontal="left" vertical="center" wrapText="1"/>
    </xf>
    <xf numFmtId="0" fontId="98" fillId="4" borderId="5" xfId="0" applyFont="1" applyFill="1" applyBorder="1" applyAlignment="1">
      <alignment horizontal="left" vertical="center" wrapText="1"/>
    </xf>
    <xf numFmtId="0" fontId="98" fillId="3" borderId="89" xfId="2" applyFont="1" applyFill="1" applyBorder="1" applyAlignment="1">
      <alignment horizontal="left" vertical="center" wrapText="1"/>
    </xf>
    <xf numFmtId="0" fontId="98" fillId="3" borderId="6" xfId="2" applyFont="1" applyFill="1" applyBorder="1" applyAlignment="1">
      <alignment horizontal="left" vertical="center" wrapText="1"/>
    </xf>
    <xf numFmtId="0" fontId="98" fillId="3" borderId="97" xfId="2" applyFont="1" applyFill="1" applyBorder="1" applyAlignment="1">
      <alignment horizontal="left" vertical="center" wrapText="1"/>
    </xf>
    <xf numFmtId="0" fontId="98" fillId="4" borderId="90" xfId="0" applyFont="1" applyFill="1" applyBorder="1" applyAlignment="1">
      <alignment horizontal="left" vertical="center" wrapText="1"/>
    </xf>
    <xf numFmtId="0" fontId="98" fillId="4" borderId="11" xfId="0" applyFont="1" applyFill="1" applyBorder="1" applyAlignment="1">
      <alignment horizontal="left" vertical="center" wrapText="1"/>
    </xf>
    <xf numFmtId="0" fontId="98" fillId="4" borderId="97" xfId="0" applyFont="1" applyFill="1" applyBorder="1" applyAlignment="1">
      <alignment horizontal="left" vertical="center" wrapText="1"/>
    </xf>
    <xf numFmtId="0" fontId="98" fillId="4" borderId="104" xfId="0" applyFont="1" applyFill="1" applyBorder="1" applyAlignment="1">
      <alignment horizontal="left" vertical="center" wrapText="1"/>
    </xf>
    <xf numFmtId="0" fontId="98" fillId="4" borderId="105" xfId="0" applyFont="1" applyFill="1" applyBorder="1" applyAlignment="1">
      <alignment horizontal="left" vertical="center" wrapText="1"/>
    </xf>
    <xf numFmtId="0" fontId="98" fillId="4" borderId="106" xfId="0" applyFont="1" applyFill="1" applyBorder="1" applyAlignment="1">
      <alignment horizontal="left" vertical="center" wrapText="1"/>
    </xf>
    <xf numFmtId="0" fontId="9" fillId="3" borderId="0" xfId="1" applyFont="1" applyFill="1" applyBorder="1" applyAlignment="1">
      <alignment horizontal="left" vertical="top" wrapText="1"/>
    </xf>
    <xf numFmtId="0" fontId="10" fillId="3" borderId="0" xfId="1" applyFont="1" applyFill="1" applyBorder="1" applyAlignment="1">
      <alignment vertical="top" wrapText="1"/>
    </xf>
    <xf numFmtId="0" fontId="21" fillId="3" borderId="0" xfId="2" applyFont="1" applyFill="1" applyBorder="1" applyAlignment="1">
      <alignment horizontal="left" vertical="top" wrapText="1"/>
    </xf>
    <xf numFmtId="0" fontId="20" fillId="3" borderId="0" xfId="2" applyFont="1" applyFill="1" applyBorder="1" applyAlignment="1">
      <alignment horizontal="left" vertical="top" wrapText="1"/>
    </xf>
    <xf numFmtId="0" fontId="21" fillId="3" borderId="0" xfId="1" applyFont="1" applyFill="1" applyBorder="1" applyAlignment="1">
      <alignment horizontal="left" vertical="top" wrapText="1"/>
    </xf>
    <xf numFmtId="0" fontId="9" fillId="3" borderId="0" xfId="1" applyFont="1" applyFill="1" applyBorder="1" applyAlignment="1">
      <alignment horizontal="left" vertical="top"/>
    </xf>
    <xf numFmtId="0" fontId="20" fillId="3" borderId="0" xfId="1" applyFont="1" applyFill="1" applyBorder="1" applyAlignment="1">
      <alignment vertical="top" wrapText="1"/>
    </xf>
    <xf numFmtId="0" fontId="9" fillId="3" borderId="0" xfId="1" applyFont="1" applyFill="1" applyBorder="1" applyAlignment="1">
      <alignment horizontal="center" vertical="top" wrapText="1"/>
    </xf>
    <xf numFmtId="0" fontId="10" fillId="3" borderId="0" xfId="1" applyFont="1" applyFill="1" applyBorder="1" applyAlignment="1">
      <alignment horizontal="left" vertical="top" wrapText="1"/>
    </xf>
    <xf numFmtId="0" fontId="26" fillId="3" borderId="0" xfId="1" applyFont="1" applyFill="1" applyBorder="1" applyAlignment="1">
      <alignment horizontal="center" vertical="top" wrapText="1"/>
    </xf>
    <xf numFmtId="0" fontId="9" fillId="3" borderId="0" xfId="1" applyFont="1" applyFill="1" applyBorder="1" applyAlignment="1">
      <alignment horizontal="justify" vertical="top" wrapText="1"/>
    </xf>
    <xf numFmtId="0" fontId="11" fillId="3" borderId="0" xfId="1" applyFont="1" applyFill="1" applyBorder="1" applyAlignment="1">
      <alignment horizontal="left" vertical="top"/>
    </xf>
    <xf numFmtId="49" fontId="12" fillId="3" borderId="0" xfId="1" applyNumberFormat="1" applyFont="1" applyFill="1" applyBorder="1" applyAlignment="1">
      <alignment horizontal="center" vertical="top"/>
    </xf>
    <xf numFmtId="0" fontId="9" fillId="3" borderId="0" xfId="1" applyFont="1" applyFill="1" applyBorder="1" applyAlignment="1">
      <alignment horizontal="left" vertical="justify" wrapText="1"/>
    </xf>
    <xf numFmtId="0" fontId="9" fillId="3" borderId="0" xfId="1" applyFont="1" applyFill="1" applyBorder="1" applyAlignment="1">
      <alignment vertical="top" wrapText="1"/>
    </xf>
    <xf numFmtId="49" fontId="23" fillId="3" borderId="0" xfId="1" applyNumberFormat="1" applyFont="1" applyFill="1" applyBorder="1" applyAlignment="1">
      <alignment horizontal="left" vertical="top" wrapText="1"/>
    </xf>
    <xf numFmtId="49" fontId="9" fillId="3" borderId="0" xfId="1" applyNumberFormat="1" applyFont="1" applyFill="1" applyBorder="1" applyAlignment="1">
      <alignment horizontal="left" vertical="top" wrapText="1"/>
    </xf>
    <xf numFmtId="49" fontId="9" fillId="3" borderId="0" xfId="1" applyNumberFormat="1" applyFont="1" applyFill="1" applyBorder="1" applyAlignment="1">
      <alignment vertical="top" wrapText="1"/>
    </xf>
    <xf numFmtId="0" fontId="16" fillId="3" borderId="0" xfId="1" applyFont="1" applyFill="1" applyBorder="1" applyAlignment="1">
      <alignment horizontal="left" vertical="top" wrapText="1"/>
    </xf>
    <xf numFmtId="0" fontId="96" fillId="13" borderId="58" xfId="0" applyFont="1" applyFill="1" applyBorder="1" applyAlignment="1">
      <alignment vertical="center" wrapText="1"/>
    </xf>
    <xf numFmtId="0" fontId="96" fillId="13" borderId="59" xfId="0" applyFont="1" applyFill="1" applyBorder="1" applyAlignment="1">
      <alignment vertical="center" wrapText="1"/>
    </xf>
    <xf numFmtId="0" fontId="8" fillId="3" borderId="0" xfId="2" applyFont="1" applyFill="1" applyAlignment="1">
      <alignment horizontal="left" vertical="top"/>
    </xf>
    <xf numFmtId="0" fontId="10" fillId="3" borderId="0" xfId="2" applyFont="1" applyFill="1" applyAlignment="1">
      <alignment vertical="top" wrapText="1"/>
    </xf>
    <xf numFmtId="0" fontId="20" fillId="3" borderId="0" xfId="2" applyFont="1" applyFill="1" applyAlignment="1">
      <alignment vertical="top" wrapText="1"/>
    </xf>
    <xf numFmtId="0" fontId="11" fillId="3" borderId="0" xfId="2" applyFont="1" applyFill="1" applyAlignment="1">
      <alignment horizontal="left" vertical="top"/>
    </xf>
    <xf numFmtId="0" fontId="13" fillId="3" borderId="0" xfId="2" applyFont="1" applyFill="1" applyAlignment="1">
      <alignment horizontal="justify" vertical="top" wrapText="1"/>
    </xf>
    <xf numFmtId="0" fontId="123" fillId="3" borderId="0" xfId="2" applyFont="1" applyFill="1" applyAlignment="1">
      <alignment horizontal="left" vertical="top" wrapText="1"/>
    </xf>
    <xf numFmtId="0" fontId="123" fillId="3" borderId="0" xfId="2" applyFont="1" applyFill="1" applyAlignment="1">
      <alignment horizontal="left" vertical="top"/>
    </xf>
    <xf numFmtId="0" fontId="127" fillId="3" borderId="0" xfId="2" applyFont="1" applyFill="1" applyAlignment="1">
      <alignment horizontal="left" vertical="top" wrapText="1"/>
    </xf>
    <xf numFmtId="0" fontId="132" fillId="3" borderId="0" xfId="2" applyFont="1" applyFill="1" applyAlignment="1">
      <alignment vertical="top" wrapText="1"/>
    </xf>
    <xf numFmtId="0" fontId="10" fillId="3" borderId="0" xfId="1" applyFont="1" applyFill="1" applyAlignment="1">
      <alignment vertical="top" wrapText="1"/>
    </xf>
    <xf numFmtId="164" fontId="25" fillId="3" borderId="116" xfId="2" applyNumberFormat="1" applyFont="1" applyFill="1" applyBorder="1" applyAlignment="1">
      <alignment horizontal="right" vertical="center"/>
    </xf>
    <xf numFmtId="164" fontId="25" fillId="3" borderId="11" xfId="2" applyNumberFormat="1" applyFont="1" applyFill="1" applyBorder="1" applyAlignment="1">
      <alignment horizontal="right" vertical="center"/>
    </xf>
    <xf numFmtId="164" fontId="25" fillId="3" borderId="117" xfId="2" applyNumberFormat="1" applyFont="1" applyFill="1" applyBorder="1" applyAlignment="1">
      <alignment horizontal="right" vertical="center"/>
    </xf>
    <xf numFmtId="164" fontId="25" fillId="3" borderId="108" xfId="2" applyNumberFormat="1" applyFont="1" applyFill="1" applyBorder="1" applyAlignment="1">
      <alignment horizontal="right" vertical="center"/>
    </xf>
    <xf numFmtId="164" fontId="25" fillId="3" borderId="5" xfId="2" applyNumberFormat="1" applyFont="1" applyFill="1" applyBorder="1" applyAlignment="1">
      <alignment horizontal="right" vertical="center"/>
    </xf>
    <xf numFmtId="164" fontId="25" fillId="3" borderId="109" xfId="2" applyNumberFormat="1" applyFont="1" applyFill="1" applyBorder="1" applyAlignment="1">
      <alignment horizontal="right" vertical="center"/>
    </xf>
    <xf numFmtId="164" fontId="25" fillId="3" borderId="111" xfId="2" applyNumberFormat="1" applyFont="1" applyFill="1" applyBorder="1" applyAlignment="1">
      <alignment horizontal="right" vertical="center"/>
    </xf>
    <xf numFmtId="164" fontId="25" fillId="3" borderId="6" xfId="2" applyNumberFormat="1" applyFont="1" applyFill="1" applyBorder="1" applyAlignment="1">
      <alignment horizontal="right" vertical="center"/>
    </xf>
    <xf numFmtId="164" fontId="25" fillId="3" borderId="112" xfId="2" applyNumberFormat="1" applyFont="1" applyFill="1" applyBorder="1" applyAlignment="1">
      <alignment horizontal="right" vertical="center"/>
    </xf>
    <xf numFmtId="164" fontId="25" fillId="3" borderId="113" xfId="2" applyNumberFormat="1" applyFont="1" applyFill="1" applyBorder="1" applyAlignment="1">
      <alignment horizontal="right" vertical="center"/>
    </xf>
    <xf numFmtId="164" fontId="25" fillId="3" borderId="114" xfId="2" applyNumberFormat="1" applyFont="1" applyFill="1" applyBorder="1" applyAlignment="1">
      <alignment horizontal="right" vertical="center"/>
    </xf>
    <xf numFmtId="164" fontId="25" fillId="3" borderId="115" xfId="2" applyNumberFormat="1" applyFont="1" applyFill="1" applyBorder="1" applyAlignment="1">
      <alignment horizontal="right" vertical="center"/>
    </xf>
    <xf numFmtId="164" fontId="39" fillId="15" borderId="119" xfId="2" applyNumberFormat="1" applyFont="1" applyFill="1" applyBorder="1" applyAlignment="1">
      <alignment horizontal="right" vertical="center"/>
    </xf>
    <xf numFmtId="164" fontId="39" fillId="15" borderId="1" xfId="2" applyNumberFormat="1" applyFont="1" applyFill="1" applyBorder="1" applyAlignment="1">
      <alignment horizontal="right" vertical="center"/>
    </xf>
    <xf numFmtId="164" fontId="39" fillId="15" borderId="120" xfId="2" applyNumberFormat="1" applyFont="1" applyFill="1" applyBorder="1" applyAlignment="1">
      <alignment horizontal="right" vertical="center"/>
    </xf>
    <xf numFmtId="164" fontId="39" fillId="15" borderId="125" xfId="2" applyNumberFormat="1" applyFont="1" applyFill="1" applyBorder="1" applyAlignment="1">
      <alignment horizontal="right" vertical="center"/>
    </xf>
    <xf numFmtId="164" fontId="39" fillId="15" borderId="126" xfId="2" applyNumberFormat="1" applyFont="1" applyFill="1" applyBorder="1" applyAlignment="1">
      <alignment horizontal="right" vertical="center"/>
    </xf>
    <xf numFmtId="164" fontId="39" fillId="15" borderId="127" xfId="2" applyNumberFormat="1" applyFont="1" applyFill="1" applyBorder="1" applyAlignment="1">
      <alignment horizontal="right" vertical="center"/>
    </xf>
    <xf numFmtId="0" fontId="37" fillId="4" borderId="0" xfId="2" applyFont="1" applyFill="1" applyAlignment="1">
      <alignment horizontal="left" vertical="center"/>
    </xf>
    <xf numFmtId="0" fontId="9" fillId="3" borderId="0" xfId="2" applyFont="1" applyFill="1" applyAlignment="1">
      <alignment horizontal="left" vertical="top" wrapText="1"/>
    </xf>
    <xf numFmtId="164" fontId="25" fillId="3" borderId="121" xfId="2" applyNumberFormat="1" applyFont="1" applyFill="1" applyBorder="1" applyAlignment="1">
      <alignment horizontal="right" vertical="center"/>
    </xf>
    <xf numFmtId="164" fontId="25" fillId="3" borderId="98" xfId="2" applyNumberFormat="1" applyFont="1" applyFill="1" applyBorder="1" applyAlignment="1">
      <alignment horizontal="right" vertical="center"/>
    </xf>
    <xf numFmtId="164" fontId="25" fillId="3" borderId="122" xfId="2" applyNumberFormat="1" applyFont="1" applyFill="1" applyBorder="1" applyAlignment="1">
      <alignment horizontal="right" vertical="center"/>
    </xf>
    <xf numFmtId="164" fontId="25" fillId="3" borderId="123" xfId="2" applyNumberFormat="1" applyFont="1" applyFill="1" applyBorder="1" applyAlignment="1">
      <alignment horizontal="right" vertical="center"/>
    </xf>
    <xf numFmtId="164" fontId="25" fillId="3" borderId="0" xfId="2" applyNumberFormat="1" applyFont="1" applyFill="1" applyBorder="1" applyAlignment="1">
      <alignment horizontal="right" vertical="center"/>
    </xf>
    <xf numFmtId="164" fontId="25" fillId="3" borderId="124" xfId="2" applyNumberFormat="1" applyFont="1" applyFill="1" applyBorder="1" applyAlignment="1">
      <alignment horizontal="right" vertical="center"/>
    </xf>
  </cellXfs>
  <cellStyles count="6">
    <cellStyle name="Excel Built-in Normal" xfId="1"/>
    <cellStyle name="Excel Built-in Normal 1" xfId="2"/>
    <cellStyle name="Header" xfId="5"/>
    <cellStyle name="Normální" xfId="0" builtinId="0"/>
    <cellStyle name="Normální 2" xfId="4"/>
    <cellStyle name="Normální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
  <sheetViews>
    <sheetView topLeftCell="A19" workbookViewId="0">
      <selection activeCell="C43" sqref="C43"/>
    </sheetView>
  </sheetViews>
  <sheetFormatPr defaultRowHeight="15" x14ac:dyDescent="0.25"/>
  <cols>
    <col min="1" max="1" width="7.7109375" style="32" customWidth="1"/>
    <col min="2" max="2" width="33.7109375" style="32" customWidth="1"/>
    <col min="3" max="4" width="19.7109375" style="32" customWidth="1"/>
    <col min="5" max="5" width="19.7109375" style="33" customWidth="1"/>
  </cols>
  <sheetData>
    <row r="1" spans="1:5" s="1" customFormat="1" x14ac:dyDescent="0.25">
      <c r="A1" s="32"/>
      <c r="B1" s="32"/>
      <c r="C1" s="32"/>
      <c r="D1" s="32"/>
      <c r="E1" s="33"/>
    </row>
    <row r="2" spans="1:5" s="1" customFormat="1" ht="21" customHeight="1" x14ac:dyDescent="0.25">
      <c r="A2" s="34" t="s">
        <v>126</v>
      </c>
      <c r="B2" s="35"/>
      <c r="C2" s="35"/>
      <c r="D2" s="35"/>
      <c r="E2" s="36"/>
    </row>
    <row r="3" spans="1:5" ht="15.75" customHeight="1" x14ac:dyDescent="0.25">
      <c r="A3" s="37"/>
    </row>
    <row r="4" spans="1:5" ht="15.75" customHeight="1" x14ac:dyDescent="0.25">
      <c r="A4" s="464" t="s">
        <v>127</v>
      </c>
      <c r="B4" s="464"/>
      <c r="C4" s="464"/>
      <c r="D4" s="464"/>
    </row>
    <row r="5" spans="1:5" ht="15.75" customHeight="1" thickBot="1" x14ac:dyDescent="0.3">
      <c r="A5" s="38" t="s">
        <v>303</v>
      </c>
      <c r="E5" s="33">
        <v>68000000</v>
      </c>
    </row>
    <row r="6" spans="1:5" ht="15.75" customHeight="1" x14ac:dyDescent="0.25">
      <c r="A6" s="465" t="s">
        <v>128</v>
      </c>
      <c r="B6" s="465"/>
      <c r="C6" s="465"/>
      <c r="D6" s="465"/>
      <c r="E6" s="39">
        <f>SUM(E5:E5)</f>
        <v>68000000</v>
      </c>
    </row>
    <row r="7" spans="1:5" ht="15.75" customHeight="1" x14ac:dyDescent="0.25">
      <c r="A7" s="40"/>
    </row>
    <row r="8" spans="1:5" ht="15.75" customHeight="1" x14ac:dyDescent="0.25">
      <c r="A8" s="464" t="s">
        <v>129</v>
      </c>
      <c r="B8" s="464"/>
      <c r="C8" s="464"/>
      <c r="D8" s="464"/>
    </row>
    <row r="9" spans="1:5" ht="15.75" customHeight="1" thickBot="1" x14ac:dyDescent="0.3">
      <c r="A9" s="38" t="s">
        <v>303</v>
      </c>
      <c r="E9" s="33">
        <v>88436849.400000006</v>
      </c>
    </row>
    <row r="10" spans="1:5" ht="15.75" customHeight="1" x14ac:dyDescent="0.25">
      <c r="A10" s="465" t="s">
        <v>130</v>
      </c>
      <c r="B10" s="465"/>
      <c r="C10" s="465"/>
      <c r="D10" s="465"/>
      <c r="E10" s="39">
        <f>SUM(E9:E9)</f>
        <v>88436849.400000006</v>
      </c>
    </row>
    <row r="11" spans="1:5" ht="15.75" customHeight="1" x14ac:dyDescent="0.25">
      <c r="A11" s="40"/>
      <c r="E11" s="41"/>
    </row>
    <row r="12" spans="1:5" ht="15.75" customHeight="1" x14ac:dyDescent="0.25">
      <c r="A12" s="464" t="s">
        <v>131</v>
      </c>
      <c r="B12" s="464"/>
      <c r="C12" s="464"/>
      <c r="D12" s="464"/>
      <c r="E12" s="41"/>
    </row>
    <row r="13" spans="1:5" ht="15.75" customHeight="1" x14ac:dyDescent="0.25">
      <c r="A13" s="466" t="s">
        <v>304</v>
      </c>
      <c r="B13" s="466"/>
      <c r="C13" s="466"/>
      <c r="D13" s="466"/>
      <c r="E13" s="42">
        <v>10000000</v>
      </c>
    </row>
    <row r="14" spans="1:5" ht="15.75" customHeight="1" x14ac:dyDescent="0.25">
      <c r="A14" s="466" t="s">
        <v>305</v>
      </c>
      <c r="B14" s="466"/>
      <c r="C14" s="466"/>
      <c r="D14" s="466"/>
      <c r="E14" s="42">
        <v>12000000</v>
      </c>
    </row>
    <row r="15" spans="1:5" ht="15.75" customHeight="1" thickBot="1" x14ac:dyDescent="0.3">
      <c r="A15" s="466" t="s">
        <v>306</v>
      </c>
      <c r="B15" s="466"/>
      <c r="C15" s="466"/>
      <c r="D15" s="466"/>
      <c r="E15" s="41">
        <v>-1563150.6</v>
      </c>
    </row>
    <row r="16" spans="1:5" ht="15.75" customHeight="1" x14ac:dyDescent="0.25">
      <c r="A16" s="467" t="s">
        <v>132</v>
      </c>
      <c r="B16" s="467"/>
      <c r="C16" s="467"/>
      <c r="D16" s="467"/>
      <c r="E16" s="39">
        <f>SUM(E13:E15)</f>
        <v>20436849.399999999</v>
      </c>
    </row>
    <row r="17" spans="1:5" ht="15.75" customHeight="1" x14ac:dyDescent="0.25"/>
    <row r="18" spans="1:5" ht="15.75" customHeight="1" x14ac:dyDescent="0.25"/>
    <row r="19" spans="1:5" ht="15.75" customHeight="1" x14ac:dyDescent="0.25"/>
    <row r="20" spans="1:5" ht="15.75" customHeight="1" thickBot="1" x14ac:dyDescent="0.3">
      <c r="A20" s="34" t="s">
        <v>133</v>
      </c>
      <c r="B20" s="35"/>
      <c r="C20" s="35"/>
      <c r="D20" s="35"/>
      <c r="E20" s="36"/>
    </row>
    <row r="21" spans="1:5" ht="15.75" customHeight="1" thickBot="1" x14ac:dyDescent="0.3">
      <c r="A21" s="468" t="s">
        <v>134</v>
      </c>
      <c r="B21" s="468"/>
      <c r="C21" s="43" t="s">
        <v>156</v>
      </c>
      <c r="D21" s="44"/>
      <c r="E21" s="45"/>
    </row>
    <row r="22" spans="1:5" ht="15.75" customHeight="1" x14ac:dyDescent="0.25">
      <c r="A22" s="469" t="s">
        <v>154</v>
      </c>
      <c r="B22" s="469"/>
      <c r="C22" s="46">
        <f>SUM(E6)</f>
        <v>68000000</v>
      </c>
      <c r="D22" s="47"/>
      <c r="E22" s="48"/>
    </row>
    <row r="23" spans="1:5" ht="15.75" customHeight="1" thickBot="1" x14ac:dyDescent="0.3">
      <c r="A23" s="470" t="s">
        <v>155</v>
      </c>
      <c r="B23" s="470"/>
      <c r="C23" s="49">
        <v>88436849.400000006</v>
      </c>
      <c r="D23" s="47"/>
      <c r="E23" s="48"/>
    </row>
    <row r="24" spans="1:5" ht="15.75" customHeight="1" thickBot="1" x14ac:dyDescent="0.3">
      <c r="A24" s="463" t="s">
        <v>135</v>
      </c>
      <c r="B24" s="463"/>
      <c r="C24" s="50">
        <f>SUM(C22-C23)</f>
        <v>-20436849.400000006</v>
      </c>
      <c r="D24" s="51"/>
      <c r="E24" s="52"/>
    </row>
    <row r="25" spans="1:5" ht="15.75" customHeight="1" thickBot="1" x14ac:dyDescent="0.3">
      <c r="A25" s="53"/>
      <c r="B25" s="53"/>
      <c r="C25" s="53"/>
      <c r="D25" s="54"/>
      <c r="E25" s="55"/>
    </row>
    <row r="26" spans="1:5" ht="15.75" customHeight="1" thickBot="1" x14ac:dyDescent="0.3">
      <c r="A26" s="459" t="s">
        <v>136</v>
      </c>
      <c r="B26" s="459"/>
      <c r="C26" s="43" t="s">
        <v>156</v>
      </c>
      <c r="D26" s="44"/>
      <c r="E26" s="45"/>
    </row>
    <row r="27" spans="1:5" ht="25.5" customHeight="1" x14ac:dyDescent="0.25">
      <c r="A27" s="56" t="s">
        <v>137</v>
      </c>
      <c r="B27" s="57" t="s">
        <v>138</v>
      </c>
      <c r="C27" s="58">
        <f>SUM(E13)</f>
        <v>10000000</v>
      </c>
      <c r="D27" s="59"/>
      <c r="E27" s="60"/>
    </row>
    <row r="28" spans="1:5" ht="25.5" customHeight="1" x14ac:dyDescent="0.25">
      <c r="A28" s="56" t="s">
        <v>278</v>
      </c>
      <c r="B28" s="57" t="s">
        <v>147</v>
      </c>
      <c r="C28" s="58">
        <v>12000000</v>
      </c>
      <c r="D28" s="59"/>
      <c r="E28" s="60"/>
    </row>
    <row r="29" spans="1:5" ht="25.5" customHeight="1" x14ac:dyDescent="0.25">
      <c r="A29" s="56" t="s">
        <v>139</v>
      </c>
      <c r="B29" s="57" t="s">
        <v>140</v>
      </c>
      <c r="C29" s="61">
        <v>-1563150.6</v>
      </c>
      <c r="D29" s="47"/>
      <c r="E29" s="48"/>
    </row>
    <row r="30" spans="1:5" ht="15.75" customHeight="1" thickBot="1" x14ac:dyDescent="0.3">
      <c r="A30" s="62" t="s">
        <v>141</v>
      </c>
      <c r="B30" s="63" t="s">
        <v>142</v>
      </c>
      <c r="C30" s="64">
        <v>0</v>
      </c>
      <c r="D30" s="59"/>
      <c r="E30" s="60"/>
    </row>
    <row r="31" spans="1:5" ht="15.75" customHeight="1" thickBot="1" x14ac:dyDescent="0.3">
      <c r="A31" s="459" t="s">
        <v>143</v>
      </c>
      <c r="B31" s="459"/>
      <c r="C31" s="50">
        <f>SUM(C27:C30)</f>
        <v>20436849.399999999</v>
      </c>
      <c r="D31" s="51"/>
      <c r="E31" s="52"/>
    </row>
    <row r="32" spans="1:5" ht="15.75" customHeight="1" thickBot="1" x14ac:dyDescent="0.3">
      <c r="A32" s="65"/>
      <c r="B32" s="65"/>
      <c r="C32" s="66"/>
      <c r="D32" s="66"/>
      <c r="E32" s="67"/>
    </row>
    <row r="33" spans="1:5" ht="15.75" customHeight="1" thickBot="1" x14ac:dyDescent="0.3">
      <c r="A33" s="459" t="s">
        <v>144</v>
      </c>
      <c r="B33" s="459"/>
      <c r="C33" s="43" t="s">
        <v>156</v>
      </c>
      <c r="D33" s="44"/>
      <c r="E33" s="45"/>
    </row>
    <row r="34" spans="1:5" ht="15.75" customHeight="1" x14ac:dyDescent="0.25">
      <c r="A34" s="460" t="s">
        <v>145</v>
      </c>
      <c r="B34" s="460"/>
      <c r="C34" s="68">
        <f>SUM(C22+C27+C28)</f>
        <v>90000000</v>
      </c>
      <c r="D34" s="47"/>
      <c r="E34" s="48"/>
    </row>
    <row r="35" spans="1:5" ht="15.75" customHeight="1" thickBot="1" x14ac:dyDescent="0.3">
      <c r="A35" s="461" t="s">
        <v>146</v>
      </c>
      <c r="B35" s="461"/>
      <c r="C35" s="69">
        <f>SUM(C23-C29)</f>
        <v>90000000</v>
      </c>
      <c r="D35" s="462"/>
      <c r="E35" s="462"/>
    </row>
    <row r="36" spans="1:5" ht="15.75" customHeight="1" thickBot="1" x14ac:dyDescent="0.3">
      <c r="A36" s="65"/>
      <c r="B36" s="65"/>
      <c r="C36" s="70">
        <f>SUM(C34-C35)</f>
        <v>0</v>
      </c>
      <c r="D36" s="457"/>
      <c r="E36" s="457"/>
    </row>
    <row r="37" spans="1:5" ht="15.75" customHeight="1" x14ac:dyDescent="0.25"/>
    <row r="38" spans="1:5" ht="15.75" customHeight="1" x14ac:dyDescent="0.25">
      <c r="A38" s="458" t="s">
        <v>117</v>
      </c>
      <c r="B38" s="458"/>
      <c r="C38" s="458"/>
      <c r="D38" s="458"/>
      <c r="E38" s="71"/>
    </row>
    <row r="39" spans="1:5" ht="15.75" customHeight="1" x14ac:dyDescent="0.25"/>
    <row r="40" spans="1:5" ht="15.75" customHeight="1" x14ac:dyDescent="0.25"/>
    <row r="41" spans="1:5" ht="15.75" customHeight="1" x14ac:dyDescent="0.25"/>
    <row r="42" spans="1:5" ht="15.75" customHeight="1" x14ac:dyDescent="0.25"/>
    <row r="43" spans="1:5" ht="15.75" customHeight="1" x14ac:dyDescent="0.25"/>
    <row r="44" spans="1:5" ht="15.75" customHeight="1" x14ac:dyDescent="0.25"/>
    <row r="45" spans="1:5" ht="15.75" customHeight="1" x14ac:dyDescent="0.25"/>
    <row r="46" spans="1:5" ht="15.75" customHeight="1" x14ac:dyDescent="0.25"/>
    <row r="47" spans="1:5" ht="16.350000000000001" customHeight="1" x14ac:dyDescent="0.25"/>
    <row r="48" spans="1:5" ht="16.350000000000001" customHeight="1" x14ac:dyDescent="0.25"/>
    <row r="49" ht="16.350000000000001" customHeight="1" x14ac:dyDescent="0.25"/>
    <row r="50" ht="16.350000000000001" customHeight="1" x14ac:dyDescent="0.25"/>
    <row r="51" ht="16.350000000000001" customHeight="1" x14ac:dyDescent="0.25"/>
    <row r="52" ht="16.350000000000001" customHeight="1" x14ac:dyDescent="0.25"/>
    <row r="53" ht="16.350000000000001" customHeight="1" x14ac:dyDescent="0.25"/>
    <row r="54" ht="16.350000000000001" customHeight="1" x14ac:dyDescent="0.25"/>
    <row r="55" ht="16.350000000000001" customHeight="1" x14ac:dyDescent="0.25"/>
    <row r="56" ht="16.350000000000001" customHeight="1" x14ac:dyDescent="0.25"/>
    <row r="57" ht="16.350000000000001" customHeight="1" x14ac:dyDescent="0.25"/>
    <row r="58" ht="16.350000000000001" customHeight="1" x14ac:dyDescent="0.25"/>
    <row r="59" ht="16.350000000000001" customHeight="1" x14ac:dyDescent="0.25"/>
    <row r="60" ht="16.350000000000001" customHeight="1" x14ac:dyDescent="0.25"/>
    <row r="61" ht="16.350000000000001" customHeight="1" x14ac:dyDescent="0.25"/>
    <row r="62" ht="16.350000000000001" customHeight="1" x14ac:dyDescent="0.25"/>
    <row r="63" ht="16.350000000000001" customHeight="1" x14ac:dyDescent="0.25"/>
    <row r="64" ht="16.350000000000001" customHeight="1" x14ac:dyDescent="0.25"/>
    <row r="65" ht="16.350000000000001" customHeight="1" x14ac:dyDescent="0.25"/>
    <row r="66" ht="16.350000000000001" customHeight="1" x14ac:dyDescent="0.25"/>
    <row r="67" ht="16.350000000000001" customHeight="1" x14ac:dyDescent="0.25"/>
    <row r="68" ht="16.350000000000001" customHeight="1" x14ac:dyDescent="0.25"/>
    <row r="69" ht="16.350000000000001" customHeight="1" x14ac:dyDescent="0.25"/>
    <row r="70" ht="16.350000000000001" customHeight="1" x14ac:dyDescent="0.25"/>
    <row r="71" ht="16.350000000000001" customHeight="1" x14ac:dyDescent="0.25"/>
    <row r="72" ht="16.350000000000001" customHeight="1" x14ac:dyDescent="0.25"/>
    <row r="73" ht="16.350000000000001" customHeight="1" x14ac:dyDescent="0.25"/>
    <row r="74" ht="16.350000000000001" customHeight="1" x14ac:dyDescent="0.25"/>
    <row r="75" ht="16.350000000000001" customHeight="1" x14ac:dyDescent="0.25"/>
    <row r="76" ht="16.350000000000001" customHeight="1" x14ac:dyDescent="0.25"/>
    <row r="77" ht="16.350000000000001" customHeight="1" x14ac:dyDescent="0.25"/>
    <row r="78" ht="16.350000000000001" customHeight="1" x14ac:dyDescent="0.25"/>
    <row r="79" ht="16.350000000000001" customHeight="1" x14ac:dyDescent="0.25"/>
    <row r="80" ht="16.350000000000001" customHeight="1" x14ac:dyDescent="0.25"/>
    <row r="81" ht="16.350000000000001" customHeight="1" x14ac:dyDescent="0.25"/>
    <row r="82" ht="16.350000000000001" customHeight="1" x14ac:dyDescent="0.25"/>
    <row r="83" ht="16.350000000000001" customHeight="1" x14ac:dyDescent="0.25"/>
    <row r="84" ht="16.350000000000001" customHeight="1" x14ac:dyDescent="0.25"/>
    <row r="85" ht="16.350000000000001" customHeight="1" x14ac:dyDescent="0.25"/>
    <row r="86" ht="16.350000000000001" customHeight="1" x14ac:dyDescent="0.25"/>
    <row r="87" ht="16.350000000000001" customHeight="1" x14ac:dyDescent="0.25"/>
    <row r="88" ht="16.350000000000001" customHeight="1" x14ac:dyDescent="0.25"/>
    <row r="89" ht="16.350000000000001" customHeight="1" x14ac:dyDescent="0.25"/>
    <row r="90" ht="16.350000000000001"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spans="1:5" ht="15.75" customHeight="1" x14ac:dyDescent="0.25"/>
    <row r="114" spans="1:5" s="7" customFormat="1" ht="15.75" customHeight="1" x14ac:dyDescent="0.25">
      <c r="A114" s="32"/>
      <c r="B114" s="32"/>
      <c r="C114" s="32"/>
      <c r="D114" s="32"/>
      <c r="E114" s="33"/>
    </row>
    <row r="117" spans="1:5" s="31" customFormat="1" x14ac:dyDescent="0.25">
      <c r="A117" s="32"/>
      <c r="B117" s="32"/>
      <c r="C117" s="32"/>
      <c r="D117" s="32"/>
      <c r="E117" s="33"/>
    </row>
  </sheetData>
  <mergeCells count="21">
    <mergeCell ref="A24:B24"/>
    <mergeCell ref="A4:D4"/>
    <mergeCell ref="A6:D6"/>
    <mergeCell ref="A8:D8"/>
    <mergeCell ref="A10:D10"/>
    <mergeCell ref="A12:D12"/>
    <mergeCell ref="A13:D13"/>
    <mergeCell ref="A15:D15"/>
    <mergeCell ref="A16:D16"/>
    <mergeCell ref="A21:B21"/>
    <mergeCell ref="A22:B22"/>
    <mergeCell ref="A23:B23"/>
    <mergeCell ref="A14:D14"/>
    <mergeCell ref="D36:E36"/>
    <mergeCell ref="A38:D38"/>
    <mergeCell ref="A26:B26"/>
    <mergeCell ref="A31:B31"/>
    <mergeCell ref="A33:B33"/>
    <mergeCell ref="A34:B34"/>
    <mergeCell ref="A35:B35"/>
    <mergeCell ref="D35:E35"/>
  </mergeCells>
  <pageMargins left="0" right="0" top="1.1811023622047245" bottom="0.98425196850393704" header="0.39370078740157483" footer="0.59055118110236227"/>
  <pageSetup paperSize="9" fitToWidth="0" fitToHeight="0" orientation="portrait" r:id="rId1"/>
  <headerFooter>
    <oddHeader>&amp;L&amp;"-,Tučné"&amp;14MĚSTO Štíty&amp;"-,Obyčejné"
&amp;"-,Tučné"&amp;8IČO: 00303453
DIČ: CZ00303453&amp;C&amp;"-,Tučné"&amp;14SCHVÁLENÝ ROZPOČET
&amp;RRok 2022</oddHeader>
    <oddFooter>&amp;C&amp;A&amp;R&amp;P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
  <sheetViews>
    <sheetView topLeftCell="A55" zoomScale="160" zoomScaleNormal="160" workbookViewId="0">
      <selection activeCell="C23" sqref="C23"/>
    </sheetView>
  </sheetViews>
  <sheetFormatPr defaultRowHeight="15" x14ac:dyDescent="0.25"/>
  <cols>
    <col min="1" max="2" width="5.28515625" style="31" customWidth="1"/>
    <col min="3" max="3" width="42.7109375" style="31" customWidth="1"/>
    <col min="4" max="5" width="15.7109375" style="82" customWidth="1"/>
    <col min="6" max="6" width="15.7109375" style="85" customWidth="1"/>
  </cols>
  <sheetData>
    <row r="1" spans="1:6" s="1" customFormat="1" ht="17.25" thickBot="1" x14ac:dyDescent="0.3">
      <c r="A1" s="80" t="s">
        <v>0</v>
      </c>
      <c r="B1" s="87"/>
      <c r="C1" s="88"/>
      <c r="D1" s="81"/>
      <c r="E1" s="89"/>
      <c r="F1" s="90"/>
    </row>
    <row r="2" spans="1:6" s="1" customFormat="1" ht="21" customHeight="1" thickBot="1" x14ac:dyDescent="0.3">
      <c r="A2" s="8" t="s">
        <v>1</v>
      </c>
      <c r="B2" s="83" t="s">
        <v>2</v>
      </c>
      <c r="C2" s="9" t="s">
        <v>204</v>
      </c>
      <c r="D2" s="10" t="s">
        <v>159</v>
      </c>
      <c r="E2" s="10" t="s">
        <v>160</v>
      </c>
      <c r="F2" s="11" t="s">
        <v>161</v>
      </c>
    </row>
    <row r="3" spans="1:6" ht="15" customHeight="1" x14ac:dyDescent="0.25">
      <c r="A3" s="141">
        <v>0</v>
      </c>
      <c r="B3" s="142">
        <v>1111</v>
      </c>
      <c r="C3" s="143" t="s">
        <v>165</v>
      </c>
      <c r="D3" s="158">
        <v>5700000</v>
      </c>
      <c r="E3" s="158">
        <v>5622514.5199999996</v>
      </c>
      <c r="F3" s="189">
        <v>5700000</v>
      </c>
    </row>
    <row r="4" spans="1:6" ht="15" customHeight="1" x14ac:dyDescent="0.25">
      <c r="A4" s="144">
        <v>0</v>
      </c>
      <c r="B4" s="145">
        <v>1112</v>
      </c>
      <c r="C4" s="146" t="s">
        <v>167</v>
      </c>
      <c r="D4" s="159">
        <v>350000</v>
      </c>
      <c r="E4" s="159">
        <v>350854.86</v>
      </c>
      <c r="F4" s="190">
        <v>350000</v>
      </c>
    </row>
    <row r="5" spans="1:6" ht="15" customHeight="1" x14ac:dyDescent="0.25">
      <c r="A5" s="144">
        <v>0</v>
      </c>
      <c r="B5" s="145">
        <v>1113</v>
      </c>
      <c r="C5" s="146" t="s">
        <v>168</v>
      </c>
      <c r="D5" s="159">
        <v>900000</v>
      </c>
      <c r="E5" s="159">
        <v>909972.87</v>
      </c>
      <c r="F5" s="190">
        <v>900000</v>
      </c>
    </row>
    <row r="6" spans="1:6" ht="15" customHeight="1" x14ac:dyDescent="0.25">
      <c r="A6" s="144">
        <v>0</v>
      </c>
      <c r="B6" s="145">
        <v>1121</v>
      </c>
      <c r="C6" s="146" t="s">
        <v>169</v>
      </c>
      <c r="D6" s="159">
        <v>7700000</v>
      </c>
      <c r="E6" s="159">
        <v>7677233.6200000001</v>
      </c>
      <c r="F6" s="190">
        <v>7700000</v>
      </c>
    </row>
    <row r="7" spans="1:6" ht="15" customHeight="1" x14ac:dyDescent="0.25">
      <c r="A7" s="144">
        <v>0</v>
      </c>
      <c r="B7" s="145">
        <v>1122</v>
      </c>
      <c r="C7" s="146" t="s">
        <v>170</v>
      </c>
      <c r="D7" s="159">
        <v>1778846</v>
      </c>
      <c r="E7" s="159">
        <v>1778846</v>
      </c>
      <c r="F7" s="190">
        <v>0</v>
      </c>
    </row>
    <row r="8" spans="1:6" ht="15" customHeight="1" x14ac:dyDescent="0.25">
      <c r="A8" s="144">
        <v>0</v>
      </c>
      <c r="B8" s="145">
        <v>1211</v>
      </c>
      <c r="C8" s="146" t="s">
        <v>171</v>
      </c>
      <c r="D8" s="159">
        <v>17200000</v>
      </c>
      <c r="E8" s="159">
        <v>17173722.469999999</v>
      </c>
      <c r="F8" s="190">
        <v>17200000</v>
      </c>
    </row>
    <row r="9" spans="1:6" ht="15" customHeight="1" x14ac:dyDescent="0.25">
      <c r="A9" s="144">
        <v>0</v>
      </c>
      <c r="B9" s="145">
        <v>1334</v>
      </c>
      <c r="C9" s="146" t="s">
        <v>172</v>
      </c>
      <c r="D9" s="159">
        <v>229.8</v>
      </c>
      <c r="E9" s="159">
        <v>229.8</v>
      </c>
      <c r="F9" s="190">
        <v>300</v>
      </c>
    </row>
    <row r="10" spans="1:6" ht="15" customHeight="1" x14ac:dyDescent="0.25">
      <c r="A10" s="144">
        <v>0</v>
      </c>
      <c r="B10" s="145">
        <v>1340</v>
      </c>
      <c r="C10" s="146" t="s">
        <v>5</v>
      </c>
      <c r="D10" s="159">
        <v>1100000</v>
      </c>
      <c r="E10" s="159">
        <v>1112236.44</v>
      </c>
      <c r="F10" s="190">
        <v>0</v>
      </c>
    </row>
    <row r="11" spans="1:6" ht="15" customHeight="1" x14ac:dyDescent="0.25">
      <c r="A11" s="144">
        <v>0</v>
      </c>
      <c r="B11" s="145">
        <v>1341</v>
      </c>
      <c r="C11" s="146" t="s">
        <v>186</v>
      </c>
      <c r="D11" s="159">
        <v>66000</v>
      </c>
      <c r="E11" s="159">
        <v>64085</v>
      </c>
      <c r="F11" s="190">
        <v>65000</v>
      </c>
    </row>
    <row r="12" spans="1:6" ht="15" customHeight="1" x14ac:dyDescent="0.25">
      <c r="A12" s="144">
        <v>0</v>
      </c>
      <c r="B12" s="145">
        <v>1342</v>
      </c>
      <c r="C12" s="146" t="s">
        <v>189</v>
      </c>
      <c r="D12" s="159">
        <v>30000</v>
      </c>
      <c r="E12" s="159">
        <v>30002</v>
      </c>
      <c r="F12" s="190">
        <v>40000</v>
      </c>
    </row>
    <row r="13" spans="1:6" ht="15" customHeight="1" x14ac:dyDescent="0.25">
      <c r="A13" s="144">
        <v>0</v>
      </c>
      <c r="B13" s="145">
        <v>1343</v>
      </c>
      <c r="C13" s="146" t="s">
        <v>191</v>
      </c>
      <c r="D13" s="159">
        <v>6000</v>
      </c>
      <c r="E13" s="159">
        <v>5400</v>
      </c>
      <c r="F13" s="190">
        <v>5400</v>
      </c>
    </row>
    <row r="14" spans="1:6" ht="15" customHeight="1" x14ac:dyDescent="0.25">
      <c r="A14" s="144">
        <v>0</v>
      </c>
      <c r="B14" s="145">
        <v>1345</v>
      </c>
      <c r="C14" s="146" t="s">
        <v>192</v>
      </c>
      <c r="D14" s="159">
        <v>0</v>
      </c>
      <c r="E14" s="159">
        <v>0</v>
      </c>
      <c r="F14" s="190">
        <v>1500000</v>
      </c>
    </row>
    <row r="15" spans="1:6" ht="15" customHeight="1" x14ac:dyDescent="0.25">
      <c r="A15" s="144">
        <v>0</v>
      </c>
      <c r="B15" s="145">
        <v>1349</v>
      </c>
      <c r="C15" s="146" t="s">
        <v>195</v>
      </c>
      <c r="D15" s="159">
        <v>0</v>
      </c>
      <c r="E15" s="159">
        <v>0</v>
      </c>
      <c r="F15" s="190">
        <v>10000</v>
      </c>
    </row>
    <row r="16" spans="1:6" ht="15" customHeight="1" x14ac:dyDescent="0.25">
      <c r="A16" s="144">
        <v>0</v>
      </c>
      <c r="B16" s="145">
        <v>1356</v>
      </c>
      <c r="C16" s="146" t="s">
        <v>6</v>
      </c>
      <c r="D16" s="159">
        <v>23000</v>
      </c>
      <c r="E16" s="159">
        <v>22999.68</v>
      </c>
      <c r="F16" s="190">
        <v>23000</v>
      </c>
    </row>
    <row r="17" spans="1:6" ht="15" customHeight="1" x14ac:dyDescent="0.25">
      <c r="A17" s="144">
        <v>0</v>
      </c>
      <c r="B17" s="145">
        <v>1361</v>
      </c>
      <c r="C17" s="146" t="s">
        <v>198</v>
      </c>
      <c r="D17" s="159">
        <v>27000</v>
      </c>
      <c r="E17" s="159">
        <v>26315</v>
      </c>
      <c r="F17" s="190">
        <v>30000</v>
      </c>
    </row>
    <row r="18" spans="1:6" ht="15" customHeight="1" x14ac:dyDescent="0.25">
      <c r="A18" s="144">
        <v>0</v>
      </c>
      <c r="B18" s="145">
        <v>1381</v>
      </c>
      <c r="C18" s="146" t="s">
        <v>181</v>
      </c>
      <c r="D18" s="159">
        <v>250000</v>
      </c>
      <c r="E18" s="159">
        <v>253340.95</v>
      </c>
      <c r="F18" s="190">
        <v>200000</v>
      </c>
    </row>
    <row r="19" spans="1:6" ht="15" customHeight="1" x14ac:dyDescent="0.25">
      <c r="A19" s="144">
        <v>0</v>
      </c>
      <c r="B19" s="145">
        <v>1382</v>
      </c>
      <c r="C19" s="146" t="s">
        <v>184</v>
      </c>
      <c r="D19" s="159">
        <v>13.12</v>
      </c>
      <c r="E19" s="159">
        <v>13.12</v>
      </c>
      <c r="F19" s="190">
        <v>50</v>
      </c>
    </row>
    <row r="20" spans="1:6" ht="15" customHeight="1" x14ac:dyDescent="0.25">
      <c r="A20" s="144">
        <v>0</v>
      </c>
      <c r="B20" s="145">
        <v>1511</v>
      </c>
      <c r="C20" s="146" t="s">
        <v>179</v>
      </c>
      <c r="D20" s="159">
        <v>1600000</v>
      </c>
      <c r="E20" s="159">
        <v>1520252.52</v>
      </c>
      <c r="F20" s="190">
        <v>160000</v>
      </c>
    </row>
    <row r="21" spans="1:6" ht="15" customHeight="1" x14ac:dyDescent="0.25">
      <c r="A21" s="144">
        <v>0</v>
      </c>
      <c r="B21" s="145">
        <v>4111</v>
      </c>
      <c r="C21" s="146" t="s">
        <v>8</v>
      </c>
      <c r="D21" s="159">
        <v>624068.46</v>
      </c>
      <c r="E21" s="159">
        <v>624068.46</v>
      </c>
      <c r="F21" s="190">
        <v>0</v>
      </c>
    </row>
    <row r="22" spans="1:6" ht="15" customHeight="1" x14ac:dyDescent="0.25">
      <c r="A22" s="144">
        <v>0</v>
      </c>
      <c r="B22" s="145">
        <v>4112</v>
      </c>
      <c r="C22" s="146" t="s">
        <v>9</v>
      </c>
      <c r="D22" s="159">
        <v>783900</v>
      </c>
      <c r="E22" s="159">
        <v>783900</v>
      </c>
      <c r="F22" s="190">
        <v>748800</v>
      </c>
    </row>
    <row r="23" spans="1:6" ht="15" customHeight="1" x14ac:dyDescent="0.25">
      <c r="A23" s="200">
        <v>0</v>
      </c>
      <c r="B23" s="201">
        <v>4116</v>
      </c>
      <c r="C23" s="202" t="s">
        <v>310</v>
      </c>
      <c r="D23" s="159">
        <v>2656429</v>
      </c>
      <c r="E23" s="159">
        <v>2656429</v>
      </c>
      <c r="F23" s="190">
        <v>0</v>
      </c>
    </row>
    <row r="24" spans="1:6" ht="15" customHeight="1" x14ac:dyDescent="0.25">
      <c r="A24" s="144">
        <v>0</v>
      </c>
      <c r="B24" s="145">
        <v>4121</v>
      </c>
      <c r="C24" s="146" t="s">
        <v>10</v>
      </c>
      <c r="D24" s="159">
        <v>17500</v>
      </c>
      <c r="E24" s="159">
        <v>17500</v>
      </c>
      <c r="F24" s="190">
        <v>17500</v>
      </c>
    </row>
    <row r="25" spans="1:6" ht="24" customHeight="1" x14ac:dyDescent="0.25">
      <c r="A25" s="144">
        <v>0</v>
      </c>
      <c r="B25" s="145">
        <v>4122</v>
      </c>
      <c r="C25" s="146" t="s">
        <v>873</v>
      </c>
      <c r="D25" s="159">
        <v>94844.37</v>
      </c>
      <c r="E25" s="159">
        <v>94844.37</v>
      </c>
      <c r="F25" s="190">
        <v>14844.38</v>
      </c>
    </row>
    <row r="26" spans="1:6" ht="15" customHeight="1" thickBot="1" x14ac:dyDescent="0.3">
      <c r="A26" s="147">
        <v>0</v>
      </c>
      <c r="B26" s="148">
        <v>4222</v>
      </c>
      <c r="C26" s="149" t="s">
        <v>157</v>
      </c>
      <c r="D26" s="160">
        <v>92000</v>
      </c>
      <c r="E26" s="160">
        <v>92000</v>
      </c>
      <c r="F26" s="191">
        <v>0</v>
      </c>
    </row>
    <row r="27" spans="1:6" ht="15" customHeight="1" thickBot="1" x14ac:dyDescent="0.3">
      <c r="A27" s="153">
        <v>0</v>
      </c>
      <c r="B27" s="474" t="s">
        <v>11</v>
      </c>
      <c r="C27" s="474"/>
      <c r="D27" s="161">
        <f>SUM(D3:D26)</f>
        <v>40999830.749999993</v>
      </c>
      <c r="E27" s="161">
        <f>SUM(E3:E26)</f>
        <v>40816760.68</v>
      </c>
      <c r="F27" s="154">
        <f>SUM(F3:F26)</f>
        <v>34664894.380000003</v>
      </c>
    </row>
    <row r="28" spans="1:6" ht="15" customHeight="1" x14ac:dyDescent="0.25">
      <c r="A28" s="150">
        <v>1032</v>
      </c>
      <c r="B28" s="151">
        <v>2111</v>
      </c>
      <c r="C28" s="152" t="s">
        <v>12</v>
      </c>
      <c r="D28" s="162">
        <v>8300000</v>
      </c>
      <c r="E28" s="162">
        <v>8245456.8200000003</v>
      </c>
      <c r="F28" s="192">
        <v>9000000</v>
      </c>
    </row>
    <row r="29" spans="1:6" ht="15" customHeight="1" x14ac:dyDescent="0.25">
      <c r="A29" s="144">
        <v>1032</v>
      </c>
      <c r="B29" s="145">
        <v>2112</v>
      </c>
      <c r="C29" s="146" t="s">
        <v>13</v>
      </c>
      <c r="D29" s="159">
        <v>2100000</v>
      </c>
      <c r="E29" s="159">
        <v>2105396.2599999998</v>
      </c>
      <c r="F29" s="190">
        <v>2000000</v>
      </c>
    </row>
    <row r="30" spans="1:6" ht="15" customHeight="1" x14ac:dyDescent="0.25">
      <c r="A30" s="144">
        <v>1032</v>
      </c>
      <c r="B30" s="145">
        <v>2131</v>
      </c>
      <c r="C30" s="146" t="s">
        <v>203</v>
      </c>
      <c r="D30" s="159">
        <v>14092.26</v>
      </c>
      <c r="E30" s="159">
        <v>14092.21</v>
      </c>
      <c r="F30" s="190">
        <v>14490.42</v>
      </c>
    </row>
    <row r="31" spans="1:6" ht="15" customHeight="1" thickBot="1" x14ac:dyDescent="0.3">
      <c r="A31" s="147">
        <v>1032</v>
      </c>
      <c r="B31" s="148">
        <v>2324</v>
      </c>
      <c r="C31" s="149" t="s">
        <v>14</v>
      </c>
      <c r="D31" s="160">
        <v>392.04</v>
      </c>
      <c r="E31" s="160">
        <v>392.04</v>
      </c>
      <c r="F31" s="191">
        <v>5449.84</v>
      </c>
    </row>
    <row r="32" spans="1:6" ht="15" customHeight="1" thickBot="1" x14ac:dyDescent="0.3">
      <c r="A32" s="153">
        <v>1032</v>
      </c>
      <c r="B32" s="474" t="s">
        <v>15</v>
      </c>
      <c r="C32" s="474"/>
      <c r="D32" s="161">
        <f>SUM(D28:D31)</f>
        <v>10414484.299999999</v>
      </c>
      <c r="E32" s="161">
        <f t="shared" ref="E32:F32" si="0">SUM(E28:E31)</f>
        <v>10365337.33</v>
      </c>
      <c r="F32" s="154">
        <f t="shared" si="0"/>
        <v>11019940.26</v>
      </c>
    </row>
    <row r="33" spans="1:6" ht="15" customHeight="1" x14ac:dyDescent="0.25">
      <c r="A33" s="150">
        <v>2143</v>
      </c>
      <c r="B33" s="151">
        <v>2111</v>
      </c>
      <c r="C33" s="152" t="s">
        <v>12</v>
      </c>
      <c r="D33" s="162">
        <v>4000</v>
      </c>
      <c r="E33" s="162">
        <v>4073</v>
      </c>
      <c r="F33" s="192">
        <v>4000</v>
      </c>
    </row>
    <row r="34" spans="1:6" ht="15" customHeight="1" thickBot="1" x14ac:dyDescent="0.3">
      <c r="A34" s="147">
        <v>2143</v>
      </c>
      <c r="B34" s="148">
        <v>2112</v>
      </c>
      <c r="C34" s="149" t="s">
        <v>13</v>
      </c>
      <c r="D34" s="160">
        <v>6500</v>
      </c>
      <c r="E34" s="160">
        <v>6366</v>
      </c>
      <c r="F34" s="191">
        <v>6000</v>
      </c>
    </row>
    <row r="35" spans="1:6" ht="15" customHeight="1" thickBot="1" x14ac:dyDescent="0.3">
      <c r="A35" s="153">
        <v>2143</v>
      </c>
      <c r="B35" s="474" t="s">
        <v>16</v>
      </c>
      <c r="C35" s="474"/>
      <c r="D35" s="161">
        <f>SUM(D33:D34)</f>
        <v>10500</v>
      </c>
      <c r="E35" s="161">
        <f t="shared" ref="E35:F35" si="1">SUM(E33:E34)</f>
        <v>10439</v>
      </c>
      <c r="F35" s="154">
        <f t="shared" si="1"/>
        <v>10000</v>
      </c>
    </row>
    <row r="36" spans="1:6" ht="15" customHeight="1" thickBot="1" x14ac:dyDescent="0.3">
      <c r="A36" s="155">
        <v>2212</v>
      </c>
      <c r="B36" s="156">
        <v>2322</v>
      </c>
      <c r="C36" s="157" t="s">
        <v>216</v>
      </c>
      <c r="D36" s="163">
        <v>15343</v>
      </c>
      <c r="E36" s="163">
        <v>15343</v>
      </c>
      <c r="F36" s="193">
        <v>0</v>
      </c>
    </row>
    <row r="37" spans="1:6" ht="15" customHeight="1" thickBot="1" x14ac:dyDescent="0.3">
      <c r="A37" s="153">
        <v>2212</v>
      </c>
      <c r="B37" s="474" t="s">
        <v>51</v>
      </c>
      <c r="C37" s="474"/>
      <c r="D37" s="161">
        <f>SUM(D36)</f>
        <v>15343</v>
      </c>
      <c r="E37" s="161">
        <f t="shared" ref="E37:F37" si="2">SUM(E36)</f>
        <v>15343</v>
      </c>
      <c r="F37" s="154">
        <f t="shared" si="2"/>
        <v>0</v>
      </c>
    </row>
    <row r="38" spans="1:6" ht="15" customHeight="1" thickBot="1" x14ac:dyDescent="0.3">
      <c r="A38" s="155">
        <v>2310</v>
      </c>
      <c r="B38" s="156">
        <v>2111</v>
      </c>
      <c r="C38" s="157" t="s">
        <v>12</v>
      </c>
      <c r="D38" s="163">
        <v>1700000</v>
      </c>
      <c r="E38" s="163">
        <v>1714118.53</v>
      </c>
      <c r="F38" s="193">
        <v>1700000</v>
      </c>
    </row>
    <row r="39" spans="1:6" ht="15" customHeight="1" thickBot="1" x14ac:dyDescent="0.3">
      <c r="A39" s="153">
        <v>2310</v>
      </c>
      <c r="B39" s="474" t="s">
        <v>17</v>
      </c>
      <c r="C39" s="474"/>
      <c r="D39" s="161">
        <f>SUM(D38)</f>
        <v>1700000</v>
      </c>
      <c r="E39" s="161">
        <f t="shared" ref="E39:F39" si="3">SUM(E38)</f>
        <v>1714118.53</v>
      </c>
      <c r="F39" s="154">
        <f t="shared" si="3"/>
        <v>1700000</v>
      </c>
    </row>
    <row r="40" spans="1:6" ht="15" customHeight="1" x14ac:dyDescent="0.25">
      <c r="A40" s="150">
        <v>2321</v>
      </c>
      <c r="B40" s="151">
        <v>2111</v>
      </c>
      <c r="C40" s="152" t="s">
        <v>12</v>
      </c>
      <c r="D40" s="162">
        <v>1500000</v>
      </c>
      <c r="E40" s="162">
        <v>1442290.9</v>
      </c>
      <c r="F40" s="192">
        <v>1500000</v>
      </c>
    </row>
    <row r="41" spans="1:6" ht="15" customHeight="1" thickBot="1" x14ac:dyDescent="0.3">
      <c r="A41" s="147">
        <v>2321</v>
      </c>
      <c r="B41" s="148">
        <v>3122</v>
      </c>
      <c r="C41" s="149" t="s">
        <v>208</v>
      </c>
      <c r="D41" s="160">
        <v>100000</v>
      </c>
      <c r="E41" s="160">
        <v>100000</v>
      </c>
      <c r="F41" s="191">
        <v>0</v>
      </c>
    </row>
    <row r="42" spans="1:6" ht="15" customHeight="1" thickBot="1" x14ac:dyDescent="0.3">
      <c r="A42" s="153">
        <v>2321</v>
      </c>
      <c r="B42" s="474" t="s">
        <v>18</v>
      </c>
      <c r="C42" s="474"/>
      <c r="D42" s="161">
        <f>SUM(D40:D41)</f>
        <v>1600000</v>
      </c>
      <c r="E42" s="161">
        <f t="shared" ref="E42:F42" si="4">SUM(E40:E41)</f>
        <v>1542290.9</v>
      </c>
      <c r="F42" s="154">
        <f t="shared" si="4"/>
        <v>1500000</v>
      </c>
    </row>
    <row r="43" spans="1:6" ht="15" customHeight="1" x14ac:dyDescent="0.25">
      <c r="A43" s="150">
        <v>3314</v>
      </c>
      <c r="B43" s="151">
        <v>2111</v>
      </c>
      <c r="C43" s="152" t="s">
        <v>12</v>
      </c>
      <c r="D43" s="162">
        <v>52000</v>
      </c>
      <c r="E43" s="162">
        <v>51100</v>
      </c>
      <c r="F43" s="192">
        <v>58000</v>
      </c>
    </row>
    <row r="44" spans="1:6" ht="15" customHeight="1" thickBot="1" x14ac:dyDescent="0.3">
      <c r="A44" s="147">
        <v>3314</v>
      </c>
      <c r="B44" s="148">
        <v>2324</v>
      </c>
      <c r="C44" s="149" t="s">
        <v>14</v>
      </c>
      <c r="D44" s="160">
        <v>429</v>
      </c>
      <c r="E44" s="160">
        <v>429</v>
      </c>
      <c r="F44" s="191">
        <v>0</v>
      </c>
    </row>
    <row r="45" spans="1:6" ht="15" customHeight="1" thickBot="1" x14ac:dyDescent="0.3">
      <c r="A45" s="153">
        <v>3314</v>
      </c>
      <c r="B45" s="474" t="s">
        <v>19</v>
      </c>
      <c r="C45" s="474"/>
      <c r="D45" s="161">
        <f>SUM(D43:D44)</f>
        <v>52429</v>
      </c>
      <c r="E45" s="161">
        <f t="shared" ref="E45:F45" si="5">SUM(E43:E44)</f>
        <v>51529</v>
      </c>
      <c r="F45" s="154">
        <f t="shared" si="5"/>
        <v>58000</v>
      </c>
    </row>
    <row r="46" spans="1:6" ht="15" customHeight="1" x14ac:dyDescent="0.25">
      <c r="A46" s="150">
        <v>3319</v>
      </c>
      <c r="B46" s="151">
        <v>2111</v>
      </c>
      <c r="C46" s="152" t="s">
        <v>12</v>
      </c>
      <c r="D46" s="162">
        <v>16000</v>
      </c>
      <c r="E46" s="162">
        <v>15282.07</v>
      </c>
      <c r="F46" s="192">
        <v>20000</v>
      </c>
    </row>
    <row r="47" spans="1:6" ht="15" customHeight="1" x14ac:dyDescent="0.25">
      <c r="A47" s="144">
        <v>3319</v>
      </c>
      <c r="B47" s="145">
        <v>2132</v>
      </c>
      <c r="C47" s="146" t="s">
        <v>211</v>
      </c>
      <c r="D47" s="159">
        <v>20000</v>
      </c>
      <c r="E47" s="159">
        <v>20100</v>
      </c>
      <c r="F47" s="190">
        <v>20000</v>
      </c>
    </row>
    <row r="48" spans="1:6" ht="15" customHeight="1" x14ac:dyDescent="0.25">
      <c r="A48" s="144">
        <v>3319</v>
      </c>
      <c r="B48" s="145">
        <v>2133</v>
      </c>
      <c r="C48" s="146" t="s">
        <v>212</v>
      </c>
      <c r="D48" s="159">
        <v>2000</v>
      </c>
      <c r="E48" s="159">
        <v>1994.42</v>
      </c>
      <c r="F48" s="190">
        <v>1000</v>
      </c>
    </row>
    <row r="49" spans="1:6" ht="15" customHeight="1" x14ac:dyDescent="0.25">
      <c r="A49" s="144">
        <v>3319</v>
      </c>
      <c r="B49" s="145">
        <v>2321</v>
      </c>
      <c r="C49" s="146" t="s">
        <v>214</v>
      </c>
      <c r="D49" s="159">
        <v>51000</v>
      </c>
      <c r="E49" s="159">
        <v>51000</v>
      </c>
      <c r="F49" s="190">
        <v>0</v>
      </c>
    </row>
    <row r="50" spans="1:6" ht="15" customHeight="1" thickBot="1" x14ac:dyDescent="0.3">
      <c r="A50" s="147">
        <v>3319</v>
      </c>
      <c r="B50" s="148">
        <v>2324</v>
      </c>
      <c r="C50" s="149" t="s">
        <v>14</v>
      </c>
      <c r="D50" s="160">
        <v>800</v>
      </c>
      <c r="E50" s="160">
        <v>801.02</v>
      </c>
      <c r="F50" s="191">
        <v>500</v>
      </c>
    </row>
    <row r="51" spans="1:6" ht="15" customHeight="1" thickBot="1" x14ac:dyDescent="0.3">
      <c r="A51" s="153">
        <v>3319</v>
      </c>
      <c r="B51" s="474" t="s">
        <v>22</v>
      </c>
      <c r="C51" s="474"/>
      <c r="D51" s="161">
        <f>SUM(D46:D50)</f>
        <v>89800</v>
      </c>
      <c r="E51" s="161">
        <f t="shared" ref="E51:F51" si="6">SUM(E46:E50)</f>
        <v>89177.51</v>
      </c>
      <c r="F51" s="154">
        <f t="shared" si="6"/>
        <v>41500</v>
      </c>
    </row>
    <row r="52" spans="1:6" ht="15" customHeight="1" x14ac:dyDescent="0.25">
      <c r="A52" s="150">
        <v>3539</v>
      </c>
      <c r="B52" s="151">
        <v>2111</v>
      </c>
      <c r="C52" s="152" t="s">
        <v>12</v>
      </c>
      <c r="D52" s="162">
        <v>110000</v>
      </c>
      <c r="E52" s="162">
        <v>109635.01</v>
      </c>
      <c r="F52" s="192">
        <v>150000</v>
      </c>
    </row>
    <row r="53" spans="1:6" ht="15" customHeight="1" x14ac:dyDescent="0.25">
      <c r="A53" s="144">
        <v>3539</v>
      </c>
      <c r="B53" s="145">
        <v>2132</v>
      </c>
      <c r="C53" s="146" t="s">
        <v>211</v>
      </c>
      <c r="D53" s="159">
        <v>80000</v>
      </c>
      <c r="E53" s="159">
        <v>80034</v>
      </c>
      <c r="F53" s="190">
        <v>85000</v>
      </c>
    </row>
    <row r="54" spans="1:6" ht="15" customHeight="1" x14ac:dyDescent="0.25">
      <c r="A54" s="144">
        <v>3539</v>
      </c>
      <c r="B54" s="145">
        <v>2133</v>
      </c>
      <c r="C54" s="146" t="s">
        <v>212</v>
      </c>
      <c r="D54" s="159">
        <v>70000</v>
      </c>
      <c r="E54" s="159">
        <v>70480.08</v>
      </c>
      <c r="F54" s="190">
        <v>91000</v>
      </c>
    </row>
    <row r="55" spans="1:6" ht="15" customHeight="1" thickBot="1" x14ac:dyDescent="0.3">
      <c r="A55" s="147">
        <v>3539</v>
      </c>
      <c r="B55" s="148">
        <v>2324</v>
      </c>
      <c r="C55" s="149" t="s">
        <v>14</v>
      </c>
      <c r="D55" s="160">
        <v>1940</v>
      </c>
      <c r="E55" s="160">
        <v>1940</v>
      </c>
      <c r="F55" s="191">
        <v>0</v>
      </c>
    </row>
    <row r="56" spans="1:6" ht="15" customHeight="1" thickBot="1" x14ac:dyDescent="0.3">
      <c r="A56" s="153">
        <v>3539</v>
      </c>
      <c r="B56" s="474" t="s">
        <v>23</v>
      </c>
      <c r="C56" s="474"/>
      <c r="D56" s="161">
        <f>SUM(D52:D55)</f>
        <v>261940</v>
      </c>
      <c r="E56" s="161">
        <f t="shared" ref="E56:F56" si="7">SUM(E52:E55)</f>
        <v>262089.09000000003</v>
      </c>
      <c r="F56" s="154">
        <f t="shared" si="7"/>
        <v>326000</v>
      </c>
    </row>
    <row r="57" spans="1:6" ht="15" customHeight="1" x14ac:dyDescent="0.25">
      <c r="A57" s="150">
        <v>3612</v>
      </c>
      <c r="B57" s="151">
        <v>2111</v>
      </c>
      <c r="C57" s="152" t="s">
        <v>12</v>
      </c>
      <c r="D57" s="162">
        <v>930000</v>
      </c>
      <c r="E57" s="162">
        <v>924611.91</v>
      </c>
      <c r="F57" s="192">
        <v>900000</v>
      </c>
    </row>
    <row r="58" spans="1:6" ht="15" customHeight="1" x14ac:dyDescent="0.25">
      <c r="A58" s="144">
        <v>3612</v>
      </c>
      <c r="B58" s="145">
        <v>2132</v>
      </c>
      <c r="C58" s="146" t="s">
        <v>211</v>
      </c>
      <c r="D58" s="159">
        <v>3800000</v>
      </c>
      <c r="E58" s="159">
        <v>3818220.96</v>
      </c>
      <c r="F58" s="190">
        <v>3800000</v>
      </c>
    </row>
    <row r="59" spans="1:6" ht="15" customHeight="1" thickBot="1" x14ac:dyDescent="0.3">
      <c r="A59" s="147">
        <v>3612</v>
      </c>
      <c r="B59" s="148">
        <v>2324</v>
      </c>
      <c r="C59" s="149" t="s">
        <v>14</v>
      </c>
      <c r="D59" s="160">
        <v>35482</v>
      </c>
      <c r="E59" s="160">
        <v>35482</v>
      </c>
      <c r="F59" s="191">
        <v>30000</v>
      </c>
    </row>
    <row r="60" spans="1:6" ht="15" customHeight="1" thickBot="1" x14ac:dyDescent="0.3">
      <c r="A60" s="153">
        <v>3612</v>
      </c>
      <c r="B60" s="474" t="s">
        <v>24</v>
      </c>
      <c r="C60" s="474"/>
      <c r="D60" s="161">
        <f>SUM(D57:D59)</f>
        <v>4765482</v>
      </c>
      <c r="E60" s="161">
        <f t="shared" ref="E60:F60" si="8">SUM(E57:E59)</f>
        <v>4778314.87</v>
      </c>
      <c r="F60" s="154">
        <f t="shared" si="8"/>
        <v>4730000</v>
      </c>
    </row>
    <row r="61" spans="1:6" ht="15" customHeight="1" x14ac:dyDescent="0.25">
      <c r="A61" s="150">
        <v>3613</v>
      </c>
      <c r="B61" s="151">
        <v>2111</v>
      </c>
      <c r="C61" s="152" t="s">
        <v>12</v>
      </c>
      <c r="D61" s="162">
        <v>180000</v>
      </c>
      <c r="E61" s="162">
        <v>180183.3</v>
      </c>
      <c r="F61" s="192">
        <v>168000</v>
      </c>
    </row>
    <row r="62" spans="1:6" ht="15" customHeight="1" x14ac:dyDescent="0.25">
      <c r="A62" s="144">
        <v>3613</v>
      </c>
      <c r="B62" s="145">
        <v>2132</v>
      </c>
      <c r="C62" s="146" t="s">
        <v>211</v>
      </c>
      <c r="D62" s="159">
        <v>460000</v>
      </c>
      <c r="E62" s="159">
        <v>460532</v>
      </c>
      <c r="F62" s="190">
        <v>460000</v>
      </c>
    </row>
    <row r="63" spans="1:6" ht="15" customHeight="1" thickBot="1" x14ac:dyDescent="0.3">
      <c r="A63" s="147">
        <v>3613</v>
      </c>
      <c r="B63" s="148">
        <v>2133</v>
      </c>
      <c r="C63" s="149" t="s">
        <v>212</v>
      </c>
      <c r="D63" s="160">
        <v>1859</v>
      </c>
      <c r="E63" s="160">
        <v>1859</v>
      </c>
      <c r="F63" s="191">
        <v>20000</v>
      </c>
    </row>
    <row r="64" spans="1:6" ht="15" customHeight="1" thickBot="1" x14ac:dyDescent="0.3">
      <c r="A64" s="153">
        <v>3613</v>
      </c>
      <c r="B64" s="474" t="s">
        <v>25</v>
      </c>
      <c r="C64" s="474"/>
      <c r="D64" s="161">
        <f>SUM(D61:D63)</f>
        <v>641859</v>
      </c>
      <c r="E64" s="161">
        <f t="shared" ref="E64:F64" si="9">SUM(E61:E63)</f>
        <v>642574.30000000005</v>
      </c>
      <c r="F64" s="154">
        <f t="shared" si="9"/>
        <v>648000</v>
      </c>
    </row>
    <row r="65" spans="1:6" ht="15" customHeight="1" thickBot="1" x14ac:dyDescent="0.3">
      <c r="A65" s="155">
        <v>3631</v>
      </c>
      <c r="B65" s="156">
        <v>2322</v>
      </c>
      <c r="C65" s="157" t="s">
        <v>216</v>
      </c>
      <c r="D65" s="163">
        <v>22642</v>
      </c>
      <c r="E65" s="163">
        <v>22642</v>
      </c>
      <c r="F65" s="193">
        <v>0</v>
      </c>
    </row>
    <row r="66" spans="1:6" ht="15" customHeight="1" thickBot="1" x14ac:dyDescent="0.3">
      <c r="A66" s="153">
        <v>3631</v>
      </c>
      <c r="B66" s="474" t="s">
        <v>53</v>
      </c>
      <c r="C66" s="474"/>
      <c r="D66" s="161">
        <f>SUM(D65)</f>
        <v>22642</v>
      </c>
      <c r="E66" s="161">
        <f t="shared" ref="E66:F66" si="10">SUM(E65)</f>
        <v>22642</v>
      </c>
      <c r="F66" s="154">
        <f t="shared" si="10"/>
        <v>0</v>
      </c>
    </row>
    <row r="67" spans="1:6" ht="15" customHeight="1" thickBot="1" x14ac:dyDescent="0.3">
      <c r="A67" s="155">
        <v>3632</v>
      </c>
      <c r="B67" s="156">
        <v>2111</v>
      </c>
      <c r="C67" s="157" t="s">
        <v>12</v>
      </c>
      <c r="D67" s="163">
        <v>24000</v>
      </c>
      <c r="E67" s="163">
        <v>24000</v>
      </c>
      <c r="F67" s="193">
        <v>20000</v>
      </c>
    </row>
    <row r="68" spans="1:6" ht="15" customHeight="1" thickBot="1" x14ac:dyDescent="0.3">
      <c r="A68" s="153">
        <v>3632</v>
      </c>
      <c r="B68" s="474" t="s">
        <v>26</v>
      </c>
      <c r="C68" s="474"/>
      <c r="D68" s="161">
        <f>SUM(D67)</f>
        <v>24000</v>
      </c>
      <c r="E68" s="161">
        <f t="shared" ref="E68:F68" si="11">SUM(E67)</f>
        <v>24000</v>
      </c>
      <c r="F68" s="154">
        <f t="shared" si="11"/>
        <v>20000</v>
      </c>
    </row>
    <row r="69" spans="1:6" ht="15" customHeight="1" thickBot="1" x14ac:dyDescent="0.3">
      <c r="A69" s="155">
        <v>3633</v>
      </c>
      <c r="B69" s="156">
        <v>2133</v>
      </c>
      <c r="C69" s="157" t="s">
        <v>212</v>
      </c>
      <c r="D69" s="163">
        <v>63526.21</v>
      </c>
      <c r="E69" s="163">
        <v>63526.21</v>
      </c>
      <c r="F69" s="193">
        <v>106669.97</v>
      </c>
    </row>
    <row r="70" spans="1:6" ht="15" customHeight="1" thickBot="1" x14ac:dyDescent="0.3">
      <c r="A70" s="153">
        <v>3633</v>
      </c>
      <c r="B70" s="474" t="s">
        <v>27</v>
      </c>
      <c r="C70" s="474"/>
      <c r="D70" s="161">
        <f>SUM(D69)</f>
        <v>63526.21</v>
      </c>
      <c r="E70" s="161">
        <f t="shared" ref="E70:F70" si="12">SUM(E69)</f>
        <v>63526.21</v>
      </c>
      <c r="F70" s="154">
        <f t="shared" si="12"/>
        <v>106669.97</v>
      </c>
    </row>
    <row r="71" spans="1:6" ht="15" customHeight="1" x14ac:dyDescent="0.25">
      <c r="A71" s="150">
        <v>3639</v>
      </c>
      <c r="B71" s="151">
        <v>2111</v>
      </c>
      <c r="C71" s="152" t="s">
        <v>12</v>
      </c>
      <c r="D71" s="162">
        <v>400000</v>
      </c>
      <c r="E71" s="162">
        <v>387937.84</v>
      </c>
      <c r="F71" s="192">
        <v>400000</v>
      </c>
    </row>
    <row r="72" spans="1:6" ht="15" customHeight="1" x14ac:dyDescent="0.25">
      <c r="A72" s="144">
        <v>3639</v>
      </c>
      <c r="B72" s="145">
        <v>2119</v>
      </c>
      <c r="C72" s="146" t="s">
        <v>28</v>
      </c>
      <c r="D72" s="159">
        <v>5500000</v>
      </c>
      <c r="E72" s="159">
        <v>5430307.3499999996</v>
      </c>
      <c r="F72" s="190">
        <v>5759615.8499999996</v>
      </c>
    </row>
    <row r="73" spans="1:6" ht="15" customHeight="1" x14ac:dyDescent="0.25">
      <c r="A73" s="144">
        <v>3639</v>
      </c>
      <c r="B73" s="145">
        <v>2131</v>
      </c>
      <c r="C73" s="146" t="s">
        <v>203</v>
      </c>
      <c r="D73" s="159">
        <v>150000</v>
      </c>
      <c r="E73" s="159">
        <v>149213</v>
      </c>
      <c r="F73" s="190">
        <v>150000</v>
      </c>
    </row>
    <row r="74" spans="1:6" ht="15" customHeight="1" x14ac:dyDescent="0.25">
      <c r="A74" s="144">
        <v>3639</v>
      </c>
      <c r="B74" s="145">
        <v>2132</v>
      </c>
      <c r="C74" s="146" t="s">
        <v>211</v>
      </c>
      <c r="D74" s="159">
        <v>25000</v>
      </c>
      <c r="E74" s="159">
        <v>25000</v>
      </c>
      <c r="F74" s="190">
        <v>25000</v>
      </c>
    </row>
    <row r="75" spans="1:6" ht="15" customHeight="1" x14ac:dyDescent="0.25">
      <c r="A75" s="144">
        <v>3639</v>
      </c>
      <c r="B75" s="145">
        <v>2133</v>
      </c>
      <c r="C75" s="146" t="s">
        <v>212</v>
      </c>
      <c r="D75" s="159">
        <v>3500</v>
      </c>
      <c r="E75" s="159">
        <v>3520</v>
      </c>
      <c r="F75" s="190">
        <v>3000</v>
      </c>
    </row>
    <row r="76" spans="1:6" ht="15" customHeight="1" x14ac:dyDescent="0.25">
      <c r="A76" s="144">
        <v>3639</v>
      </c>
      <c r="B76" s="145">
        <v>2324</v>
      </c>
      <c r="C76" s="146" t="s">
        <v>14</v>
      </c>
      <c r="D76" s="159">
        <v>41000</v>
      </c>
      <c r="E76" s="159">
        <v>40815.96</v>
      </c>
      <c r="F76" s="190">
        <v>23579.54</v>
      </c>
    </row>
    <row r="77" spans="1:6" ht="15" customHeight="1" thickBot="1" x14ac:dyDescent="0.3">
      <c r="A77" s="147">
        <v>3639</v>
      </c>
      <c r="B77" s="148">
        <v>3111</v>
      </c>
      <c r="C77" s="149" t="s">
        <v>29</v>
      </c>
      <c r="D77" s="160">
        <v>160000</v>
      </c>
      <c r="E77" s="160">
        <v>158420</v>
      </c>
      <c r="F77" s="191">
        <v>1000000</v>
      </c>
    </row>
    <row r="78" spans="1:6" ht="15" customHeight="1" thickBot="1" x14ac:dyDescent="0.3">
      <c r="A78" s="153">
        <v>3639</v>
      </c>
      <c r="B78" s="474" t="s">
        <v>30</v>
      </c>
      <c r="C78" s="474"/>
      <c r="D78" s="161">
        <f>SUM(D71:D77)</f>
        <v>6279500</v>
      </c>
      <c r="E78" s="161">
        <f t="shared" ref="E78:F78" si="13">SUM(E71:E77)</f>
        <v>6195214.1499999994</v>
      </c>
      <c r="F78" s="154">
        <f t="shared" si="13"/>
        <v>7361195.3899999997</v>
      </c>
    </row>
    <row r="79" spans="1:6" ht="15" customHeight="1" thickBot="1" x14ac:dyDescent="0.3">
      <c r="A79" s="155">
        <v>3721</v>
      </c>
      <c r="B79" s="156">
        <v>2111</v>
      </c>
      <c r="C79" s="157" t="s">
        <v>12</v>
      </c>
      <c r="D79" s="163">
        <v>11000</v>
      </c>
      <c r="E79" s="163">
        <v>10807.92</v>
      </c>
      <c r="F79" s="193">
        <v>10000</v>
      </c>
    </row>
    <row r="80" spans="1:6" ht="15" customHeight="1" thickBot="1" x14ac:dyDescent="0.3">
      <c r="A80" s="153">
        <v>3721</v>
      </c>
      <c r="B80" s="474" t="s">
        <v>31</v>
      </c>
      <c r="C80" s="474"/>
      <c r="D80" s="161">
        <f>SUM(D79)</f>
        <v>11000</v>
      </c>
      <c r="E80" s="161">
        <f t="shared" ref="E80:F80" si="14">SUM(E79)</f>
        <v>10807.92</v>
      </c>
      <c r="F80" s="154">
        <f t="shared" si="14"/>
        <v>10000</v>
      </c>
    </row>
    <row r="81" spans="1:6" ht="15" customHeight="1" x14ac:dyDescent="0.25">
      <c r="A81" s="150">
        <v>3722</v>
      </c>
      <c r="B81" s="151">
        <v>2111</v>
      </c>
      <c r="C81" s="152" t="s">
        <v>12</v>
      </c>
      <c r="D81" s="162">
        <v>152000</v>
      </c>
      <c r="E81" s="162">
        <v>151990</v>
      </c>
      <c r="F81" s="192">
        <v>150000</v>
      </c>
    </row>
    <row r="82" spans="1:6" ht="15" customHeight="1" thickBot="1" x14ac:dyDescent="0.3">
      <c r="A82" s="147">
        <v>3722</v>
      </c>
      <c r="B82" s="148">
        <v>2112</v>
      </c>
      <c r="C82" s="149" t="s">
        <v>13</v>
      </c>
      <c r="D82" s="160">
        <v>8000</v>
      </c>
      <c r="E82" s="160">
        <v>7610</v>
      </c>
      <c r="F82" s="191">
        <v>5000</v>
      </c>
    </row>
    <row r="83" spans="1:6" ht="15" customHeight="1" thickBot="1" x14ac:dyDescent="0.3">
      <c r="A83" s="153">
        <v>3722</v>
      </c>
      <c r="B83" s="474" t="s">
        <v>32</v>
      </c>
      <c r="C83" s="474"/>
      <c r="D83" s="161">
        <f>SUM(D81:D82)</f>
        <v>160000</v>
      </c>
      <c r="E83" s="161">
        <f t="shared" ref="E83:F83" si="15">SUM(E81:E82)</f>
        <v>159600</v>
      </c>
      <c r="F83" s="154">
        <f t="shared" si="15"/>
        <v>155000</v>
      </c>
    </row>
    <row r="84" spans="1:6" ht="15" customHeight="1" x14ac:dyDescent="0.25">
      <c r="A84" s="150">
        <v>3724</v>
      </c>
      <c r="B84" s="151">
        <v>2111</v>
      </c>
      <c r="C84" s="152" t="s">
        <v>12</v>
      </c>
      <c r="D84" s="162">
        <v>1200</v>
      </c>
      <c r="E84" s="162">
        <v>1226.94</v>
      </c>
      <c r="F84" s="192">
        <v>1200</v>
      </c>
    </row>
    <row r="85" spans="1:6" ht="15" customHeight="1" thickBot="1" x14ac:dyDescent="0.3">
      <c r="A85" s="147">
        <v>3724</v>
      </c>
      <c r="B85" s="148">
        <v>2324</v>
      </c>
      <c r="C85" s="149" t="s">
        <v>14</v>
      </c>
      <c r="D85" s="160">
        <v>8000</v>
      </c>
      <c r="E85" s="160">
        <v>8094.9</v>
      </c>
      <c r="F85" s="191">
        <v>8000</v>
      </c>
    </row>
    <row r="86" spans="1:6" ht="15" customHeight="1" thickBot="1" x14ac:dyDescent="0.3">
      <c r="A86" s="153">
        <v>3724</v>
      </c>
      <c r="B86" s="474" t="s">
        <v>33</v>
      </c>
      <c r="C86" s="474"/>
      <c r="D86" s="161">
        <f>SUM(D84:D85)</f>
        <v>9200</v>
      </c>
      <c r="E86" s="161">
        <f t="shared" ref="E86:F86" si="16">SUM(E84:E85)</f>
        <v>9321.84</v>
      </c>
      <c r="F86" s="154">
        <f t="shared" si="16"/>
        <v>9200</v>
      </c>
    </row>
    <row r="87" spans="1:6" ht="15" customHeight="1" thickBot="1" x14ac:dyDescent="0.3">
      <c r="A87" s="150">
        <v>3725</v>
      </c>
      <c r="B87" s="151">
        <v>2111</v>
      </c>
      <c r="C87" s="152" t="s">
        <v>12</v>
      </c>
      <c r="D87" s="162">
        <v>402000</v>
      </c>
      <c r="E87" s="162">
        <v>401187.5</v>
      </c>
      <c r="F87" s="192">
        <v>410000</v>
      </c>
    </row>
    <row r="88" spans="1:6" ht="15" customHeight="1" thickBot="1" x14ac:dyDescent="0.3">
      <c r="A88" s="153">
        <v>3725</v>
      </c>
      <c r="B88" s="474" t="s">
        <v>34</v>
      </c>
      <c r="C88" s="474"/>
      <c r="D88" s="161">
        <f>SUM(D87:D87)</f>
        <v>402000</v>
      </c>
      <c r="E88" s="161">
        <f>SUM(E87:E87)</f>
        <v>401187.5</v>
      </c>
      <c r="F88" s="154">
        <f>SUM(F87:F87)</f>
        <v>410000</v>
      </c>
    </row>
    <row r="89" spans="1:6" ht="15" customHeight="1" thickBot="1" x14ac:dyDescent="0.3">
      <c r="A89" s="155">
        <v>3729</v>
      </c>
      <c r="B89" s="156">
        <v>2111</v>
      </c>
      <c r="C89" s="157" t="s">
        <v>12</v>
      </c>
      <c r="D89" s="163">
        <v>21200</v>
      </c>
      <c r="E89" s="163">
        <v>21200</v>
      </c>
      <c r="F89" s="193">
        <v>20000</v>
      </c>
    </row>
    <row r="90" spans="1:6" ht="15" customHeight="1" thickBot="1" x14ac:dyDescent="0.3">
      <c r="A90" s="153">
        <v>3729</v>
      </c>
      <c r="B90" s="474" t="s">
        <v>35</v>
      </c>
      <c r="C90" s="474"/>
      <c r="D90" s="161">
        <f>SUM(D89)</f>
        <v>21200</v>
      </c>
      <c r="E90" s="161">
        <f t="shared" ref="E90:F90" si="17">SUM(E89)</f>
        <v>21200</v>
      </c>
      <c r="F90" s="154">
        <f t="shared" si="17"/>
        <v>20000</v>
      </c>
    </row>
    <row r="91" spans="1:6" ht="15" customHeight="1" thickBot="1" x14ac:dyDescent="0.3">
      <c r="A91" s="155">
        <v>5512</v>
      </c>
      <c r="B91" s="156">
        <v>2322</v>
      </c>
      <c r="C91" s="157" t="s">
        <v>216</v>
      </c>
      <c r="D91" s="163">
        <v>39200</v>
      </c>
      <c r="E91" s="163">
        <v>39200</v>
      </c>
      <c r="F91" s="193">
        <v>61600</v>
      </c>
    </row>
    <row r="92" spans="1:6" ht="15" customHeight="1" thickBot="1" x14ac:dyDescent="0.3">
      <c r="A92" s="153">
        <v>5512</v>
      </c>
      <c r="B92" s="474" t="s">
        <v>37</v>
      </c>
      <c r="C92" s="474"/>
      <c r="D92" s="161">
        <f>SUM(D91)</f>
        <v>39200</v>
      </c>
      <c r="E92" s="161">
        <f t="shared" ref="E92:F92" si="18">SUM(E91)</f>
        <v>39200</v>
      </c>
      <c r="F92" s="154">
        <f t="shared" si="18"/>
        <v>61600</v>
      </c>
    </row>
    <row r="93" spans="1:6" ht="15" customHeight="1" x14ac:dyDescent="0.25">
      <c r="A93" s="150">
        <v>6171</v>
      </c>
      <c r="B93" s="151">
        <v>2111</v>
      </c>
      <c r="C93" s="152" t="s">
        <v>12</v>
      </c>
      <c r="D93" s="162">
        <v>22000</v>
      </c>
      <c r="E93" s="162">
        <v>22202</v>
      </c>
      <c r="F93" s="192">
        <v>25000</v>
      </c>
    </row>
    <row r="94" spans="1:6" ht="15" customHeight="1" x14ac:dyDescent="0.25">
      <c r="A94" s="144">
        <v>6171</v>
      </c>
      <c r="B94" s="145">
        <v>2322</v>
      </c>
      <c r="C94" s="146" t="s">
        <v>216</v>
      </c>
      <c r="D94" s="159">
        <v>7754</v>
      </c>
      <c r="E94" s="159">
        <v>7754</v>
      </c>
      <c r="F94" s="190">
        <v>0</v>
      </c>
    </row>
    <row r="95" spans="1:6" ht="15" customHeight="1" thickBot="1" x14ac:dyDescent="0.3">
      <c r="A95" s="147">
        <v>6171</v>
      </c>
      <c r="B95" s="148">
        <v>2324</v>
      </c>
      <c r="C95" s="149" t="s">
        <v>14</v>
      </c>
      <c r="D95" s="160">
        <v>3200</v>
      </c>
      <c r="E95" s="160">
        <v>3200</v>
      </c>
      <c r="F95" s="191">
        <v>0</v>
      </c>
    </row>
    <row r="96" spans="1:6" ht="15" customHeight="1" thickBot="1" x14ac:dyDescent="0.3">
      <c r="A96" s="153">
        <v>6171</v>
      </c>
      <c r="B96" s="474" t="s">
        <v>39</v>
      </c>
      <c r="C96" s="474"/>
      <c r="D96" s="161">
        <f>SUM(D93:D95)</f>
        <v>32954</v>
      </c>
      <c r="E96" s="161">
        <f t="shared" ref="E96:F96" si="19">SUM(E93:E95)</f>
        <v>33156</v>
      </c>
      <c r="F96" s="154">
        <f t="shared" si="19"/>
        <v>25000</v>
      </c>
    </row>
    <row r="97" spans="1:6" ht="15" customHeight="1" thickBot="1" x14ac:dyDescent="0.3">
      <c r="A97" s="155">
        <v>6310</v>
      </c>
      <c r="B97" s="156">
        <v>2141</v>
      </c>
      <c r="C97" s="157" t="s">
        <v>236</v>
      </c>
      <c r="D97" s="163">
        <v>2120</v>
      </c>
      <c r="E97" s="163">
        <v>2101.2199999999998</v>
      </c>
      <c r="F97" s="193">
        <v>3000</v>
      </c>
    </row>
    <row r="98" spans="1:6" ht="15" customHeight="1" thickBot="1" x14ac:dyDescent="0.3">
      <c r="A98" s="153">
        <v>6310</v>
      </c>
      <c r="B98" s="474" t="s">
        <v>40</v>
      </c>
      <c r="C98" s="474"/>
      <c r="D98" s="161">
        <f>SUM(D97)</f>
        <v>2120</v>
      </c>
      <c r="E98" s="161">
        <f t="shared" ref="E98:F98" si="20">SUM(E97)</f>
        <v>2101.2199999999998</v>
      </c>
      <c r="F98" s="154">
        <f t="shared" si="20"/>
        <v>3000</v>
      </c>
    </row>
    <row r="99" spans="1:6" ht="15" customHeight="1" thickBot="1" x14ac:dyDescent="0.3">
      <c r="A99" s="155">
        <v>6330</v>
      </c>
      <c r="B99" s="156">
        <v>4134</v>
      </c>
      <c r="C99" s="157" t="s">
        <v>41</v>
      </c>
      <c r="D99" s="163">
        <v>2120000</v>
      </c>
      <c r="E99" s="163">
        <v>2120000</v>
      </c>
      <c r="F99" s="193">
        <v>5120000</v>
      </c>
    </row>
    <row r="100" spans="1:6" ht="15" customHeight="1" thickBot="1" x14ac:dyDescent="0.3">
      <c r="A100" s="153">
        <v>6330</v>
      </c>
      <c r="B100" s="474" t="s">
        <v>42</v>
      </c>
      <c r="C100" s="474"/>
      <c r="D100" s="161">
        <f>SUM(D99)</f>
        <v>2120000</v>
      </c>
      <c r="E100" s="161">
        <f t="shared" ref="E100:F100" si="21">SUM(E99)</f>
        <v>2120000</v>
      </c>
      <c r="F100" s="154">
        <f t="shared" si="21"/>
        <v>5120000</v>
      </c>
    </row>
    <row r="101" spans="1:6" ht="15" customHeight="1" thickBot="1" x14ac:dyDescent="0.3">
      <c r="A101" s="155">
        <v>6402</v>
      </c>
      <c r="B101" s="156">
        <v>2229</v>
      </c>
      <c r="C101" s="157" t="s">
        <v>158</v>
      </c>
      <c r="D101" s="163">
        <v>71128.05</v>
      </c>
      <c r="E101" s="163">
        <v>71128.05</v>
      </c>
      <c r="F101" s="193">
        <v>0</v>
      </c>
    </row>
    <row r="102" spans="1:6" ht="15" customHeight="1" thickBot="1" x14ac:dyDescent="0.3">
      <c r="A102" s="153">
        <v>6402</v>
      </c>
      <c r="B102" s="474" t="s">
        <v>120</v>
      </c>
      <c r="C102" s="474"/>
      <c r="D102" s="161">
        <f>SUM(D101)</f>
        <v>71128.05</v>
      </c>
      <c r="E102" s="161">
        <f t="shared" ref="E102:F102" si="22">SUM(E101)</f>
        <v>71128.05</v>
      </c>
      <c r="F102" s="154">
        <f t="shared" si="22"/>
        <v>0</v>
      </c>
    </row>
    <row r="103" spans="1:6" ht="15" customHeight="1" thickBot="1" x14ac:dyDescent="0.3">
      <c r="A103" s="155">
        <v>6409</v>
      </c>
      <c r="B103" s="156">
        <v>2329</v>
      </c>
      <c r="C103" s="157" t="s">
        <v>21</v>
      </c>
      <c r="D103" s="163">
        <v>2415.44</v>
      </c>
      <c r="E103" s="163">
        <v>2415.44</v>
      </c>
      <c r="F103" s="193">
        <v>0</v>
      </c>
    </row>
    <row r="104" spans="1:6" ht="15" customHeight="1" thickBot="1" x14ac:dyDescent="0.3">
      <c r="A104" s="153">
        <v>6409</v>
      </c>
      <c r="B104" s="474" t="s">
        <v>46</v>
      </c>
      <c r="C104" s="474"/>
      <c r="D104" s="161">
        <f>SUM(D103)</f>
        <v>2415.44</v>
      </c>
      <c r="E104" s="161">
        <f t="shared" ref="E104:F104" si="23">SUM(E103)</f>
        <v>2415.44</v>
      </c>
      <c r="F104" s="154">
        <f t="shared" si="23"/>
        <v>0</v>
      </c>
    </row>
    <row r="105" spans="1:6" ht="15" customHeight="1" thickBot="1" x14ac:dyDescent="0.3">
      <c r="A105" s="476" t="s">
        <v>47</v>
      </c>
      <c r="B105" s="477"/>
      <c r="C105" s="477"/>
      <c r="D105" s="231">
        <f>SUM(D104,D102,D100,D98,D96,D92,D90,D88,D86,D83,D80,D78,D70,D68,D66,D64,D60,D56,D51,D45,D42,D39,D37,D35,D32,D27)</f>
        <v>69812553.75</v>
      </c>
      <c r="E105" s="231">
        <f>SUM(E104,E102,E100,E98,E96,E92,E90,E88,E86,E83,E80,E78,E70,E68,E66,E64,E60,E56,E51,E45,E42,E39,E37,E35,E32,E27)</f>
        <v>69463474.539999992</v>
      </c>
      <c r="F105" s="230">
        <f>SUM(F104,F102,F100,F98,F96,F92,F90,F88,F86,F83,F80,F78,F70,F68,F66,F64,F60,F56,F51,F45,F42,F39,F37,F35,F32,F27)</f>
        <v>68000000</v>
      </c>
    </row>
    <row r="107" spans="1:6" s="5" customFormat="1" x14ac:dyDescent="0.25">
      <c r="A107" s="205"/>
      <c r="B107" s="205"/>
      <c r="C107" s="205"/>
      <c r="D107" s="82"/>
      <c r="E107" s="82"/>
      <c r="F107" s="194"/>
    </row>
    <row r="108" spans="1:6" x14ac:dyDescent="0.25">
      <c r="A108" s="475"/>
      <c r="B108" s="475"/>
      <c r="C108" s="475"/>
      <c r="D108" s="138"/>
      <c r="E108" s="138"/>
    </row>
    <row r="109" spans="1:6" s="1" customFormat="1" ht="18.75" thickBot="1" x14ac:dyDescent="0.3">
      <c r="A109" s="471" t="s">
        <v>115</v>
      </c>
      <c r="B109" s="471"/>
      <c r="C109" s="471"/>
      <c r="D109" s="471"/>
      <c r="E109" s="471"/>
      <c r="F109" s="471"/>
    </row>
    <row r="110" spans="1:6" s="1" customFormat="1" ht="21" customHeight="1" thickBot="1" x14ac:dyDescent="0.3">
      <c r="A110" s="8" t="s">
        <v>1</v>
      </c>
      <c r="B110" s="83" t="s">
        <v>2</v>
      </c>
      <c r="C110" s="9" t="s">
        <v>3</v>
      </c>
      <c r="D110" s="10" t="s">
        <v>159</v>
      </c>
      <c r="E110" s="10" t="s">
        <v>160</v>
      </c>
      <c r="F110" s="11" t="s">
        <v>161</v>
      </c>
    </row>
    <row r="111" spans="1:6" s="1" customFormat="1" ht="42" customHeight="1" x14ac:dyDescent="0.25">
      <c r="A111" s="72" t="s">
        <v>4</v>
      </c>
      <c r="B111" s="73" t="s">
        <v>58</v>
      </c>
      <c r="C111" s="74" t="s">
        <v>151</v>
      </c>
      <c r="D111" s="164">
        <v>-304528.58</v>
      </c>
      <c r="E111" s="164">
        <v>-4131622.88</v>
      </c>
      <c r="F111" s="223">
        <v>10000000</v>
      </c>
    </row>
    <row r="112" spans="1:6" s="1" customFormat="1" ht="15.95" customHeight="1" x14ac:dyDescent="0.25">
      <c r="A112" s="168" t="s">
        <v>4</v>
      </c>
      <c r="B112" s="169" t="s">
        <v>59</v>
      </c>
      <c r="C112" s="170" t="s">
        <v>147</v>
      </c>
      <c r="D112" s="171">
        <v>0</v>
      </c>
      <c r="E112" s="203">
        <v>0</v>
      </c>
      <c r="F112" s="210">
        <v>12000000</v>
      </c>
    </row>
    <row r="113" spans="1:6" s="1" customFormat="1" ht="15.95" customHeight="1" thickBot="1" x14ac:dyDescent="0.3">
      <c r="A113" s="75" t="s">
        <v>4</v>
      </c>
      <c r="B113" s="76" t="s">
        <v>60</v>
      </c>
      <c r="C113" s="77" t="s">
        <v>148</v>
      </c>
      <c r="D113" s="165">
        <v>0</v>
      </c>
      <c r="E113" s="166">
        <v>91832.59</v>
      </c>
      <c r="F113" s="78">
        <v>0</v>
      </c>
    </row>
    <row r="114" spans="1:6" s="1" customFormat="1" ht="16.5" thickTop="1" thickBot="1" x14ac:dyDescent="0.3">
      <c r="A114" s="92" t="s">
        <v>149</v>
      </c>
      <c r="B114" s="93"/>
      <c r="C114" s="93"/>
      <c r="D114" s="167">
        <f>SUM(D111:D113)</f>
        <v>-304528.58</v>
      </c>
      <c r="E114" s="167">
        <f>SUM(E111:E113)</f>
        <v>-4039790.29</v>
      </c>
      <c r="F114" s="94">
        <f>SUM(F111:F113)</f>
        <v>22000000</v>
      </c>
    </row>
    <row r="115" spans="1:6" s="1" customFormat="1" ht="16.5" thickTop="1" thickBot="1" x14ac:dyDescent="0.3">
      <c r="A115" s="195"/>
      <c r="B115" s="195"/>
      <c r="C115" s="195"/>
      <c r="D115" s="196"/>
      <c r="E115" s="196"/>
      <c r="F115" s="197"/>
    </row>
    <row r="116" spans="1:6" s="1" customFormat="1" ht="18.75" customHeight="1" thickBot="1" x14ac:dyDescent="0.3">
      <c r="A116" s="471" t="s">
        <v>150</v>
      </c>
      <c r="B116" s="471"/>
      <c r="C116" s="471"/>
      <c r="D116" s="139"/>
      <c r="E116" s="472">
        <f>SUM(F105+F114)</f>
        <v>90000000</v>
      </c>
      <c r="F116" s="472"/>
    </row>
    <row r="117" spans="1:6" s="1" customFormat="1" x14ac:dyDescent="0.25">
      <c r="A117" s="198"/>
      <c r="B117" s="198"/>
      <c r="C117" s="198"/>
      <c r="D117" s="140"/>
      <c r="E117" s="140"/>
      <c r="F117" s="199"/>
    </row>
    <row r="118" spans="1:6" s="1" customFormat="1" x14ac:dyDescent="0.25">
      <c r="A118" s="473" t="s">
        <v>117</v>
      </c>
      <c r="B118" s="473"/>
      <c r="C118" s="473"/>
      <c r="D118" s="473"/>
      <c r="E118" s="140"/>
      <c r="F118" s="199"/>
    </row>
  </sheetData>
  <mergeCells count="32">
    <mergeCell ref="A108:C108"/>
    <mergeCell ref="B98:C98"/>
    <mergeCell ref="B100:C100"/>
    <mergeCell ref="B102:C102"/>
    <mergeCell ref="B104:C104"/>
    <mergeCell ref="A105:C105"/>
    <mergeCell ref="B86:C86"/>
    <mergeCell ref="B88:C88"/>
    <mergeCell ref="B90:C90"/>
    <mergeCell ref="B92:C92"/>
    <mergeCell ref="B96:C96"/>
    <mergeCell ref="B68:C68"/>
    <mergeCell ref="B70:C70"/>
    <mergeCell ref="B78:C78"/>
    <mergeCell ref="B80:C80"/>
    <mergeCell ref="B83:C83"/>
    <mergeCell ref="A109:F109"/>
    <mergeCell ref="A116:C116"/>
    <mergeCell ref="E116:F116"/>
    <mergeCell ref="A118:D118"/>
    <mergeCell ref="B27:C27"/>
    <mergeCell ref="B32:C32"/>
    <mergeCell ref="B35:C35"/>
    <mergeCell ref="B37:C37"/>
    <mergeCell ref="B39:C39"/>
    <mergeCell ref="B42:C42"/>
    <mergeCell ref="B45:C45"/>
    <mergeCell ref="B51:C51"/>
    <mergeCell ref="B56:C56"/>
    <mergeCell ref="B60:C60"/>
    <mergeCell ref="B64:C64"/>
    <mergeCell ref="B66:C66"/>
  </mergeCells>
  <pageMargins left="0" right="0" top="1.1811023622047245" bottom="0.98425196850393704" header="0.39370078740157483" footer="0.59055118110236227"/>
  <pageSetup paperSize="9" fitToWidth="0" fitToHeight="0" orientation="portrait" r:id="rId1"/>
  <headerFooter>
    <oddHeader>&amp;L&amp;"-,Tučné"&amp;14MĚSTO Štíty&amp;"-,Obyčejné"
&amp;"-,Tučné"&amp;8IČO: 00303453
DIČ: CZ00303453&amp;C&amp;"-,Tučné"&amp;14SCHVÁLENÝ ROZPOČET&amp;RRok 2022</oddHeader>
    <oddFooter>&amp;C&amp;A&amp;R&amp;P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topLeftCell="A13" workbookViewId="0">
      <selection activeCell="M24" sqref="M24"/>
    </sheetView>
  </sheetViews>
  <sheetFormatPr defaultRowHeight="15" x14ac:dyDescent="0.25"/>
  <cols>
    <col min="1" max="1" width="7.28515625" style="31" customWidth="1"/>
    <col min="2" max="2" width="7.7109375" style="31" customWidth="1"/>
    <col min="3" max="3" width="18" style="31" customWidth="1"/>
    <col min="4" max="4" width="25.28515625" style="31" customWidth="1"/>
    <col min="5" max="6" width="13.28515625" style="82" customWidth="1"/>
    <col min="7" max="7" width="15.7109375" style="85" customWidth="1"/>
    <col min="8" max="8" width="11.85546875" bestFit="1" customWidth="1"/>
  </cols>
  <sheetData>
    <row r="1" spans="1:14" s="1" customFormat="1" ht="17.25" thickBot="1" x14ac:dyDescent="0.3">
      <c r="A1" s="80" t="s">
        <v>48</v>
      </c>
      <c r="B1" s="87"/>
      <c r="C1" s="88"/>
      <c r="D1" s="81"/>
      <c r="E1" s="89"/>
      <c r="F1" s="90"/>
    </row>
    <row r="2" spans="1:14" s="1" customFormat="1" ht="29.25" customHeight="1" thickBot="1" x14ac:dyDescent="0.3">
      <c r="A2" s="12" t="s">
        <v>260</v>
      </c>
      <c r="B2" s="479" t="s">
        <v>3</v>
      </c>
      <c r="C2" s="480"/>
      <c r="D2" s="246"/>
      <c r="E2" s="79" t="s">
        <v>159</v>
      </c>
      <c r="F2" s="79" t="s">
        <v>160</v>
      </c>
      <c r="G2" s="216" t="s">
        <v>161</v>
      </c>
    </row>
    <row r="3" spans="1:14" ht="14.45" customHeight="1" x14ac:dyDescent="0.25">
      <c r="A3" s="221" t="s">
        <v>263</v>
      </c>
      <c r="B3" s="481" t="s">
        <v>79</v>
      </c>
      <c r="C3" s="482"/>
      <c r="D3" s="247"/>
      <c r="E3" s="222">
        <v>5999030</v>
      </c>
      <c r="F3" s="222">
        <v>5756328.9000000004</v>
      </c>
      <c r="G3" s="224">
        <v>6000000</v>
      </c>
    </row>
    <row r="4" spans="1:14" ht="14.45" customHeight="1" x14ac:dyDescent="0.25">
      <c r="A4" s="219" t="s">
        <v>276</v>
      </c>
      <c r="B4" s="266" t="s">
        <v>277</v>
      </c>
      <c r="C4" s="267"/>
      <c r="D4" s="248"/>
      <c r="E4" s="220">
        <v>9627669.8000000007</v>
      </c>
      <c r="F4" s="220">
        <v>8347938.8600000003</v>
      </c>
      <c r="G4" s="91">
        <v>10400000</v>
      </c>
    </row>
    <row r="5" spans="1:14" ht="14.45" customHeight="1" x14ac:dyDescent="0.25">
      <c r="A5" s="219" t="s">
        <v>268</v>
      </c>
      <c r="B5" s="483" t="s">
        <v>269</v>
      </c>
      <c r="C5" s="484"/>
      <c r="D5" s="248"/>
      <c r="E5" s="220">
        <v>35211609.229999997</v>
      </c>
      <c r="F5" s="220">
        <v>34393638.109999999</v>
      </c>
      <c r="G5" s="91">
        <v>46036849.399999999</v>
      </c>
    </row>
    <row r="6" spans="1:14" ht="14.45" customHeight="1" x14ac:dyDescent="0.25">
      <c r="A6" s="219" t="s">
        <v>264</v>
      </c>
      <c r="B6" s="483" t="s">
        <v>261</v>
      </c>
      <c r="C6" s="484"/>
      <c r="D6" s="248"/>
      <c r="E6" s="220">
        <v>119600</v>
      </c>
      <c r="F6" s="220">
        <v>82602.600000000006</v>
      </c>
      <c r="G6" s="91">
        <v>100000</v>
      </c>
    </row>
    <row r="7" spans="1:14" ht="14.45" customHeight="1" x14ac:dyDescent="0.25">
      <c r="A7" s="213" t="s">
        <v>265</v>
      </c>
      <c r="B7" s="483" t="s">
        <v>262</v>
      </c>
      <c r="C7" s="484"/>
      <c r="D7" s="249"/>
      <c r="E7" s="215">
        <v>910802</v>
      </c>
      <c r="F7" s="215">
        <v>866731.65</v>
      </c>
      <c r="G7" s="212">
        <v>1700000</v>
      </c>
    </row>
    <row r="8" spans="1:14" ht="14.45" customHeight="1" x14ac:dyDescent="0.25">
      <c r="A8" s="213" t="s">
        <v>273</v>
      </c>
      <c r="B8" s="483" t="s">
        <v>274</v>
      </c>
      <c r="C8" s="484"/>
      <c r="D8" s="249"/>
      <c r="E8" s="215">
        <v>1996896</v>
      </c>
      <c r="F8" s="215">
        <v>1723993.3</v>
      </c>
      <c r="G8" s="212">
        <v>2000000</v>
      </c>
    </row>
    <row r="9" spans="1:14" ht="14.45" customHeight="1" x14ac:dyDescent="0.25">
      <c r="A9" s="213" t="s">
        <v>38</v>
      </c>
      <c r="B9" s="483" t="s">
        <v>39</v>
      </c>
      <c r="C9" s="484"/>
      <c r="D9" s="249"/>
      <c r="E9" s="215">
        <v>7956220</v>
      </c>
      <c r="F9" s="215">
        <v>6905030.3300000001</v>
      </c>
      <c r="G9" s="212">
        <v>8000000</v>
      </c>
    </row>
    <row r="10" spans="1:14" ht="14.45" customHeight="1" x14ac:dyDescent="0.25">
      <c r="A10" s="213" t="s">
        <v>307</v>
      </c>
      <c r="B10" s="266" t="s">
        <v>308</v>
      </c>
      <c r="C10" s="267"/>
      <c r="D10" s="249"/>
      <c r="E10" s="215">
        <v>0</v>
      </c>
      <c r="F10" s="215">
        <v>0</v>
      </c>
      <c r="G10" s="212">
        <v>200000</v>
      </c>
    </row>
    <row r="11" spans="1:14" ht="14.45" customHeight="1" x14ac:dyDescent="0.25">
      <c r="A11" s="213" t="s">
        <v>266</v>
      </c>
      <c r="B11" s="483" t="s">
        <v>111</v>
      </c>
      <c r="C11" s="484"/>
      <c r="D11" s="249"/>
      <c r="E11" s="215">
        <v>5822229.8099999996</v>
      </c>
      <c r="F11" s="215">
        <v>5683452.1699999999</v>
      </c>
      <c r="G11" s="212">
        <v>8000000</v>
      </c>
    </row>
    <row r="12" spans="1:14" ht="14.45" customHeight="1" thickBot="1" x14ac:dyDescent="0.3">
      <c r="A12" s="232" t="s">
        <v>267</v>
      </c>
      <c r="B12" s="485" t="s">
        <v>113</v>
      </c>
      <c r="C12" s="486"/>
      <c r="D12" s="250"/>
      <c r="E12" s="233">
        <v>314196</v>
      </c>
      <c r="F12" s="233">
        <v>114196</v>
      </c>
      <c r="G12" s="234">
        <v>6000000</v>
      </c>
    </row>
    <row r="13" spans="1:14" ht="16.5" customHeight="1" thickBot="1" x14ac:dyDescent="0.3">
      <c r="A13" s="487" t="s">
        <v>57</v>
      </c>
      <c r="B13" s="488"/>
      <c r="C13" s="488"/>
      <c r="D13" s="272"/>
      <c r="E13" s="217">
        <f>SUM(E3:E12)</f>
        <v>67958252.840000004</v>
      </c>
      <c r="F13" s="217">
        <f>SUM(F3:F12)</f>
        <v>63873911.920000002</v>
      </c>
      <c r="G13" s="235">
        <f>SUM(G3:G12)</f>
        <v>88436849.400000006</v>
      </c>
    </row>
    <row r="14" spans="1:14" ht="16.5" customHeight="1" x14ac:dyDescent="0.25">
      <c r="A14" s="489" t="s">
        <v>313</v>
      </c>
      <c r="B14" s="489"/>
      <c r="C14" s="489"/>
      <c r="D14" s="489"/>
      <c r="E14" s="489"/>
      <c r="F14" s="489"/>
      <c r="G14" s="268">
        <v>60479736.100000001</v>
      </c>
    </row>
    <row r="15" spans="1:14" ht="16.5" customHeight="1" thickBot="1" x14ac:dyDescent="0.3">
      <c r="A15" s="478" t="s">
        <v>312</v>
      </c>
      <c r="B15" s="478"/>
      <c r="C15" s="478"/>
      <c r="D15" s="478"/>
      <c r="E15" s="269"/>
      <c r="F15" s="269"/>
      <c r="G15" s="268">
        <v>27957113.300000001</v>
      </c>
      <c r="H15" s="281"/>
      <c r="I15" s="281"/>
      <c r="J15" s="281"/>
      <c r="K15" s="281"/>
      <c r="L15" s="281"/>
      <c r="M15" s="281"/>
      <c r="N15" s="281"/>
    </row>
    <row r="16" spans="1:14" ht="15.75" thickTop="1" x14ac:dyDescent="0.25">
      <c r="A16" s="502" t="s">
        <v>279</v>
      </c>
      <c r="B16" s="502"/>
      <c r="C16" s="502"/>
      <c r="D16" s="502"/>
      <c r="E16" s="502"/>
      <c r="F16" s="502"/>
      <c r="G16" s="502"/>
      <c r="H16" s="280"/>
      <c r="I16" s="280"/>
      <c r="J16" s="280"/>
      <c r="K16" s="280"/>
      <c r="L16" s="280"/>
      <c r="M16" s="280"/>
      <c r="N16" s="280"/>
    </row>
    <row r="17" spans="1:17" x14ac:dyDescent="0.25">
      <c r="A17" s="238"/>
      <c r="B17" s="238"/>
      <c r="C17" s="238"/>
      <c r="D17" s="238"/>
      <c r="E17" s="238"/>
      <c r="F17" s="238"/>
      <c r="G17" s="238"/>
      <c r="H17" s="490"/>
      <c r="I17" s="491"/>
      <c r="J17" s="491"/>
      <c r="K17" s="491"/>
      <c r="L17" s="491"/>
      <c r="M17" s="491"/>
      <c r="N17" s="491"/>
      <c r="O17" s="491"/>
      <c r="P17" s="491"/>
      <c r="Q17" s="491"/>
    </row>
    <row r="18" spans="1:17" x14ac:dyDescent="0.25">
      <c r="A18" s="238"/>
      <c r="B18" s="238"/>
      <c r="C18" s="238"/>
      <c r="D18" s="238"/>
      <c r="E18" s="238"/>
      <c r="F18" s="238"/>
      <c r="G18" s="238"/>
    </row>
    <row r="19" spans="1:17" ht="18.75" thickBot="1" x14ac:dyDescent="0.3">
      <c r="A19" s="471" t="s">
        <v>115</v>
      </c>
      <c r="B19" s="471"/>
      <c r="C19" s="471"/>
      <c r="D19" s="471"/>
      <c r="E19" s="471"/>
      <c r="F19" s="471"/>
      <c r="G19" s="471"/>
    </row>
    <row r="20" spans="1:17" s="1" customFormat="1" ht="29.25" customHeight="1" thickBot="1" x14ac:dyDescent="0.3">
      <c r="A20" s="12" t="s">
        <v>1</v>
      </c>
      <c r="B20" s="240" t="s">
        <v>2</v>
      </c>
      <c r="C20" s="271" t="s">
        <v>3</v>
      </c>
      <c r="D20" s="246"/>
      <c r="E20" s="79" t="s">
        <v>159</v>
      </c>
      <c r="F20" s="79" t="s">
        <v>160</v>
      </c>
      <c r="G20" s="216" t="s">
        <v>161</v>
      </c>
    </row>
    <row r="21" spans="1:17" ht="15" customHeight="1" thickBot="1" x14ac:dyDescent="0.3">
      <c r="A21" s="227" t="s">
        <v>4</v>
      </c>
      <c r="B21" s="241" t="s">
        <v>162</v>
      </c>
      <c r="C21" s="492" t="s">
        <v>163</v>
      </c>
      <c r="D21" s="493"/>
      <c r="E21" s="172">
        <v>1549772.33</v>
      </c>
      <c r="F21" s="172">
        <v>1549772.33</v>
      </c>
      <c r="G21" s="228">
        <v>1563150.6</v>
      </c>
    </row>
    <row r="22" spans="1:17" ht="16.5" customHeight="1" thickBot="1" x14ac:dyDescent="0.3">
      <c r="A22" s="487" t="s">
        <v>275</v>
      </c>
      <c r="B22" s="488"/>
      <c r="C22" s="488"/>
      <c r="D22" s="272"/>
      <c r="E22" s="217">
        <f>SUM(E21)</f>
        <v>1549772.33</v>
      </c>
      <c r="F22" s="217">
        <f>SUM(F21)</f>
        <v>1549772.33</v>
      </c>
      <c r="G22" s="229">
        <f>SUM(G21)</f>
        <v>1563150.6</v>
      </c>
    </row>
    <row r="23" spans="1:17" ht="10.5" customHeight="1" thickBot="1" x14ac:dyDescent="0.3">
      <c r="A23" s="270"/>
      <c r="B23" s="270"/>
      <c r="C23" s="270"/>
      <c r="D23" s="270"/>
      <c r="E23" s="270"/>
      <c r="F23" s="270"/>
      <c r="G23" s="270"/>
    </row>
    <row r="24" spans="1:17" s="1" customFormat="1" ht="18.75" thickBot="1" x14ac:dyDescent="0.3">
      <c r="A24" s="471" t="s">
        <v>311</v>
      </c>
      <c r="B24" s="471"/>
      <c r="C24" s="471"/>
      <c r="D24" s="471"/>
      <c r="E24" s="471"/>
      <c r="F24" s="494">
        <f>SUM(G13+G22)</f>
        <v>90000000</v>
      </c>
      <c r="G24" s="495"/>
    </row>
    <row r="25" spans="1:17" s="95" customFormat="1" ht="6.75" customHeight="1" x14ac:dyDescent="0.25">
      <c r="A25" s="226"/>
      <c r="B25" s="226"/>
      <c r="C25" s="226"/>
      <c r="D25" s="226"/>
      <c r="E25" s="226"/>
      <c r="F25" s="225"/>
      <c r="G25" s="225"/>
    </row>
    <row r="26" spans="1:17" ht="15.75" x14ac:dyDescent="0.25">
      <c r="A26" s="239" t="s">
        <v>280</v>
      </c>
      <c r="B26" s="239"/>
    </row>
    <row r="27" spans="1:17" s="245" customFormat="1" ht="12" thickBot="1" x14ac:dyDescent="0.25">
      <c r="A27" s="242" t="s">
        <v>281</v>
      </c>
      <c r="B27" s="242"/>
      <c r="C27" s="242"/>
      <c r="D27" s="242"/>
      <c r="E27" s="243"/>
      <c r="F27" s="243"/>
      <c r="G27" s="244"/>
    </row>
    <row r="28" spans="1:17" s="1" customFormat="1" ht="29.25" customHeight="1" thickBot="1" x14ac:dyDescent="0.3">
      <c r="A28" s="12" t="s">
        <v>1</v>
      </c>
      <c r="B28" s="240" t="s">
        <v>2</v>
      </c>
      <c r="C28" s="257" t="s">
        <v>3</v>
      </c>
      <c r="D28" s="503" t="s">
        <v>284</v>
      </c>
      <c r="E28" s="504"/>
      <c r="F28" s="504"/>
      <c r="G28" s="261" t="s">
        <v>161</v>
      </c>
    </row>
    <row r="29" spans="1:17" ht="15" customHeight="1" x14ac:dyDescent="0.25">
      <c r="A29" s="251">
        <v>1032</v>
      </c>
      <c r="B29" s="254">
        <v>5225</v>
      </c>
      <c r="C29" s="258" t="s">
        <v>49</v>
      </c>
      <c r="D29" s="505" t="s">
        <v>293</v>
      </c>
      <c r="E29" s="506"/>
      <c r="F29" s="506"/>
      <c r="G29" s="263">
        <v>4257</v>
      </c>
    </row>
    <row r="30" spans="1:17" ht="15" customHeight="1" x14ac:dyDescent="0.25">
      <c r="A30" s="252">
        <v>2143</v>
      </c>
      <c r="B30" s="255">
        <v>5229</v>
      </c>
      <c r="C30" s="259" t="s">
        <v>50</v>
      </c>
      <c r="D30" s="500" t="s">
        <v>294</v>
      </c>
      <c r="E30" s="501"/>
      <c r="F30" s="501"/>
      <c r="G30" s="264">
        <v>13692</v>
      </c>
    </row>
    <row r="31" spans="1:17" ht="15" customHeight="1" x14ac:dyDescent="0.25">
      <c r="A31" s="252">
        <v>2143</v>
      </c>
      <c r="B31" s="255">
        <v>5229</v>
      </c>
      <c r="C31" s="259" t="s">
        <v>50</v>
      </c>
      <c r="D31" s="500" t="s">
        <v>295</v>
      </c>
      <c r="E31" s="501"/>
      <c r="F31" s="501"/>
      <c r="G31" s="264">
        <v>4500</v>
      </c>
    </row>
    <row r="32" spans="1:17" ht="15" customHeight="1" x14ac:dyDescent="0.25">
      <c r="A32" s="252">
        <v>3119</v>
      </c>
      <c r="B32" s="255">
        <v>5331</v>
      </c>
      <c r="C32" s="259" t="s">
        <v>283</v>
      </c>
      <c r="D32" s="500" t="s">
        <v>296</v>
      </c>
      <c r="E32" s="501"/>
      <c r="F32" s="501"/>
      <c r="G32" s="264">
        <v>2940000</v>
      </c>
    </row>
    <row r="33" spans="1:7" ht="15" customHeight="1" x14ac:dyDescent="0.25">
      <c r="A33" s="496">
        <v>3119</v>
      </c>
      <c r="B33" s="498">
        <v>5336</v>
      </c>
      <c r="C33" s="259" t="s">
        <v>282</v>
      </c>
      <c r="D33" s="500" t="s">
        <v>297</v>
      </c>
      <c r="E33" s="501"/>
      <c r="F33" s="501"/>
      <c r="G33" s="264">
        <v>12617.72</v>
      </c>
    </row>
    <row r="34" spans="1:7" ht="15" customHeight="1" x14ac:dyDescent="0.25">
      <c r="A34" s="497"/>
      <c r="B34" s="499"/>
      <c r="C34" s="259" t="s">
        <v>282</v>
      </c>
      <c r="D34" s="500" t="s">
        <v>298</v>
      </c>
      <c r="E34" s="501"/>
      <c r="F34" s="501"/>
      <c r="G34" s="264">
        <v>2226.66</v>
      </c>
    </row>
    <row r="35" spans="1:7" ht="15" customHeight="1" x14ac:dyDescent="0.25">
      <c r="A35" s="252">
        <v>3314</v>
      </c>
      <c r="B35" s="255">
        <v>5229</v>
      </c>
      <c r="C35" s="259" t="s">
        <v>50</v>
      </c>
      <c r="D35" s="500" t="s">
        <v>299</v>
      </c>
      <c r="E35" s="501"/>
      <c r="F35" s="501"/>
      <c r="G35" s="264">
        <v>550</v>
      </c>
    </row>
    <row r="36" spans="1:7" ht="15" customHeight="1" x14ac:dyDescent="0.25">
      <c r="A36" s="252">
        <v>3419</v>
      </c>
      <c r="B36" s="255">
        <v>5222</v>
      </c>
      <c r="C36" s="259" t="s">
        <v>52</v>
      </c>
      <c r="D36" s="500" t="s">
        <v>286</v>
      </c>
      <c r="E36" s="501"/>
      <c r="F36" s="501"/>
      <c r="G36" s="264">
        <v>420000</v>
      </c>
    </row>
    <row r="37" spans="1:7" ht="15" customHeight="1" x14ac:dyDescent="0.25">
      <c r="A37" s="252">
        <v>3419</v>
      </c>
      <c r="B37" s="255">
        <v>6349</v>
      </c>
      <c r="C37" s="259" t="s">
        <v>285</v>
      </c>
      <c r="D37" s="500" t="s">
        <v>300</v>
      </c>
      <c r="E37" s="501"/>
      <c r="F37" s="501"/>
      <c r="G37" s="264">
        <v>20000</v>
      </c>
    </row>
    <row r="38" spans="1:7" ht="15" customHeight="1" x14ac:dyDescent="0.25">
      <c r="A38" s="252">
        <v>3421</v>
      </c>
      <c r="B38" s="255">
        <v>5222</v>
      </c>
      <c r="C38" s="259" t="s">
        <v>52</v>
      </c>
      <c r="D38" s="500" t="s">
        <v>287</v>
      </c>
      <c r="E38" s="501"/>
      <c r="F38" s="501"/>
      <c r="G38" s="264">
        <v>5000</v>
      </c>
    </row>
    <row r="39" spans="1:7" ht="15" customHeight="1" x14ac:dyDescent="0.25">
      <c r="A39" s="252">
        <v>3900</v>
      </c>
      <c r="B39" s="255">
        <v>5222</v>
      </c>
      <c r="C39" s="259" t="s">
        <v>52</v>
      </c>
      <c r="D39" s="507" t="s">
        <v>288</v>
      </c>
      <c r="E39" s="508"/>
      <c r="F39" s="509"/>
      <c r="G39" s="264">
        <v>15000</v>
      </c>
    </row>
    <row r="40" spans="1:7" ht="15" customHeight="1" x14ac:dyDescent="0.25">
      <c r="A40" s="252">
        <v>3900</v>
      </c>
      <c r="B40" s="255">
        <v>5222</v>
      </c>
      <c r="C40" s="259" t="s">
        <v>52</v>
      </c>
      <c r="D40" s="507" t="s">
        <v>289</v>
      </c>
      <c r="E40" s="508"/>
      <c r="F40" s="509"/>
      <c r="G40" s="264">
        <v>15000</v>
      </c>
    </row>
    <row r="41" spans="1:7" ht="23.25" customHeight="1" x14ac:dyDescent="0.25">
      <c r="A41" s="252">
        <v>3900</v>
      </c>
      <c r="B41" s="255">
        <v>6323</v>
      </c>
      <c r="C41" s="259" t="s">
        <v>272</v>
      </c>
      <c r="D41" s="500" t="s">
        <v>290</v>
      </c>
      <c r="E41" s="501"/>
      <c r="F41" s="501"/>
      <c r="G41" s="264">
        <v>20000</v>
      </c>
    </row>
    <row r="42" spans="1:7" s="5" customFormat="1" ht="15" customHeight="1" x14ac:dyDescent="0.25">
      <c r="A42" s="252">
        <v>6171</v>
      </c>
      <c r="B42" s="255">
        <v>5221</v>
      </c>
      <c r="C42" s="259" t="s">
        <v>54</v>
      </c>
      <c r="D42" s="500" t="s">
        <v>301</v>
      </c>
      <c r="E42" s="501"/>
      <c r="F42" s="501"/>
      <c r="G42" s="264">
        <v>19961</v>
      </c>
    </row>
    <row r="43" spans="1:7" ht="15" customHeight="1" x14ac:dyDescent="0.25">
      <c r="A43" s="252">
        <v>6171</v>
      </c>
      <c r="B43" s="255">
        <v>5229</v>
      </c>
      <c r="C43" s="259" t="s">
        <v>50</v>
      </c>
      <c r="D43" s="500" t="s">
        <v>302</v>
      </c>
      <c r="E43" s="501"/>
      <c r="F43" s="501"/>
      <c r="G43" s="264">
        <v>7488</v>
      </c>
    </row>
    <row r="44" spans="1:7" ht="15" customHeight="1" x14ac:dyDescent="0.25">
      <c r="A44" s="252">
        <v>6171</v>
      </c>
      <c r="B44" s="255">
        <v>5321</v>
      </c>
      <c r="C44" s="259" t="s">
        <v>55</v>
      </c>
      <c r="D44" s="500" t="s">
        <v>291</v>
      </c>
      <c r="E44" s="501"/>
      <c r="F44" s="501"/>
      <c r="G44" s="264">
        <v>30000</v>
      </c>
    </row>
    <row r="45" spans="1:7" ht="15" customHeight="1" thickBot="1" x14ac:dyDescent="0.3">
      <c r="A45" s="253">
        <v>6171</v>
      </c>
      <c r="B45" s="256">
        <v>5329</v>
      </c>
      <c r="C45" s="260" t="s">
        <v>56</v>
      </c>
      <c r="D45" s="510" t="s">
        <v>292</v>
      </c>
      <c r="E45" s="511"/>
      <c r="F45" s="511"/>
      <c r="G45" s="265">
        <v>39220</v>
      </c>
    </row>
    <row r="46" spans="1:7" ht="15.75" thickBot="1" x14ac:dyDescent="0.3">
      <c r="A46" s="473" t="s">
        <v>117</v>
      </c>
      <c r="B46" s="473"/>
      <c r="C46" s="473"/>
      <c r="D46" s="473"/>
      <c r="E46" s="473"/>
      <c r="G46" s="262">
        <f>SUM(G29:G45)</f>
        <v>3569512.3800000004</v>
      </c>
    </row>
    <row r="47" spans="1:7" s="1" customFormat="1" x14ac:dyDescent="0.25">
      <c r="F47" s="84"/>
      <c r="G47" s="86"/>
    </row>
  </sheetData>
  <mergeCells count="40">
    <mergeCell ref="A46:E46"/>
    <mergeCell ref="D35:F35"/>
    <mergeCell ref="D36:F36"/>
    <mergeCell ref="D37:F37"/>
    <mergeCell ref="D38:F38"/>
    <mergeCell ref="D39:F39"/>
    <mergeCell ref="D40:F40"/>
    <mergeCell ref="D41:F41"/>
    <mergeCell ref="D42:F42"/>
    <mergeCell ref="D43:F43"/>
    <mergeCell ref="D44:F44"/>
    <mergeCell ref="D45:F45"/>
    <mergeCell ref="A33:A34"/>
    <mergeCell ref="B33:B34"/>
    <mergeCell ref="D33:F33"/>
    <mergeCell ref="D34:F34"/>
    <mergeCell ref="A16:G16"/>
    <mergeCell ref="D28:F28"/>
    <mergeCell ref="D29:F29"/>
    <mergeCell ref="D30:F30"/>
    <mergeCell ref="D31:F31"/>
    <mergeCell ref="D32:F32"/>
    <mergeCell ref="H17:Q17"/>
    <mergeCell ref="A19:G19"/>
    <mergeCell ref="C21:D21"/>
    <mergeCell ref="A22:C22"/>
    <mergeCell ref="A24:E24"/>
    <mergeCell ref="F24:G24"/>
    <mergeCell ref="A15:D15"/>
    <mergeCell ref="B2:C2"/>
    <mergeCell ref="B3:C3"/>
    <mergeCell ref="B5:C5"/>
    <mergeCell ref="B6:C6"/>
    <mergeCell ref="B7:C7"/>
    <mergeCell ref="B8:C8"/>
    <mergeCell ref="B9:C9"/>
    <mergeCell ref="B11:C11"/>
    <mergeCell ref="B12:C12"/>
    <mergeCell ref="A13:C13"/>
    <mergeCell ref="A14:F14"/>
  </mergeCells>
  <pageMargins left="0" right="0" top="1.1811023622047245" bottom="0.59055118110236227" header="0.39370078740157483" footer="0.59055118110236227"/>
  <pageSetup paperSize="9" fitToWidth="0" fitToHeight="0" orientation="portrait" r:id="rId1"/>
  <headerFooter>
    <oddHeader>&amp;L&amp;"-,Tučné"&amp;14MĚSTO Štíty&amp;"-,Obyčejné"
&amp;"-,Tučné"&amp;8IČO: 00303453
DIČ: CZ00303453&amp;C&amp;"-,Tučné"&amp;14ROZPOČET - NÁVRH&amp;RRok 2022</oddHead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workbookViewId="0">
      <selection activeCell="K33" sqref="K33"/>
    </sheetView>
  </sheetViews>
  <sheetFormatPr defaultRowHeight="15" x14ac:dyDescent="0.25"/>
  <cols>
    <col min="1" max="1" width="7.28515625" style="31" customWidth="1"/>
    <col min="2" max="2" width="7.7109375" style="31" customWidth="1"/>
    <col min="3" max="3" width="18" style="31" customWidth="1"/>
    <col min="4" max="4" width="25.28515625" style="31" customWidth="1"/>
    <col min="5" max="6" width="13.28515625" style="82" customWidth="1"/>
    <col min="7" max="7" width="15.7109375" style="85" customWidth="1"/>
    <col min="8" max="8" width="12.42578125" bestFit="1" customWidth="1"/>
  </cols>
  <sheetData>
    <row r="1" spans="1:7" s="1" customFormat="1" ht="17.25" thickBot="1" x14ac:dyDescent="0.3">
      <c r="A1" s="80" t="s">
        <v>48</v>
      </c>
      <c r="B1" s="87"/>
      <c r="C1" s="88"/>
      <c r="D1" s="81"/>
      <c r="E1" s="89"/>
      <c r="F1" s="90"/>
    </row>
    <row r="2" spans="1:7" s="1" customFormat="1" ht="24.95" customHeight="1" thickBot="1" x14ac:dyDescent="0.3">
      <c r="A2" s="12" t="s">
        <v>260</v>
      </c>
      <c r="B2" s="479" t="s">
        <v>3</v>
      </c>
      <c r="C2" s="480"/>
      <c r="D2" s="246"/>
      <c r="E2" s="79" t="s">
        <v>159</v>
      </c>
      <c r="F2" s="79" t="s">
        <v>160</v>
      </c>
      <c r="G2" s="216" t="s">
        <v>161</v>
      </c>
    </row>
    <row r="3" spans="1:7" ht="14.45" customHeight="1" x14ac:dyDescent="0.25">
      <c r="A3" s="221" t="s">
        <v>263</v>
      </c>
      <c r="B3" s="481" t="s">
        <v>79</v>
      </c>
      <c r="C3" s="482"/>
      <c r="D3" s="247"/>
      <c r="E3" s="222">
        <v>5999030</v>
      </c>
      <c r="F3" s="222">
        <v>5756328.9000000004</v>
      </c>
      <c r="G3" s="224">
        <v>6000000</v>
      </c>
    </row>
    <row r="4" spans="1:7" ht="14.45" customHeight="1" x14ac:dyDescent="0.25">
      <c r="A4" s="219" t="s">
        <v>276</v>
      </c>
      <c r="B4" s="266" t="s">
        <v>277</v>
      </c>
      <c r="C4" s="267"/>
      <c r="D4" s="248"/>
      <c r="E4" s="220">
        <v>9627669.8000000007</v>
      </c>
      <c r="F4" s="220">
        <v>8347938.8600000003</v>
      </c>
      <c r="G4" s="91">
        <v>10400000</v>
      </c>
    </row>
    <row r="5" spans="1:7" ht="14.45" customHeight="1" x14ac:dyDescent="0.25">
      <c r="A5" s="219" t="s">
        <v>268</v>
      </c>
      <c r="B5" s="483" t="s">
        <v>269</v>
      </c>
      <c r="C5" s="484"/>
      <c r="D5" s="248"/>
      <c r="E5" s="220">
        <v>35211609.229999997</v>
      </c>
      <c r="F5" s="220">
        <v>34393638.109999999</v>
      </c>
      <c r="G5" s="91">
        <v>46036849.399999999</v>
      </c>
    </row>
    <row r="6" spans="1:7" ht="14.45" customHeight="1" x14ac:dyDescent="0.25">
      <c r="A6" s="219" t="s">
        <v>264</v>
      </c>
      <c r="B6" s="483" t="s">
        <v>261</v>
      </c>
      <c r="C6" s="484"/>
      <c r="D6" s="248"/>
      <c r="E6" s="220">
        <v>119600</v>
      </c>
      <c r="F6" s="220">
        <v>82602.600000000006</v>
      </c>
      <c r="G6" s="91">
        <v>100000</v>
      </c>
    </row>
    <row r="7" spans="1:7" ht="14.45" customHeight="1" x14ac:dyDescent="0.25">
      <c r="A7" s="213" t="s">
        <v>265</v>
      </c>
      <c r="B7" s="483" t="s">
        <v>262</v>
      </c>
      <c r="C7" s="484"/>
      <c r="D7" s="249"/>
      <c r="E7" s="215">
        <v>910802</v>
      </c>
      <c r="F7" s="215">
        <v>866731.65</v>
      </c>
      <c r="G7" s="212">
        <v>1700000</v>
      </c>
    </row>
    <row r="8" spans="1:7" ht="14.45" customHeight="1" x14ac:dyDescent="0.25">
      <c r="A8" s="213" t="s">
        <v>273</v>
      </c>
      <c r="B8" s="483" t="s">
        <v>274</v>
      </c>
      <c r="C8" s="484"/>
      <c r="D8" s="249"/>
      <c r="E8" s="215">
        <v>1996896</v>
      </c>
      <c r="F8" s="215">
        <v>1723993.3</v>
      </c>
      <c r="G8" s="212">
        <v>2000000</v>
      </c>
    </row>
    <row r="9" spans="1:7" ht="14.45" customHeight="1" x14ac:dyDescent="0.25">
      <c r="A9" s="213" t="s">
        <v>38</v>
      </c>
      <c r="B9" s="483" t="s">
        <v>39</v>
      </c>
      <c r="C9" s="484"/>
      <c r="D9" s="249"/>
      <c r="E9" s="215">
        <v>7956220</v>
      </c>
      <c r="F9" s="215">
        <v>6905030.3300000001</v>
      </c>
      <c r="G9" s="212">
        <v>8000000</v>
      </c>
    </row>
    <row r="10" spans="1:7" ht="14.45" customHeight="1" x14ac:dyDescent="0.25">
      <c r="A10" s="213" t="s">
        <v>307</v>
      </c>
      <c r="B10" s="266" t="s">
        <v>308</v>
      </c>
      <c r="C10" s="267"/>
      <c r="D10" s="249"/>
      <c r="E10" s="215">
        <v>0</v>
      </c>
      <c r="F10" s="215">
        <v>0</v>
      </c>
      <c r="G10" s="212">
        <v>200000</v>
      </c>
    </row>
    <row r="11" spans="1:7" ht="14.45" customHeight="1" x14ac:dyDescent="0.25">
      <c r="A11" s="213" t="s">
        <v>266</v>
      </c>
      <c r="B11" s="483" t="s">
        <v>111</v>
      </c>
      <c r="C11" s="484"/>
      <c r="D11" s="249"/>
      <c r="E11" s="215">
        <v>5822229.8099999996</v>
      </c>
      <c r="F11" s="215">
        <v>5683452.1699999999</v>
      </c>
      <c r="G11" s="212">
        <v>8000000</v>
      </c>
    </row>
    <row r="12" spans="1:7" ht="14.45" customHeight="1" thickBot="1" x14ac:dyDescent="0.3">
      <c r="A12" s="232" t="s">
        <v>267</v>
      </c>
      <c r="B12" s="485" t="s">
        <v>113</v>
      </c>
      <c r="C12" s="486"/>
      <c r="D12" s="250"/>
      <c r="E12" s="233">
        <v>314196</v>
      </c>
      <c r="F12" s="233">
        <v>114196</v>
      </c>
      <c r="G12" s="234">
        <v>6000000</v>
      </c>
    </row>
    <row r="13" spans="1:7" ht="16.5" customHeight="1" thickBot="1" x14ac:dyDescent="0.3">
      <c r="A13" s="487" t="s">
        <v>57</v>
      </c>
      <c r="B13" s="488"/>
      <c r="C13" s="488"/>
      <c r="D13" s="237"/>
      <c r="E13" s="217">
        <f>SUM(E3:E12)</f>
        <v>67958252.840000004</v>
      </c>
      <c r="F13" s="217">
        <f>SUM(F3:F12)</f>
        <v>63873911.920000002</v>
      </c>
      <c r="G13" s="235">
        <f>SUM(G3:G12)</f>
        <v>88436849.400000006</v>
      </c>
    </row>
    <row r="14" spans="1:7" ht="15.95" customHeight="1" x14ac:dyDescent="0.25">
      <c r="A14" s="489" t="s">
        <v>313</v>
      </c>
      <c r="B14" s="489"/>
      <c r="C14" s="489"/>
      <c r="D14" s="489"/>
      <c r="E14" s="489"/>
      <c r="F14" s="489"/>
      <c r="G14" s="268">
        <v>60479736.100000001</v>
      </c>
    </row>
    <row r="15" spans="1:7" ht="15.95" customHeight="1" thickBot="1" x14ac:dyDescent="0.3">
      <c r="A15" s="478" t="s">
        <v>312</v>
      </c>
      <c r="B15" s="478"/>
      <c r="C15" s="478"/>
      <c r="D15" s="478"/>
      <c r="E15" s="269"/>
      <c r="F15" s="269"/>
      <c r="G15" s="268">
        <v>27957113.300000001</v>
      </c>
    </row>
    <row r="16" spans="1:7" ht="15.75" thickTop="1" x14ac:dyDescent="0.25">
      <c r="A16" s="502" t="s">
        <v>279</v>
      </c>
      <c r="B16" s="502"/>
      <c r="C16" s="502"/>
      <c r="D16" s="502"/>
      <c r="E16" s="502"/>
      <c r="F16" s="502"/>
      <c r="G16" s="502"/>
    </row>
    <row r="17" spans="1:17" x14ac:dyDescent="0.25">
      <c r="A17" s="238"/>
      <c r="B17" s="238"/>
      <c r="C17" s="238"/>
      <c r="D17" s="238"/>
      <c r="E17" s="238"/>
      <c r="F17" s="238"/>
      <c r="G17" s="238"/>
      <c r="H17" s="490"/>
      <c r="I17" s="491"/>
      <c r="J17" s="491"/>
      <c r="K17" s="491"/>
      <c r="L17" s="491"/>
      <c r="M17" s="491"/>
      <c r="N17" s="491"/>
      <c r="O17" s="491"/>
      <c r="P17" s="491"/>
      <c r="Q17" s="491"/>
    </row>
    <row r="18" spans="1:17" ht="4.5" customHeight="1" x14ac:dyDescent="0.25">
      <c r="A18" s="238"/>
      <c r="B18" s="238"/>
      <c r="C18" s="238"/>
      <c r="D18" s="238"/>
      <c r="E18" s="238"/>
      <c r="F18" s="238"/>
      <c r="G18" s="238"/>
    </row>
    <row r="19" spans="1:17" ht="18.75" thickBot="1" x14ac:dyDescent="0.3">
      <c r="A19" s="471" t="s">
        <v>115</v>
      </c>
      <c r="B19" s="471"/>
      <c r="C19" s="471"/>
      <c r="D19" s="471"/>
      <c r="E19" s="471"/>
      <c r="F19" s="471"/>
      <c r="G19" s="471"/>
    </row>
    <row r="20" spans="1:17" s="1" customFormat="1" ht="24.95" customHeight="1" thickBot="1" x14ac:dyDescent="0.3">
      <c r="A20" s="12" t="s">
        <v>1</v>
      </c>
      <c r="B20" s="240" t="s">
        <v>2</v>
      </c>
      <c r="C20" s="214" t="s">
        <v>3</v>
      </c>
      <c r="D20" s="246"/>
      <c r="E20" s="79" t="s">
        <v>159</v>
      </c>
      <c r="F20" s="79" t="s">
        <v>160</v>
      </c>
      <c r="G20" s="216" t="s">
        <v>161</v>
      </c>
    </row>
    <row r="21" spans="1:17" ht="15" customHeight="1" thickBot="1" x14ac:dyDescent="0.3">
      <c r="A21" s="227" t="s">
        <v>4</v>
      </c>
      <c r="B21" s="241" t="s">
        <v>162</v>
      </c>
      <c r="C21" s="492" t="s">
        <v>163</v>
      </c>
      <c r="D21" s="493"/>
      <c r="E21" s="172">
        <v>1549772.33</v>
      </c>
      <c r="F21" s="172">
        <v>1549772.33</v>
      </c>
      <c r="G21" s="228">
        <v>1563150.6</v>
      </c>
    </row>
    <row r="22" spans="1:17" ht="16.5" customHeight="1" thickBot="1" x14ac:dyDescent="0.3">
      <c r="A22" s="487" t="s">
        <v>275</v>
      </c>
      <c r="B22" s="488"/>
      <c r="C22" s="488"/>
      <c r="D22" s="237"/>
      <c r="E22" s="217">
        <f>SUM(E21)</f>
        <v>1549772.33</v>
      </c>
      <c r="F22" s="217">
        <f>SUM(F21)</f>
        <v>1549772.33</v>
      </c>
      <c r="G22" s="229">
        <f>SUM(G21)</f>
        <v>1563150.6</v>
      </c>
    </row>
    <row r="23" spans="1:17" ht="5.25" customHeight="1" thickBot="1" x14ac:dyDescent="0.3">
      <c r="A23" s="218"/>
      <c r="B23" s="236"/>
      <c r="C23" s="218"/>
      <c r="D23" s="236"/>
      <c r="E23" s="218"/>
      <c r="F23" s="218"/>
      <c r="G23" s="218"/>
    </row>
    <row r="24" spans="1:17" s="1" customFormat="1" ht="18.75" thickBot="1" x14ac:dyDescent="0.3">
      <c r="A24" s="471" t="s">
        <v>311</v>
      </c>
      <c r="B24" s="471"/>
      <c r="C24" s="471"/>
      <c r="D24" s="471"/>
      <c r="E24" s="471"/>
      <c r="F24" s="494">
        <f>SUM(G13+G22)</f>
        <v>90000000</v>
      </c>
      <c r="G24" s="495"/>
    </row>
    <row r="25" spans="1:17" s="95" customFormat="1" ht="5.25" customHeight="1" x14ac:dyDescent="0.25">
      <c r="A25" s="226"/>
      <c r="B25" s="226"/>
      <c r="C25" s="226"/>
      <c r="D25" s="226"/>
      <c r="E25" s="226"/>
      <c r="F25" s="225"/>
      <c r="G25" s="225"/>
    </row>
    <row r="26" spans="1:17" ht="15.75" x14ac:dyDescent="0.25">
      <c r="A26" s="239" t="s">
        <v>280</v>
      </c>
      <c r="B26" s="239"/>
    </row>
    <row r="27" spans="1:17" s="245" customFormat="1" ht="12" thickBot="1" x14ac:dyDescent="0.25">
      <c r="A27" s="242" t="s">
        <v>281</v>
      </c>
      <c r="B27" s="242"/>
      <c r="C27" s="242"/>
      <c r="D27" s="242"/>
      <c r="E27" s="243"/>
      <c r="F27" s="243"/>
      <c r="G27" s="244"/>
    </row>
    <row r="28" spans="1:17" s="1" customFormat="1" ht="24.95" customHeight="1" thickBot="1" x14ac:dyDescent="0.3">
      <c r="A28" s="12" t="s">
        <v>1</v>
      </c>
      <c r="B28" s="240" t="s">
        <v>2</v>
      </c>
      <c r="C28" s="257" t="s">
        <v>3</v>
      </c>
      <c r="D28" s="503" t="s">
        <v>284</v>
      </c>
      <c r="E28" s="504"/>
      <c r="F28" s="504"/>
      <c r="G28" s="261" t="s">
        <v>161</v>
      </c>
    </row>
    <row r="29" spans="1:17" ht="15" customHeight="1" x14ac:dyDescent="0.25">
      <c r="A29" s="251">
        <v>1032</v>
      </c>
      <c r="B29" s="254">
        <v>5225</v>
      </c>
      <c r="C29" s="258" t="s">
        <v>49</v>
      </c>
      <c r="D29" s="505" t="s">
        <v>293</v>
      </c>
      <c r="E29" s="506"/>
      <c r="F29" s="506"/>
      <c r="G29" s="263">
        <v>4257</v>
      </c>
    </row>
    <row r="30" spans="1:17" ht="15" customHeight="1" x14ac:dyDescent="0.25">
      <c r="A30" s="252">
        <v>2143</v>
      </c>
      <c r="B30" s="255">
        <v>5229</v>
      </c>
      <c r="C30" s="259" t="s">
        <v>50</v>
      </c>
      <c r="D30" s="500" t="s">
        <v>294</v>
      </c>
      <c r="E30" s="501"/>
      <c r="F30" s="501"/>
      <c r="G30" s="264">
        <v>13692</v>
      </c>
    </row>
    <row r="31" spans="1:17" ht="15" customHeight="1" x14ac:dyDescent="0.25">
      <c r="A31" s="252">
        <v>2143</v>
      </c>
      <c r="B31" s="255">
        <v>5229</v>
      </c>
      <c r="C31" s="259" t="s">
        <v>50</v>
      </c>
      <c r="D31" s="500" t="s">
        <v>295</v>
      </c>
      <c r="E31" s="501"/>
      <c r="F31" s="501"/>
      <c r="G31" s="264">
        <v>4500</v>
      </c>
    </row>
    <row r="32" spans="1:17" ht="15" customHeight="1" x14ac:dyDescent="0.25">
      <c r="A32" s="252">
        <v>2292</v>
      </c>
      <c r="B32" s="255">
        <v>5323</v>
      </c>
      <c r="C32" s="259" t="s">
        <v>316</v>
      </c>
      <c r="D32" s="500" t="s">
        <v>317</v>
      </c>
      <c r="E32" s="501"/>
      <c r="F32" s="512"/>
      <c r="G32" s="264">
        <v>5000</v>
      </c>
    </row>
    <row r="33" spans="1:8" ht="15" customHeight="1" x14ac:dyDescent="0.25">
      <c r="A33" s="252">
        <v>2292</v>
      </c>
      <c r="B33" s="255">
        <v>5339</v>
      </c>
      <c r="C33" s="259" t="s">
        <v>314</v>
      </c>
      <c r="D33" s="500" t="s">
        <v>315</v>
      </c>
      <c r="E33" s="501"/>
      <c r="F33" s="512"/>
      <c r="G33" s="264">
        <v>324739.09999999998</v>
      </c>
      <c r="H33" s="273"/>
    </row>
    <row r="34" spans="1:8" ht="15" customHeight="1" x14ac:dyDescent="0.25">
      <c r="A34" s="252">
        <v>3119</v>
      </c>
      <c r="B34" s="255">
        <v>5331</v>
      </c>
      <c r="C34" s="259" t="s">
        <v>283</v>
      </c>
      <c r="D34" s="500" t="s">
        <v>296</v>
      </c>
      <c r="E34" s="501"/>
      <c r="F34" s="501"/>
      <c r="G34" s="264">
        <v>2940000</v>
      </c>
    </row>
    <row r="35" spans="1:8" ht="15" customHeight="1" x14ac:dyDescent="0.25">
      <c r="A35" s="496">
        <v>3119</v>
      </c>
      <c r="B35" s="498">
        <v>5336</v>
      </c>
      <c r="C35" s="259" t="s">
        <v>282</v>
      </c>
      <c r="D35" s="500" t="s">
        <v>297</v>
      </c>
      <c r="E35" s="501"/>
      <c r="F35" s="501"/>
      <c r="G35" s="264">
        <v>12617.72</v>
      </c>
    </row>
    <row r="36" spans="1:8" ht="15" customHeight="1" x14ac:dyDescent="0.25">
      <c r="A36" s="497"/>
      <c r="B36" s="499"/>
      <c r="C36" s="259" t="s">
        <v>282</v>
      </c>
      <c r="D36" s="500" t="s">
        <v>298</v>
      </c>
      <c r="E36" s="501"/>
      <c r="F36" s="501"/>
      <c r="G36" s="264">
        <v>2226.66</v>
      </c>
    </row>
    <row r="37" spans="1:8" ht="15" customHeight="1" x14ac:dyDescent="0.25">
      <c r="A37" s="252">
        <v>3314</v>
      </c>
      <c r="B37" s="255">
        <v>5229</v>
      </c>
      <c r="C37" s="259" t="s">
        <v>50</v>
      </c>
      <c r="D37" s="500" t="s">
        <v>299</v>
      </c>
      <c r="E37" s="501"/>
      <c r="F37" s="501"/>
      <c r="G37" s="264">
        <v>550</v>
      </c>
    </row>
    <row r="38" spans="1:8" ht="15" customHeight="1" x14ac:dyDescent="0.25">
      <c r="A38" s="252">
        <v>3419</v>
      </c>
      <c r="B38" s="255">
        <v>5222</v>
      </c>
      <c r="C38" s="259" t="s">
        <v>52</v>
      </c>
      <c r="D38" s="500" t="s">
        <v>286</v>
      </c>
      <c r="E38" s="501"/>
      <c r="F38" s="501"/>
      <c r="G38" s="264">
        <v>420000</v>
      </c>
    </row>
    <row r="39" spans="1:8" ht="15" customHeight="1" x14ac:dyDescent="0.25">
      <c r="A39" s="252">
        <v>3419</v>
      </c>
      <c r="B39" s="255">
        <v>6349</v>
      </c>
      <c r="C39" s="259" t="s">
        <v>285</v>
      </c>
      <c r="D39" s="500" t="s">
        <v>300</v>
      </c>
      <c r="E39" s="501"/>
      <c r="F39" s="501"/>
      <c r="G39" s="264">
        <v>20000</v>
      </c>
    </row>
    <row r="40" spans="1:8" ht="15" customHeight="1" x14ac:dyDescent="0.25">
      <c r="A40" s="252">
        <v>3421</v>
      </c>
      <c r="B40" s="255">
        <v>5222</v>
      </c>
      <c r="C40" s="259" t="s">
        <v>52</v>
      </c>
      <c r="D40" s="500" t="s">
        <v>287</v>
      </c>
      <c r="E40" s="501"/>
      <c r="F40" s="501"/>
      <c r="G40" s="264">
        <v>5000</v>
      </c>
    </row>
    <row r="41" spans="1:8" ht="15" customHeight="1" x14ac:dyDescent="0.25">
      <c r="A41" s="252">
        <v>3900</v>
      </c>
      <c r="B41" s="255">
        <v>5222</v>
      </c>
      <c r="C41" s="259" t="s">
        <v>52</v>
      </c>
      <c r="D41" s="507" t="s">
        <v>288</v>
      </c>
      <c r="E41" s="508"/>
      <c r="F41" s="509"/>
      <c r="G41" s="264">
        <v>15000</v>
      </c>
    </row>
    <row r="42" spans="1:8" ht="15" customHeight="1" x14ac:dyDescent="0.25">
      <c r="A42" s="252">
        <v>3900</v>
      </c>
      <c r="B42" s="255">
        <v>5222</v>
      </c>
      <c r="C42" s="259" t="s">
        <v>52</v>
      </c>
      <c r="D42" s="507" t="s">
        <v>289</v>
      </c>
      <c r="E42" s="508"/>
      <c r="F42" s="509"/>
      <c r="G42" s="264">
        <v>15000</v>
      </c>
    </row>
    <row r="43" spans="1:8" ht="23.25" customHeight="1" x14ac:dyDescent="0.25">
      <c r="A43" s="252">
        <v>3900</v>
      </c>
      <c r="B43" s="255">
        <v>6323</v>
      </c>
      <c r="C43" s="259" t="s">
        <v>272</v>
      </c>
      <c r="D43" s="500" t="s">
        <v>290</v>
      </c>
      <c r="E43" s="501"/>
      <c r="F43" s="501"/>
      <c r="G43" s="264">
        <v>20000</v>
      </c>
    </row>
    <row r="44" spans="1:8" s="5" customFormat="1" ht="15" customHeight="1" x14ac:dyDescent="0.25">
      <c r="A44" s="252">
        <v>6171</v>
      </c>
      <c r="B44" s="255">
        <v>5221</v>
      </c>
      <c r="C44" s="259" t="s">
        <v>54</v>
      </c>
      <c r="D44" s="500" t="s">
        <v>301</v>
      </c>
      <c r="E44" s="501"/>
      <c r="F44" s="501"/>
      <c r="G44" s="264">
        <v>19961</v>
      </c>
    </row>
    <row r="45" spans="1:8" ht="15" customHeight="1" x14ac:dyDescent="0.25">
      <c r="A45" s="252">
        <v>6171</v>
      </c>
      <c r="B45" s="255">
        <v>5229</v>
      </c>
      <c r="C45" s="259" t="s">
        <v>50</v>
      </c>
      <c r="D45" s="500" t="s">
        <v>302</v>
      </c>
      <c r="E45" s="501"/>
      <c r="F45" s="501"/>
      <c r="G45" s="264">
        <v>7488</v>
      </c>
    </row>
    <row r="46" spans="1:8" ht="15" customHeight="1" x14ac:dyDescent="0.25">
      <c r="A46" s="252">
        <v>6171</v>
      </c>
      <c r="B46" s="255">
        <v>5321</v>
      </c>
      <c r="C46" s="259" t="s">
        <v>55</v>
      </c>
      <c r="D46" s="500" t="s">
        <v>291</v>
      </c>
      <c r="E46" s="501"/>
      <c r="F46" s="501"/>
      <c r="G46" s="264">
        <v>30000</v>
      </c>
    </row>
    <row r="47" spans="1:8" ht="15" customHeight="1" thickBot="1" x14ac:dyDescent="0.3">
      <c r="A47" s="253">
        <v>6171</v>
      </c>
      <c r="B47" s="256">
        <v>5329</v>
      </c>
      <c r="C47" s="260" t="s">
        <v>56</v>
      </c>
      <c r="D47" s="510" t="s">
        <v>292</v>
      </c>
      <c r="E47" s="511"/>
      <c r="F47" s="511"/>
      <c r="G47" s="265">
        <v>39220</v>
      </c>
    </row>
    <row r="48" spans="1:8" ht="15.75" thickBot="1" x14ac:dyDescent="0.3">
      <c r="A48" s="473" t="s">
        <v>117</v>
      </c>
      <c r="B48" s="473"/>
      <c r="C48" s="473"/>
      <c r="D48" s="473"/>
      <c r="E48" s="473"/>
      <c r="G48" s="262">
        <f>SUM(G29:G47)</f>
        <v>3899251.4800000004</v>
      </c>
    </row>
    <row r="49" spans="6:7" s="1" customFormat="1" x14ac:dyDescent="0.25">
      <c r="F49" s="84"/>
      <c r="G49" s="86"/>
    </row>
  </sheetData>
  <mergeCells count="42">
    <mergeCell ref="D32:F32"/>
    <mergeCell ref="B2:C2"/>
    <mergeCell ref="B3:C3"/>
    <mergeCell ref="B5:C5"/>
    <mergeCell ref="B6:C6"/>
    <mergeCell ref="B7:C7"/>
    <mergeCell ref="B8:C8"/>
    <mergeCell ref="B9:C9"/>
    <mergeCell ref="B11:C11"/>
    <mergeCell ref="B12:C12"/>
    <mergeCell ref="A48:E48"/>
    <mergeCell ref="A13:C13"/>
    <mergeCell ref="A19:G19"/>
    <mergeCell ref="A22:C22"/>
    <mergeCell ref="A24:E24"/>
    <mergeCell ref="F24:G24"/>
    <mergeCell ref="A16:G16"/>
    <mergeCell ref="D35:F35"/>
    <mergeCell ref="D37:F37"/>
    <mergeCell ref="D38:F38"/>
    <mergeCell ref="D39:F39"/>
    <mergeCell ref="D40:F40"/>
    <mergeCell ref="D29:F29"/>
    <mergeCell ref="A14:F14"/>
    <mergeCell ref="A15:D15"/>
    <mergeCell ref="D33:F33"/>
    <mergeCell ref="H17:Q17"/>
    <mergeCell ref="C21:D21"/>
    <mergeCell ref="D47:F47"/>
    <mergeCell ref="D28:F28"/>
    <mergeCell ref="A35:A36"/>
    <mergeCell ref="B35:B36"/>
    <mergeCell ref="D36:F36"/>
    <mergeCell ref="D42:F42"/>
    <mergeCell ref="D30:F30"/>
    <mergeCell ref="D31:F31"/>
    <mergeCell ref="D34:F34"/>
    <mergeCell ref="D45:F45"/>
    <mergeCell ref="D46:F46"/>
    <mergeCell ref="D41:F41"/>
    <mergeCell ref="D43:F43"/>
    <mergeCell ref="D44:F44"/>
  </mergeCells>
  <pageMargins left="0" right="0" top="1.1811023622047245" bottom="0.59055118110236227" header="0.39370078740157483" footer="0.59055118110236227"/>
  <pageSetup paperSize="9" fitToWidth="0" fitToHeight="0" orientation="portrait" r:id="rId1"/>
  <headerFooter>
    <oddHeader>&amp;L&amp;"-,Tučné"&amp;14MĚSTO Štíty&amp;"-,Obyčejné"
&amp;"-,Tučné"&amp;8IČO: 00303453
DIČ: CZ00303453&amp;C&amp;"-,Tučné"&amp;14SCHVÁLENÝ ROZPOČET&amp;RRok 2022</oddHead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topLeftCell="A4" workbookViewId="0">
      <selection activeCell="M14" sqref="M14"/>
    </sheetView>
  </sheetViews>
  <sheetFormatPr defaultRowHeight="15" x14ac:dyDescent="0.25"/>
  <cols>
    <col min="1" max="1" width="7.28515625" style="31" customWidth="1"/>
    <col min="2" max="2" width="7.7109375" style="31" customWidth="1"/>
    <col min="3" max="3" width="18" style="31" customWidth="1"/>
    <col min="4" max="4" width="25.28515625" style="31" customWidth="1"/>
    <col min="5" max="6" width="13.28515625" style="82" customWidth="1"/>
    <col min="7" max="7" width="15.7109375" style="85" customWidth="1"/>
  </cols>
  <sheetData>
    <row r="1" spans="1:7" s="1" customFormat="1" ht="16.5" x14ac:dyDescent="0.25">
      <c r="A1" s="80" t="s">
        <v>318</v>
      </c>
      <c r="B1" s="87"/>
      <c r="C1" s="88"/>
      <c r="D1" s="81"/>
      <c r="E1" s="89"/>
      <c r="F1" s="90"/>
    </row>
    <row r="2" spans="1:7" s="95" customFormat="1" ht="5.25" customHeight="1" x14ac:dyDescent="0.25">
      <c r="A2" s="226"/>
      <c r="B2" s="226"/>
      <c r="C2" s="226"/>
      <c r="D2" s="226"/>
      <c r="E2" s="226"/>
      <c r="F2" s="225"/>
      <c r="G2" s="225"/>
    </row>
    <row r="3" spans="1:7" ht="15.75" x14ac:dyDescent="0.25">
      <c r="A3" s="239" t="s">
        <v>280</v>
      </c>
      <c r="B3" s="239"/>
    </row>
    <row r="4" spans="1:7" s="245" customFormat="1" ht="12" thickBot="1" x14ac:dyDescent="0.25">
      <c r="A4" s="242" t="s">
        <v>281</v>
      </c>
      <c r="B4" s="242"/>
      <c r="C4" s="242"/>
      <c r="D4" s="242"/>
      <c r="E4" s="243"/>
      <c r="F4" s="243"/>
      <c r="G4" s="244"/>
    </row>
    <row r="5" spans="1:7" s="1" customFormat="1" ht="24.95" customHeight="1" thickBot="1" x14ac:dyDescent="0.3">
      <c r="A5" s="12" t="s">
        <v>1</v>
      </c>
      <c r="B5" s="240" t="s">
        <v>2</v>
      </c>
      <c r="C5" s="257" t="s">
        <v>3</v>
      </c>
      <c r="D5" s="503" t="s">
        <v>284</v>
      </c>
      <c r="E5" s="504"/>
      <c r="F5" s="504"/>
      <c r="G5" s="261" t="s">
        <v>161</v>
      </c>
    </row>
    <row r="6" spans="1:7" ht="15" customHeight="1" x14ac:dyDescent="0.25">
      <c r="A6" s="275">
        <v>2292</v>
      </c>
      <c r="B6" s="255">
        <v>5323</v>
      </c>
      <c r="C6" s="259" t="s">
        <v>316</v>
      </c>
      <c r="D6" s="500" t="s">
        <v>317</v>
      </c>
      <c r="E6" s="501"/>
      <c r="F6" s="512"/>
      <c r="G6" s="264">
        <v>5000</v>
      </c>
    </row>
    <row r="7" spans="1:7" ht="15" customHeight="1" thickBot="1" x14ac:dyDescent="0.3">
      <c r="A7" s="276">
        <v>2292</v>
      </c>
      <c r="B7" s="277">
        <v>5339</v>
      </c>
      <c r="C7" s="278" t="s">
        <v>314</v>
      </c>
      <c r="D7" s="513" t="s">
        <v>315</v>
      </c>
      <c r="E7" s="514"/>
      <c r="F7" s="515"/>
      <c r="G7" s="279">
        <v>324739.09999999998</v>
      </c>
    </row>
    <row r="8" spans="1:7" ht="15.75" thickBot="1" x14ac:dyDescent="0.3">
      <c r="A8" s="473" t="s">
        <v>117</v>
      </c>
      <c r="B8" s="473"/>
      <c r="C8" s="473"/>
      <c r="D8" s="473"/>
      <c r="E8" s="473"/>
      <c r="G8" s="274">
        <f>SUM(G6:G7)</f>
        <v>329739.09999999998</v>
      </c>
    </row>
    <row r="9" spans="1:7" s="1" customFormat="1" x14ac:dyDescent="0.25">
      <c r="F9" s="84"/>
      <c r="G9" s="86"/>
    </row>
  </sheetData>
  <mergeCells count="4">
    <mergeCell ref="A8:E8"/>
    <mergeCell ref="D5:F5"/>
    <mergeCell ref="D6:F6"/>
    <mergeCell ref="D7:F7"/>
  </mergeCells>
  <pageMargins left="0" right="0" top="1.1811023622047245" bottom="0.59055118110236227" header="0.39370078740157483" footer="0.59055118110236227"/>
  <pageSetup paperSize="9" fitToWidth="0" fitToHeight="0" orientation="portrait" r:id="rId1"/>
  <headerFooter>
    <oddHeader>&amp;L&amp;"-,Tučné"&amp;14MĚSTO Štíty&amp;"-,Obyčejné"
&amp;"-,Tučné"&amp;8IČO: 00303453
DIČ: CZ00303453&amp;C&amp;"-,Tučné"&amp;14SCHVÁLENÝ ROZPOČET&amp;RRok 2022</oddHeader>
    <oddFooter>&amp;C&amp;A&amp;R&amp;P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6"/>
  <sheetViews>
    <sheetView topLeftCell="A193" zoomScale="160" zoomScaleNormal="160" workbookViewId="0">
      <selection activeCell="D222" sqref="D222:E222"/>
    </sheetView>
  </sheetViews>
  <sheetFormatPr defaultRowHeight="15" x14ac:dyDescent="0.25"/>
  <cols>
    <col min="1" max="1" width="3.7109375" style="135" customWidth="1"/>
    <col min="2" max="2" width="6.7109375" style="136" customWidth="1"/>
    <col min="3" max="4" width="5.7109375" style="137" customWidth="1"/>
    <col min="5" max="5" width="79" style="30" customWidth="1"/>
    <col min="6" max="6" width="11.42578125" bestFit="1" customWidth="1"/>
  </cols>
  <sheetData>
    <row r="1" spans="1:5" x14ac:dyDescent="0.25">
      <c r="A1" s="183"/>
      <c r="B1" s="184"/>
      <c r="C1" s="185"/>
      <c r="D1" s="185"/>
      <c r="E1" s="186"/>
    </row>
    <row r="2" spans="1:5" s="1" customFormat="1" ht="20.25" x14ac:dyDescent="0.25">
      <c r="A2" s="96" t="s">
        <v>61</v>
      </c>
      <c r="B2" s="97"/>
      <c r="C2" s="97"/>
      <c r="D2" s="97"/>
      <c r="E2" s="14"/>
    </row>
    <row r="3" spans="1:5" s="1" customFormat="1" ht="21" customHeight="1" x14ac:dyDescent="0.25">
      <c r="A3" s="98"/>
      <c r="B3" s="97"/>
      <c r="C3" s="99"/>
      <c r="D3" s="99"/>
      <c r="E3" s="14"/>
    </row>
    <row r="4" spans="1:5" ht="16.5" x14ac:dyDescent="0.25">
      <c r="A4" s="527" t="s">
        <v>62</v>
      </c>
      <c r="B4" s="527"/>
      <c r="C4" s="528"/>
      <c r="D4" s="528"/>
      <c r="E4" s="15" t="s">
        <v>63</v>
      </c>
    </row>
    <row r="5" spans="1:5" ht="16.5" x14ac:dyDescent="0.25">
      <c r="A5" s="176"/>
      <c r="B5" s="176"/>
      <c r="C5" s="100"/>
      <c r="D5" s="100"/>
      <c r="E5" s="15"/>
    </row>
    <row r="6" spans="1:5" ht="16.5" x14ac:dyDescent="0.25">
      <c r="A6" s="176"/>
      <c r="B6" s="176"/>
      <c r="C6" s="100"/>
      <c r="D6" s="100"/>
      <c r="E6" s="15" t="s">
        <v>64</v>
      </c>
    </row>
    <row r="7" spans="1:5" ht="16.5" x14ac:dyDescent="0.25">
      <c r="A7" s="176"/>
      <c r="B7" s="176"/>
      <c r="C7" s="100"/>
      <c r="D7" s="100"/>
      <c r="E7" s="15"/>
    </row>
    <row r="8" spans="1:5" ht="16.5" x14ac:dyDescent="0.25">
      <c r="A8" s="176"/>
      <c r="B8" s="176"/>
      <c r="C8" s="100"/>
      <c r="D8" s="100"/>
      <c r="E8" s="16" t="s">
        <v>65</v>
      </c>
    </row>
    <row r="9" spans="1:5" ht="16.5" x14ac:dyDescent="0.25">
      <c r="A9" s="176"/>
      <c r="B9" s="176"/>
      <c r="C9" s="100"/>
      <c r="D9" s="100"/>
      <c r="E9" s="15"/>
    </row>
    <row r="10" spans="1:5" ht="16.5" x14ac:dyDescent="0.25">
      <c r="A10" s="176"/>
      <c r="B10" s="176"/>
      <c r="C10" s="100"/>
      <c r="D10" s="100"/>
      <c r="E10" s="16" t="s">
        <v>66</v>
      </c>
    </row>
    <row r="11" spans="1:5" ht="16.5" x14ac:dyDescent="0.25">
      <c r="A11" s="176"/>
      <c r="B11" s="176"/>
      <c r="C11" s="100"/>
      <c r="D11" s="100"/>
      <c r="E11" s="15"/>
    </row>
    <row r="12" spans="1:5" ht="16.5" x14ac:dyDescent="0.25">
      <c r="A12" s="101"/>
      <c r="B12" s="27"/>
      <c r="C12" s="102"/>
      <c r="D12" s="102"/>
      <c r="E12" s="17" t="s">
        <v>67</v>
      </c>
    </row>
    <row r="13" spans="1:5" ht="15.75" x14ac:dyDescent="0.25">
      <c r="A13" s="101"/>
      <c r="B13" s="27"/>
      <c r="C13" s="102"/>
      <c r="D13" s="102"/>
      <c r="E13" s="17"/>
    </row>
    <row r="14" spans="1:5" ht="15.75" x14ac:dyDescent="0.25">
      <c r="A14" s="27" t="s">
        <v>68</v>
      </c>
      <c r="B14" s="99"/>
      <c r="C14" s="174"/>
      <c r="D14" s="174"/>
      <c r="E14" s="14"/>
    </row>
    <row r="15" spans="1:5" ht="15.75" x14ac:dyDescent="0.25">
      <c r="A15" s="103"/>
      <c r="B15" s="104"/>
      <c r="C15" s="24"/>
      <c r="D15" s="24"/>
      <c r="E15" s="18"/>
    </row>
    <row r="16" spans="1:5" s="3" customFormat="1" ht="14.1" customHeight="1" x14ac:dyDescent="0.25">
      <c r="A16" s="529" t="s">
        <v>164</v>
      </c>
      <c r="B16" s="529"/>
      <c r="C16" s="529"/>
      <c r="D16" s="529"/>
      <c r="E16" s="529"/>
    </row>
    <row r="17" spans="1:5" s="3" customFormat="1" ht="14.1" customHeight="1" x14ac:dyDescent="0.25">
      <c r="A17" s="529"/>
      <c r="B17" s="529"/>
      <c r="C17" s="529"/>
      <c r="D17" s="529"/>
      <c r="E17" s="529"/>
    </row>
    <row r="18" spans="1:5" s="4" customFormat="1" ht="14.1" customHeight="1" x14ac:dyDescent="0.25">
      <c r="A18" s="529"/>
      <c r="B18" s="529"/>
      <c r="C18" s="529"/>
      <c r="D18" s="529"/>
      <c r="E18" s="529"/>
    </row>
    <row r="19" spans="1:5" s="4" customFormat="1" ht="14.1" customHeight="1" x14ac:dyDescent="0.25">
      <c r="A19" s="529"/>
      <c r="B19" s="529"/>
      <c r="C19" s="529"/>
      <c r="D19" s="529"/>
      <c r="E19" s="529"/>
    </row>
    <row r="20" spans="1:5" s="6" customFormat="1" x14ac:dyDescent="0.25">
      <c r="A20" s="98" t="s">
        <v>69</v>
      </c>
      <c r="B20" s="105" t="s">
        <v>4</v>
      </c>
      <c r="C20" s="517" t="s">
        <v>70</v>
      </c>
      <c r="D20" s="517"/>
      <c r="E20" s="517"/>
    </row>
    <row r="21" spans="1:5" s="6" customFormat="1" x14ac:dyDescent="0.25">
      <c r="A21" s="98"/>
      <c r="B21" s="106" t="s">
        <v>71</v>
      </c>
      <c r="C21" s="107">
        <v>1111</v>
      </c>
      <c r="D21" s="516" t="s">
        <v>166</v>
      </c>
      <c r="E21" s="516"/>
    </row>
    <row r="22" spans="1:5" s="6" customFormat="1" x14ac:dyDescent="0.25">
      <c r="A22" s="98"/>
      <c r="B22" s="106" t="s">
        <v>71</v>
      </c>
      <c r="C22" s="107">
        <v>1112</v>
      </c>
      <c r="D22" s="516" t="s">
        <v>173</v>
      </c>
      <c r="E22" s="516"/>
    </row>
    <row r="23" spans="1:5" s="6" customFormat="1" x14ac:dyDescent="0.25">
      <c r="A23" s="98"/>
      <c r="B23" s="106" t="s">
        <v>71</v>
      </c>
      <c r="C23" s="107">
        <v>1113</v>
      </c>
      <c r="D23" s="516" t="s">
        <v>174</v>
      </c>
      <c r="E23" s="516"/>
    </row>
    <row r="24" spans="1:5" s="6" customFormat="1" x14ac:dyDescent="0.25">
      <c r="A24" s="98"/>
      <c r="B24" s="106" t="s">
        <v>71</v>
      </c>
      <c r="C24" s="107">
        <v>1121</v>
      </c>
      <c r="D24" s="516" t="s">
        <v>175</v>
      </c>
      <c r="E24" s="516"/>
    </row>
    <row r="25" spans="1:5" s="6" customFormat="1" x14ac:dyDescent="0.25">
      <c r="A25" s="98"/>
      <c r="B25" s="108" t="s">
        <v>72</v>
      </c>
      <c r="C25" s="109">
        <v>1122</v>
      </c>
      <c r="D25" s="520" t="s">
        <v>176</v>
      </c>
      <c r="E25" s="520"/>
    </row>
    <row r="26" spans="1:5" s="6" customFormat="1" x14ac:dyDescent="0.25">
      <c r="A26" s="98"/>
      <c r="B26" s="106" t="s">
        <v>71</v>
      </c>
      <c r="C26" s="107">
        <v>1211</v>
      </c>
      <c r="D26" s="516" t="s">
        <v>177</v>
      </c>
      <c r="E26" s="516"/>
    </row>
    <row r="27" spans="1:5" s="6" customFormat="1" x14ac:dyDescent="0.25">
      <c r="A27" s="98"/>
      <c r="B27" s="106" t="s">
        <v>71</v>
      </c>
      <c r="C27" s="107">
        <v>1511</v>
      </c>
      <c r="D27" s="516" t="s">
        <v>178</v>
      </c>
      <c r="E27" s="516"/>
    </row>
    <row r="28" spans="1:5" s="2" customFormat="1" x14ac:dyDescent="0.25">
      <c r="A28" s="110"/>
      <c r="B28" s="111"/>
      <c r="C28" s="112"/>
      <c r="D28" s="112"/>
      <c r="E28" s="19"/>
    </row>
    <row r="29" spans="1:5" s="6" customFormat="1" x14ac:dyDescent="0.25">
      <c r="A29" s="98" t="s">
        <v>69</v>
      </c>
      <c r="B29" s="105" t="s">
        <v>4</v>
      </c>
      <c r="C29" s="517" t="s">
        <v>73</v>
      </c>
      <c r="D29" s="517"/>
      <c r="E29" s="517"/>
    </row>
    <row r="30" spans="1:5" s="6" customFormat="1" ht="27.95" customHeight="1" x14ac:dyDescent="0.25">
      <c r="A30" s="98"/>
      <c r="B30" s="106" t="s">
        <v>71</v>
      </c>
      <c r="C30" s="107">
        <v>1334</v>
      </c>
      <c r="D30" s="516" t="s">
        <v>180</v>
      </c>
      <c r="E30" s="516"/>
    </row>
    <row r="31" spans="1:5" s="6" customFormat="1" ht="27.95" customHeight="1" x14ac:dyDescent="0.25">
      <c r="A31" s="98"/>
      <c r="B31" s="108" t="s">
        <v>72</v>
      </c>
      <c r="C31" s="109">
        <v>1340</v>
      </c>
      <c r="D31" s="520" t="s">
        <v>185</v>
      </c>
      <c r="E31" s="520"/>
    </row>
    <row r="32" spans="1:5" s="6" customFormat="1" x14ac:dyDescent="0.25">
      <c r="A32" s="98"/>
      <c r="B32" s="106" t="s">
        <v>71</v>
      </c>
      <c r="C32" s="107">
        <v>1341</v>
      </c>
      <c r="D32" s="530" t="s">
        <v>187</v>
      </c>
      <c r="E32" s="530"/>
    </row>
    <row r="33" spans="1:6" s="13" customFormat="1" x14ac:dyDescent="0.25">
      <c r="A33" s="98"/>
      <c r="B33" s="106" t="s">
        <v>71</v>
      </c>
      <c r="C33" s="107">
        <v>1342</v>
      </c>
      <c r="D33" s="516" t="s">
        <v>188</v>
      </c>
      <c r="E33" s="516"/>
    </row>
    <row r="34" spans="1:6" s="6" customFormat="1" x14ac:dyDescent="0.25">
      <c r="A34" s="98"/>
      <c r="B34" s="106" t="s">
        <v>71</v>
      </c>
      <c r="C34" s="107">
        <v>1343</v>
      </c>
      <c r="D34" s="516" t="s">
        <v>190</v>
      </c>
      <c r="E34" s="516"/>
    </row>
    <row r="35" spans="1:6" s="6" customFormat="1" x14ac:dyDescent="0.25">
      <c r="A35" s="98"/>
      <c r="B35" s="106" t="s">
        <v>71</v>
      </c>
      <c r="C35" s="107">
        <v>1345</v>
      </c>
      <c r="D35" s="516" t="s">
        <v>193</v>
      </c>
      <c r="E35" s="516"/>
    </row>
    <row r="36" spans="1:6" s="2" customFormat="1" x14ac:dyDescent="0.25">
      <c r="A36" s="110"/>
      <c r="B36" s="106" t="s">
        <v>71</v>
      </c>
      <c r="C36" s="107">
        <v>1349</v>
      </c>
      <c r="D36" s="516" t="s">
        <v>194</v>
      </c>
      <c r="E36" s="516"/>
    </row>
    <row r="37" spans="1:6" s="6" customFormat="1" ht="27.95" customHeight="1" x14ac:dyDescent="0.25">
      <c r="A37" s="98"/>
      <c r="B37" s="106" t="s">
        <v>71</v>
      </c>
      <c r="C37" s="107">
        <v>1356</v>
      </c>
      <c r="D37" s="516" t="s">
        <v>196</v>
      </c>
      <c r="E37" s="516"/>
    </row>
    <row r="38" spans="1:6" s="2" customFormat="1" ht="27.95" customHeight="1" x14ac:dyDescent="0.25">
      <c r="A38" s="110"/>
      <c r="B38" s="106" t="s">
        <v>71</v>
      </c>
      <c r="C38" s="107">
        <v>1381</v>
      </c>
      <c r="D38" s="516" t="s">
        <v>182</v>
      </c>
      <c r="E38" s="516"/>
    </row>
    <row r="39" spans="1:6" s="6" customFormat="1" ht="15" customHeight="1" x14ac:dyDescent="0.25">
      <c r="A39" s="98"/>
      <c r="B39" s="106" t="s">
        <v>71</v>
      </c>
      <c r="C39" s="107">
        <v>1382</v>
      </c>
      <c r="D39" s="516" t="s">
        <v>183</v>
      </c>
      <c r="E39" s="516"/>
    </row>
    <row r="40" spans="1:6" s="6" customFormat="1" x14ac:dyDescent="0.25">
      <c r="A40" s="98"/>
      <c r="B40" s="106"/>
      <c r="C40" s="107"/>
      <c r="D40" s="516"/>
      <c r="E40" s="516"/>
    </row>
    <row r="41" spans="1:6" s="2" customFormat="1" ht="15" customHeight="1" x14ac:dyDescent="0.25">
      <c r="A41" s="110"/>
      <c r="B41" s="106"/>
      <c r="C41" s="107"/>
      <c r="D41" s="516"/>
      <c r="E41" s="516"/>
    </row>
    <row r="42" spans="1:6" s="2" customFormat="1" x14ac:dyDescent="0.25">
      <c r="A42" s="110"/>
      <c r="B42" s="111"/>
      <c r="C42" s="112"/>
      <c r="D42" s="177"/>
      <c r="E42" s="177"/>
    </row>
    <row r="43" spans="1:6" s="2" customFormat="1" x14ac:dyDescent="0.25">
      <c r="A43" s="110"/>
      <c r="B43" s="111"/>
      <c r="C43" s="112"/>
      <c r="D43" s="177"/>
      <c r="E43" s="177"/>
    </row>
    <row r="44" spans="1:6" s="2" customFormat="1" x14ac:dyDescent="0.25">
      <c r="A44" s="110"/>
      <c r="B44" s="111"/>
      <c r="C44" s="112"/>
      <c r="D44" s="177"/>
      <c r="E44" s="177"/>
    </row>
    <row r="45" spans="1:6" s="2" customFormat="1" x14ac:dyDescent="0.25">
      <c r="A45" s="110"/>
      <c r="B45" s="111"/>
      <c r="C45" s="112"/>
      <c r="D45" s="177"/>
      <c r="E45" s="177"/>
    </row>
    <row r="46" spans="1:6" s="6" customFormat="1" x14ac:dyDescent="0.25">
      <c r="A46" s="524" t="s">
        <v>74</v>
      </c>
      <c r="B46" s="524"/>
      <c r="C46" s="524"/>
      <c r="D46" s="524"/>
      <c r="E46" s="524"/>
    </row>
    <row r="47" spans="1:6" s="6" customFormat="1" x14ac:dyDescent="0.25">
      <c r="A47" s="524"/>
      <c r="B47" s="524"/>
      <c r="C47" s="524"/>
      <c r="D47" s="524"/>
      <c r="E47" s="524"/>
    </row>
    <row r="48" spans="1:6" s="6" customFormat="1" x14ac:dyDescent="0.25">
      <c r="A48" s="524"/>
      <c r="B48" s="524"/>
      <c r="C48" s="524"/>
      <c r="D48" s="524"/>
      <c r="E48" s="524"/>
      <c r="F48" s="206"/>
    </row>
    <row r="49" spans="1:5" s="2" customFormat="1" x14ac:dyDescent="0.25">
      <c r="A49" s="19"/>
      <c r="B49" s="19"/>
      <c r="C49" s="19"/>
      <c r="D49" s="19"/>
      <c r="E49" s="19"/>
    </row>
    <row r="50" spans="1:5" s="6" customFormat="1" x14ac:dyDescent="0.25">
      <c r="A50" s="98" t="s">
        <v>69</v>
      </c>
      <c r="B50" s="105" t="s">
        <v>4</v>
      </c>
      <c r="C50" s="517" t="s">
        <v>7</v>
      </c>
      <c r="D50" s="517"/>
      <c r="E50" s="517"/>
    </row>
    <row r="51" spans="1:5" s="6" customFormat="1" x14ac:dyDescent="0.25">
      <c r="A51" s="98"/>
      <c r="B51" s="106" t="s">
        <v>71</v>
      </c>
      <c r="C51" s="107">
        <v>1361</v>
      </c>
      <c r="D51" s="516" t="s">
        <v>197</v>
      </c>
      <c r="E51" s="516"/>
    </row>
    <row r="52" spans="1:5" s="2" customFormat="1" x14ac:dyDescent="0.25">
      <c r="A52" s="110"/>
      <c r="B52" s="111"/>
      <c r="C52" s="112"/>
      <c r="D52" s="112"/>
      <c r="E52" s="19"/>
    </row>
    <row r="53" spans="1:5" s="2" customFormat="1" x14ac:dyDescent="0.25">
      <c r="A53" s="110"/>
      <c r="B53" s="111"/>
      <c r="C53" s="112"/>
      <c r="D53" s="112"/>
      <c r="E53" s="19"/>
    </row>
    <row r="54" spans="1:5" s="6" customFormat="1" ht="15.75" x14ac:dyDescent="0.25">
      <c r="A54" s="27" t="s">
        <v>75</v>
      </c>
      <c r="B54" s="99"/>
      <c r="C54" s="174"/>
      <c r="D54" s="174"/>
      <c r="E54" s="14"/>
    </row>
    <row r="55" spans="1:5" s="6" customFormat="1" x14ac:dyDescent="0.25">
      <c r="A55" s="14"/>
      <c r="B55" s="99"/>
      <c r="C55" s="174"/>
      <c r="D55" s="174"/>
      <c r="E55" s="14"/>
    </row>
    <row r="56" spans="1:5" s="6" customFormat="1" ht="15.75" x14ac:dyDescent="0.25">
      <c r="A56" s="27" t="s">
        <v>76</v>
      </c>
      <c r="B56" s="99"/>
      <c r="C56" s="174"/>
      <c r="D56" s="174"/>
      <c r="E56" s="14"/>
    </row>
    <row r="57" spans="1:5" s="2" customFormat="1" x14ac:dyDescent="0.25">
      <c r="A57" s="18"/>
      <c r="B57" s="104"/>
      <c r="C57" s="24"/>
      <c r="D57" s="24"/>
      <c r="E57" s="18"/>
    </row>
    <row r="58" spans="1:5" s="6" customFormat="1" ht="15.75" x14ac:dyDescent="0.25">
      <c r="A58" s="27" t="s">
        <v>77</v>
      </c>
      <c r="B58" s="99"/>
      <c r="C58" s="174"/>
      <c r="D58" s="174"/>
      <c r="E58" s="14"/>
    </row>
    <row r="59" spans="1:5" s="6" customFormat="1" ht="27.95" customHeight="1" x14ac:dyDescent="0.25">
      <c r="A59" s="98"/>
      <c r="B59" s="106" t="s">
        <v>71</v>
      </c>
      <c r="C59" s="107">
        <v>4112</v>
      </c>
      <c r="D59" s="516" t="s">
        <v>256</v>
      </c>
      <c r="E59" s="516"/>
    </row>
    <row r="60" spans="1:5" s="6" customFormat="1" x14ac:dyDescent="0.25">
      <c r="A60" s="98"/>
      <c r="B60" s="106" t="s">
        <v>71</v>
      </c>
      <c r="C60" s="107">
        <v>4121</v>
      </c>
      <c r="D60" s="516" t="s">
        <v>199</v>
      </c>
      <c r="E60" s="516"/>
    </row>
    <row r="61" spans="1:5" s="6" customFormat="1" ht="15" customHeight="1" x14ac:dyDescent="0.25">
      <c r="A61" s="98"/>
      <c r="B61" s="106"/>
      <c r="C61" s="107"/>
      <c r="D61" s="516" t="s">
        <v>124</v>
      </c>
      <c r="E61" s="516"/>
    </row>
    <row r="62" spans="1:5" s="6" customFormat="1" ht="15" customHeight="1" x14ac:dyDescent="0.25">
      <c r="A62" s="98"/>
      <c r="B62" s="106"/>
      <c r="C62" s="107"/>
      <c r="D62" s="516" t="s">
        <v>125</v>
      </c>
      <c r="E62" s="516"/>
    </row>
    <row r="63" spans="1:5" s="2" customFormat="1" ht="39.950000000000003" customHeight="1" x14ac:dyDescent="0.25">
      <c r="A63" s="110"/>
      <c r="B63" s="106" t="s">
        <v>71</v>
      </c>
      <c r="C63" s="107">
        <v>4122</v>
      </c>
      <c r="D63" s="516" t="s">
        <v>270</v>
      </c>
      <c r="E63" s="516"/>
    </row>
    <row r="64" spans="1:5" s="2" customFormat="1" ht="6.75" customHeight="1" x14ac:dyDescent="0.25">
      <c r="A64" s="18"/>
      <c r="B64" s="104"/>
      <c r="C64" s="19"/>
      <c r="D64" s="525"/>
      <c r="E64" s="525"/>
    </row>
    <row r="65" spans="1:5" s="6" customFormat="1" x14ac:dyDescent="0.25">
      <c r="A65" s="14" t="s">
        <v>78</v>
      </c>
      <c r="B65" s="99"/>
      <c r="C65" s="523"/>
      <c r="D65" s="523"/>
      <c r="E65" s="523"/>
    </row>
    <row r="66" spans="1:5" s="6" customFormat="1" ht="27.95" customHeight="1" x14ac:dyDescent="0.25">
      <c r="A66" s="14"/>
      <c r="B66" s="99"/>
      <c r="C66" s="526" t="s">
        <v>200</v>
      </c>
      <c r="D66" s="526"/>
      <c r="E66" s="526"/>
    </row>
    <row r="67" spans="1:5" s="2" customFormat="1" x14ac:dyDescent="0.25">
      <c r="A67" s="110"/>
      <c r="B67" s="111"/>
      <c r="C67" s="112"/>
      <c r="D67" s="112"/>
      <c r="E67" s="19"/>
    </row>
    <row r="68" spans="1:5" s="2" customFormat="1" x14ac:dyDescent="0.25">
      <c r="A68" s="110"/>
      <c r="B68" s="113"/>
      <c r="C68" s="104"/>
      <c r="D68" s="104"/>
      <c r="E68" s="18"/>
    </row>
    <row r="69" spans="1:5" s="6" customFormat="1" ht="15.75" x14ac:dyDescent="0.25">
      <c r="A69" s="27" t="s">
        <v>79</v>
      </c>
      <c r="B69" s="99"/>
      <c r="C69" s="174"/>
      <c r="D69" s="174"/>
      <c r="E69" s="14"/>
    </row>
    <row r="70" spans="1:5" s="6" customFormat="1" x14ac:dyDescent="0.25">
      <c r="A70" s="98" t="s">
        <v>69</v>
      </c>
      <c r="B70" s="175">
        <v>1032</v>
      </c>
      <c r="C70" s="517" t="s">
        <v>80</v>
      </c>
      <c r="D70" s="517"/>
      <c r="E70" s="517"/>
    </row>
    <row r="71" spans="1:5" s="6" customFormat="1" ht="27.95" customHeight="1" x14ac:dyDescent="0.25">
      <c r="A71" s="98"/>
      <c r="B71" s="106" t="s">
        <v>71</v>
      </c>
      <c r="C71" s="107">
        <v>2111</v>
      </c>
      <c r="D71" s="516" t="s">
        <v>201</v>
      </c>
      <c r="E71" s="516"/>
    </row>
    <row r="72" spans="1:5" s="6" customFormat="1" x14ac:dyDescent="0.25">
      <c r="A72" s="98"/>
      <c r="B72" s="106" t="s">
        <v>71</v>
      </c>
      <c r="C72" s="107">
        <v>2112</v>
      </c>
      <c r="D72" s="516" t="s">
        <v>202</v>
      </c>
      <c r="E72" s="516"/>
    </row>
    <row r="73" spans="1:5" s="2" customFormat="1" ht="39.950000000000003" customHeight="1" x14ac:dyDescent="0.25">
      <c r="A73" s="110"/>
      <c r="B73" s="106" t="s">
        <v>71</v>
      </c>
      <c r="C73" s="107">
        <v>2131</v>
      </c>
      <c r="D73" s="516" t="s">
        <v>253</v>
      </c>
      <c r="E73" s="516"/>
    </row>
    <row r="74" spans="1:5" s="6" customFormat="1" ht="27.95" customHeight="1" x14ac:dyDescent="0.25">
      <c r="A74" s="98"/>
      <c r="B74" s="106" t="s">
        <v>71</v>
      </c>
      <c r="C74" s="107">
        <v>2324</v>
      </c>
      <c r="D74" s="516" t="s">
        <v>205</v>
      </c>
      <c r="E74" s="516"/>
    </row>
    <row r="75" spans="1:5" s="2" customFormat="1" x14ac:dyDescent="0.25">
      <c r="A75" s="110"/>
      <c r="B75" s="113"/>
      <c r="C75" s="104"/>
      <c r="D75" s="104"/>
      <c r="E75" s="18"/>
    </row>
    <row r="76" spans="1:5" s="2" customFormat="1" x14ac:dyDescent="0.25">
      <c r="A76" s="110"/>
      <c r="B76" s="113"/>
      <c r="C76" s="104"/>
      <c r="D76" s="104"/>
      <c r="E76" s="18"/>
    </row>
    <row r="77" spans="1:5" s="6" customFormat="1" ht="15.75" x14ac:dyDescent="0.25">
      <c r="A77" s="27" t="s">
        <v>81</v>
      </c>
      <c r="B77" s="99"/>
      <c r="C77" s="174"/>
      <c r="D77" s="174"/>
      <c r="E77" s="14"/>
    </row>
    <row r="78" spans="1:5" s="6" customFormat="1" x14ac:dyDescent="0.25">
      <c r="A78" s="98" t="s">
        <v>69</v>
      </c>
      <c r="B78" s="175">
        <v>2143</v>
      </c>
      <c r="C78" s="517" t="s">
        <v>82</v>
      </c>
      <c r="D78" s="517"/>
      <c r="E78" s="517"/>
    </row>
    <row r="79" spans="1:5" s="6" customFormat="1" ht="15" customHeight="1" x14ac:dyDescent="0.25">
      <c r="A79" s="98"/>
      <c r="B79" s="106" t="s">
        <v>71</v>
      </c>
      <c r="C79" s="107">
        <v>2111</v>
      </c>
      <c r="D79" s="516" t="s">
        <v>123</v>
      </c>
      <c r="E79" s="516"/>
    </row>
    <row r="80" spans="1:5" s="6" customFormat="1" x14ac:dyDescent="0.25">
      <c r="A80" s="98"/>
      <c r="B80" s="106" t="s">
        <v>71</v>
      </c>
      <c r="C80" s="107">
        <v>2112</v>
      </c>
      <c r="D80" s="516" t="s">
        <v>83</v>
      </c>
      <c r="E80" s="516"/>
    </row>
    <row r="81" spans="1:5" s="6" customFormat="1" x14ac:dyDescent="0.25">
      <c r="A81" s="98"/>
      <c r="B81" s="106"/>
      <c r="C81" s="107"/>
      <c r="D81" s="516" t="s">
        <v>206</v>
      </c>
      <c r="E81" s="516"/>
    </row>
    <row r="82" spans="1:5" s="2" customFormat="1" ht="15" customHeight="1" x14ac:dyDescent="0.25">
      <c r="A82" s="110"/>
      <c r="B82" s="114"/>
      <c r="C82" s="115"/>
      <c r="D82" s="20"/>
      <c r="E82" s="20"/>
    </row>
    <row r="83" spans="1:5" s="2" customFormat="1" ht="15" customHeight="1" x14ac:dyDescent="0.25">
      <c r="A83" s="110"/>
      <c r="B83" s="114"/>
      <c r="C83" s="115"/>
      <c r="D83" s="20"/>
      <c r="E83" s="20"/>
    </row>
    <row r="84" spans="1:5" s="2" customFormat="1" ht="15" customHeight="1" x14ac:dyDescent="0.25">
      <c r="A84" s="110"/>
      <c r="B84" s="114"/>
      <c r="C84" s="115"/>
      <c r="D84" s="20"/>
      <c r="E84" s="20"/>
    </row>
    <row r="85" spans="1:5" s="2" customFormat="1" ht="15" customHeight="1" x14ac:dyDescent="0.25">
      <c r="A85" s="110"/>
      <c r="B85" s="114"/>
      <c r="C85" s="115"/>
      <c r="D85" s="20"/>
      <c r="E85" s="20"/>
    </row>
    <row r="86" spans="1:5" s="2" customFormat="1" ht="15" customHeight="1" x14ac:dyDescent="0.25">
      <c r="A86" s="110"/>
      <c r="B86" s="114"/>
      <c r="C86" s="115"/>
      <c r="D86" s="20"/>
      <c r="E86" s="20"/>
    </row>
    <row r="87" spans="1:5" s="2" customFormat="1" ht="15" customHeight="1" x14ac:dyDescent="0.25">
      <c r="A87" s="110"/>
      <c r="B87" s="114"/>
      <c r="C87" s="115"/>
      <c r="D87" s="20"/>
      <c r="E87" s="20"/>
    </row>
    <row r="88" spans="1:5" s="6" customFormat="1" ht="15.75" x14ac:dyDescent="0.25">
      <c r="A88" s="116" t="s">
        <v>121</v>
      </c>
      <c r="B88" s="117"/>
      <c r="C88" s="118"/>
      <c r="D88" s="118"/>
      <c r="E88" s="22"/>
    </row>
    <row r="89" spans="1:5" s="6" customFormat="1" x14ac:dyDescent="0.25">
      <c r="A89" s="119" t="s">
        <v>69</v>
      </c>
      <c r="B89" s="120">
        <v>2212</v>
      </c>
      <c r="C89" s="522" t="s">
        <v>51</v>
      </c>
      <c r="D89" s="522"/>
      <c r="E89" s="522"/>
    </row>
    <row r="90" spans="1:5" s="6" customFormat="1" ht="27.95" customHeight="1" x14ac:dyDescent="0.25">
      <c r="A90" s="98"/>
      <c r="B90" s="108" t="s">
        <v>72</v>
      </c>
      <c r="C90" s="109">
        <v>2322</v>
      </c>
      <c r="D90" s="520" t="s">
        <v>207</v>
      </c>
      <c r="E90" s="520"/>
    </row>
    <row r="91" spans="1:5" s="2" customFormat="1" x14ac:dyDescent="0.25">
      <c r="A91" s="110"/>
      <c r="B91" s="114"/>
      <c r="C91" s="115"/>
      <c r="D91" s="20"/>
      <c r="E91" s="20"/>
    </row>
    <row r="92" spans="1:5" s="2" customFormat="1" x14ac:dyDescent="0.25">
      <c r="A92" s="110"/>
      <c r="B92" s="114"/>
      <c r="C92" s="115"/>
      <c r="D92" s="20"/>
      <c r="E92" s="20"/>
    </row>
    <row r="93" spans="1:5" s="6" customFormat="1" ht="15.75" x14ac:dyDescent="0.25">
      <c r="A93" s="27" t="s">
        <v>84</v>
      </c>
      <c r="B93" s="99"/>
      <c r="C93" s="174"/>
      <c r="D93" s="174"/>
      <c r="E93" s="14"/>
    </row>
    <row r="94" spans="1:5" s="6" customFormat="1" x14ac:dyDescent="0.25">
      <c r="A94" s="98" t="s">
        <v>69</v>
      </c>
      <c r="B94" s="175">
        <v>2310</v>
      </c>
      <c r="C94" s="517" t="s">
        <v>85</v>
      </c>
      <c r="D94" s="517"/>
      <c r="E94" s="517"/>
    </row>
    <row r="95" spans="1:5" s="6" customFormat="1" x14ac:dyDescent="0.25">
      <c r="A95" s="98"/>
      <c r="B95" s="106" t="s">
        <v>71</v>
      </c>
      <c r="C95" s="107">
        <v>2111</v>
      </c>
      <c r="D95" s="516" t="s">
        <v>86</v>
      </c>
      <c r="E95" s="516"/>
    </row>
    <row r="96" spans="1:5" s="6" customFormat="1" x14ac:dyDescent="0.25">
      <c r="A96" s="98"/>
      <c r="B96" s="108"/>
      <c r="C96" s="109"/>
      <c r="D96" s="107"/>
      <c r="E96" s="187"/>
    </row>
    <row r="97" spans="1:5" s="6" customFormat="1" x14ac:dyDescent="0.25">
      <c r="A97" s="98" t="s">
        <v>69</v>
      </c>
      <c r="B97" s="175">
        <v>2321</v>
      </c>
      <c r="C97" s="517" t="s">
        <v>87</v>
      </c>
      <c r="D97" s="517"/>
      <c r="E97" s="517"/>
    </row>
    <row r="98" spans="1:5" s="6" customFormat="1" x14ac:dyDescent="0.25">
      <c r="A98" s="98"/>
      <c r="B98" s="106" t="s">
        <v>71</v>
      </c>
      <c r="C98" s="107">
        <v>2111</v>
      </c>
      <c r="D98" s="516" t="s">
        <v>88</v>
      </c>
      <c r="E98" s="516"/>
    </row>
    <row r="99" spans="1:5" s="6" customFormat="1" ht="39" customHeight="1" x14ac:dyDescent="0.25">
      <c r="A99" s="98"/>
      <c r="B99" s="108" t="s">
        <v>72</v>
      </c>
      <c r="C99" s="109">
        <v>3122</v>
      </c>
      <c r="D99" s="520" t="s">
        <v>209</v>
      </c>
      <c r="E99" s="520"/>
    </row>
    <row r="100" spans="1:5" x14ac:dyDescent="0.25">
      <c r="A100" s="110"/>
      <c r="B100" s="111"/>
      <c r="C100" s="112"/>
      <c r="D100" s="177"/>
      <c r="E100" s="177"/>
    </row>
    <row r="101" spans="1:5" x14ac:dyDescent="0.25">
      <c r="A101" s="110"/>
      <c r="B101" s="111"/>
      <c r="C101" s="112"/>
      <c r="D101" s="177"/>
      <c r="E101" s="177"/>
    </row>
    <row r="102" spans="1:5" s="5" customFormat="1" ht="15.75" x14ac:dyDescent="0.25">
      <c r="A102" s="27" t="s">
        <v>89</v>
      </c>
      <c r="B102" s="99"/>
      <c r="C102" s="174"/>
      <c r="D102" s="174"/>
      <c r="E102" s="14"/>
    </row>
    <row r="103" spans="1:5" s="5" customFormat="1" x14ac:dyDescent="0.25">
      <c r="A103" s="98" t="s">
        <v>69</v>
      </c>
      <c r="B103" s="175">
        <v>3314</v>
      </c>
      <c r="C103" s="517" t="s">
        <v>90</v>
      </c>
      <c r="D103" s="517"/>
      <c r="E103" s="517"/>
    </row>
    <row r="104" spans="1:5" s="5" customFormat="1" x14ac:dyDescent="0.25">
      <c r="A104" s="98"/>
      <c r="B104" s="106" t="s">
        <v>71</v>
      </c>
      <c r="C104" s="107">
        <v>2111</v>
      </c>
      <c r="D104" s="516" t="s">
        <v>241</v>
      </c>
      <c r="E104" s="516"/>
    </row>
    <row r="105" spans="1:5" s="5" customFormat="1" ht="27.95" customHeight="1" x14ac:dyDescent="0.25">
      <c r="A105" s="98"/>
      <c r="B105" s="108" t="s">
        <v>72</v>
      </c>
      <c r="C105" s="109">
        <v>2324</v>
      </c>
      <c r="D105" s="520" t="s">
        <v>210</v>
      </c>
      <c r="E105" s="520"/>
    </row>
    <row r="106" spans="1:5" x14ac:dyDescent="0.25">
      <c r="A106" s="110"/>
      <c r="B106" s="111"/>
      <c r="C106" s="112"/>
      <c r="D106" s="177"/>
      <c r="E106" s="177"/>
    </row>
    <row r="107" spans="1:5" s="5" customFormat="1" x14ac:dyDescent="0.25">
      <c r="A107" s="98" t="s">
        <v>69</v>
      </c>
      <c r="B107" s="175">
        <v>3319</v>
      </c>
      <c r="C107" s="517" t="s">
        <v>91</v>
      </c>
      <c r="D107" s="517"/>
      <c r="E107" s="517"/>
    </row>
    <row r="108" spans="1:5" s="5" customFormat="1" x14ac:dyDescent="0.25">
      <c r="A108" s="98"/>
      <c r="B108" s="106" t="s">
        <v>71</v>
      </c>
      <c r="C108" s="107">
        <v>2111</v>
      </c>
      <c r="D108" s="516" t="s">
        <v>92</v>
      </c>
      <c r="E108" s="516"/>
    </row>
    <row r="109" spans="1:5" s="2" customFormat="1" ht="15" customHeight="1" x14ac:dyDescent="0.25">
      <c r="A109" s="110"/>
      <c r="B109" s="111"/>
      <c r="C109" s="112"/>
      <c r="D109" s="516" t="s">
        <v>271</v>
      </c>
      <c r="E109" s="516"/>
    </row>
    <row r="110" spans="1:5" s="6" customFormat="1" ht="27.95" customHeight="1" x14ac:dyDescent="0.25">
      <c r="A110" s="98"/>
      <c r="B110" s="106" t="s">
        <v>71</v>
      </c>
      <c r="C110" s="107">
        <v>2111</v>
      </c>
      <c r="D110" s="516" t="s">
        <v>242</v>
      </c>
      <c r="E110" s="516"/>
    </row>
    <row r="111" spans="1:5" s="6" customFormat="1" x14ac:dyDescent="0.25">
      <c r="A111" s="98"/>
      <c r="B111" s="106" t="s">
        <v>71</v>
      </c>
      <c r="C111" s="107">
        <v>2132</v>
      </c>
      <c r="D111" s="521" t="s">
        <v>118</v>
      </c>
      <c r="E111" s="521"/>
    </row>
    <row r="112" spans="1:5" s="6" customFormat="1" x14ac:dyDescent="0.25">
      <c r="A112" s="98"/>
      <c r="B112" s="106" t="s">
        <v>71</v>
      </c>
      <c r="C112" s="107">
        <v>2133</v>
      </c>
      <c r="D112" s="521" t="s">
        <v>213</v>
      </c>
      <c r="E112" s="521"/>
    </row>
    <row r="113" spans="1:5" s="6" customFormat="1" ht="27.95" customHeight="1" x14ac:dyDescent="0.25">
      <c r="A113" s="98"/>
      <c r="B113" s="108" t="s">
        <v>72</v>
      </c>
      <c r="C113" s="109">
        <v>2321</v>
      </c>
      <c r="D113" s="520" t="s">
        <v>215</v>
      </c>
      <c r="E113" s="520"/>
    </row>
    <row r="114" spans="1:5" s="6" customFormat="1" x14ac:dyDescent="0.25">
      <c r="A114" s="98"/>
      <c r="B114" s="106" t="s">
        <v>71</v>
      </c>
      <c r="C114" s="107">
        <v>2324</v>
      </c>
      <c r="D114" s="516" t="s">
        <v>93</v>
      </c>
      <c r="E114" s="516"/>
    </row>
    <row r="115" spans="1:5" s="2" customFormat="1" x14ac:dyDescent="0.25">
      <c r="A115" s="110"/>
      <c r="B115" s="111"/>
      <c r="C115" s="112"/>
      <c r="D115" s="112"/>
      <c r="E115" s="23"/>
    </row>
    <row r="116" spans="1:5" s="2" customFormat="1" x14ac:dyDescent="0.25">
      <c r="A116" s="110"/>
      <c r="B116" s="114"/>
      <c r="C116" s="115"/>
      <c r="D116" s="20"/>
      <c r="E116" s="20"/>
    </row>
    <row r="117" spans="1:5" s="6" customFormat="1" ht="15.75" x14ac:dyDescent="0.25">
      <c r="A117" s="27" t="s">
        <v>94</v>
      </c>
      <c r="B117" s="99"/>
      <c r="C117" s="174"/>
      <c r="D117" s="174"/>
      <c r="E117" s="14"/>
    </row>
    <row r="118" spans="1:5" s="6" customFormat="1" x14ac:dyDescent="0.25">
      <c r="A118" s="98" t="s">
        <v>69</v>
      </c>
      <c r="B118" s="175">
        <v>3539</v>
      </c>
      <c r="C118" s="517" t="s">
        <v>95</v>
      </c>
      <c r="D118" s="517"/>
      <c r="E118" s="517"/>
    </row>
    <row r="119" spans="1:5" s="2" customFormat="1" ht="27.95" customHeight="1" x14ac:dyDescent="0.25">
      <c r="A119" s="110"/>
      <c r="B119" s="106" t="s">
        <v>71</v>
      </c>
      <c r="C119" s="107">
        <v>2111</v>
      </c>
      <c r="D119" s="516" t="s">
        <v>259</v>
      </c>
      <c r="E119" s="516"/>
    </row>
    <row r="120" spans="1:5" s="2" customFormat="1" x14ac:dyDescent="0.25">
      <c r="A120" s="98"/>
      <c r="B120" s="106" t="s">
        <v>71</v>
      </c>
      <c r="C120" s="107">
        <v>2132</v>
      </c>
      <c r="D120" s="516" t="s">
        <v>257</v>
      </c>
      <c r="E120" s="516"/>
    </row>
    <row r="121" spans="1:5" s="2" customFormat="1" x14ac:dyDescent="0.25">
      <c r="A121" s="98"/>
      <c r="B121" s="106" t="s">
        <v>71</v>
      </c>
      <c r="C121" s="107">
        <v>2133</v>
      </c>
      <c r="D121" s="516" t="s">
        <v>258</v>
      </c>
      <c r="E121" s="516"/>
    </row>
    <row r="122" spans="1:5" s="5" customFormat="1" ht="39" customHeight="1" x14ac:dyDescent="0.25">
      <c r="A122" s="98"/>
      <c r="B122" s="108" t="s">
        <v>72</v>
      </c>
      <c r="C122" s="109">
        <v>2324</v>
      </c>
      <c r="D122" s="520" t="s">
        <v>217</v>
      </c>
      <c r="E122" s="520"/>
    </row>
    <row r="123" spans="1:5" s="2" customFormat="1" x14ac:dyDescent="0.25">
      <c r="A123" s="110"/>
      <c r="B123" s="114"/>
      <c r="C123" s="115"/>
      <c r="D123" s="112"/>
      <c r="E123" s="23"/>
    </row>
    <row r="124" spans="1:5" s="2" customFormat="1" x14ac:dyDescent="0.25">
      <c r="A124" s="110"/>
      <c r="B124" s="114"/>
      <c r="C124" s="115"/>
      <c r="D124" s="112"/>
      <c r="E124" s="23"/>
    </row>
    <row r="125" spans="1:5" s="2" customFormat="1" x14ac:dyDescent="0.25">
      <c r="A125" s="110"/>
      <c r="B125" s="114"/>
      <c r="C125" s="115"/>
      <c r="D125" s="112"/>
      <c r="E125" s="23"/>
    </row>
    <row r="126" spans="1:5" s="2" customFormat="1" x14ac:dyDescent="0.25">
      <c r="A126" s="110"/>
      <c r="B126" s="114"/>
      <c r="C126" s="115"/>
      <c r="D126" s="112"/>
      <c r="E126" s="23"/>
    </row>
    <row r="127" spans="1:5" s="2" customFormat="1" x14ac:dyDescent="0.25">
      <c r="A127" s="110"/>
      <c r="B127" s="114"/>
      <c r="C127" s="115"/>
      <c r="D127" s="112"/>
      <c r="E127" s="23"/>
    </row>
    <row r="128" spans="1:5" s="2" customFormat="1" x14ac:dyDescent="0.25">
      <c r="A128" s="110"/>
      <c r="B128" s="114"/>
      <c r="C128" s="115"/>
      <c r="D128" s="112"/>
      <c r="E128" s="23"/>
    </row>
    <row r="129" spans="1:5" s="6" customFormat="1" ht="15.75" x14ac:dyDescent="0.25">
      <c r="A129" s="27" t="s">
        <v>24</v>
      </c>
      <c r="B129" s="99"/>
      <c r="C129" s="174"/>
      <c r="D129" s="174"/>
      <c r="E129" s="14"/>
    </row>
    <row r="130" spans="1:5" s="6" customFormat="1" x14ac:dyDescent="0.25">
      <c r="A130" s="98" t="s">
        <v>69</v>
      </c>
      <c r="B130" s="175">
        <v>3612</v>
      </c>
      <c r="C130" s="517" t="s">
        <v>152</v>
      </c>
      <c r="D130" s="517"/>
      <c r="E130" s="517"/>
    </row>
    <row r="131" spans="1:5" s="6" customFormat="1" ht="39.950000000000003" customHeight="1" x14ac:dyDescent="0.25">
      <c r="A131" s="98"/>
      <c r="B131" s="106" t="s">
        <v>71</v>
      </c>
      <c r="C131" s="107">
        <v>2111</v>
      </c>
      <c r="D131" s="516" t="s">
        <v>218</v>
      </c>
      <c r="E131" s="516"/>
    </row>
    <row r="132" spans="1:5" s="6" customFormat="1" ht="27.95" customHeight="1" x14ac:dyDescent="0.25">
      <c r="A132" s="98"/>
      <c r="B132" s="106" t="s">
        <v>71</v>
      </c>
      <c r="C132" s="107">
        <v>2132</v>
      </c>
      <c r="D132" s="516" t="s">
        <v>219</v>
      </c>
      <c r="E132" s="516"/>
    </row>
    <row r="133" spans="1:5" s="6" customFormat="1" ht="27.95" customHeight="1" x14ac:dyDescent="0.25">
      <c r="A133" s="98"/>
      <c r="B133" s="106" t="s">
        <v>71</v>
      </c>
      <c r="C133" s="107">
        <v>2324</v>
      </c>
      <c r="D133" s="516" t="s">
        <v>220</v>
      </c>
      <c r="E133" s="516"/>
    </row>
    <row r="134" spans="1:5" s="2" customFormat="1" x14ac:dyDescent="0.25">
      <c r="A134" s="110"/>
      <c r="B134" s="114"/>
      <c r="C134" s="115"/>
      <c r="D134" s="121"/>
      <c r="E134" s="21"/>
    </row>
    <row r="135" spans="1:5" s="2" customFormat="1" x14ac:dyDescent="0.25">
      <c r="A135" s="110"/>
      <c r="B135" s="23"/>
      <c r="C135" s="112"/>
      <c r="D135" s="112"/>
      <c r="E135" s="23"/>
    </row>
    <row r="136" spans="1:5" s="6" customFormat="1" ht="15.75" x14ac:dyDescent="0.25">
      <c r="A136" s="27" t="s">
        <v>25</v>
      </c>
      <c r="B136" s="99"/>
      <c r="C136" s="174"/>
      <c r="D136" s="174"/>
      <c r="E136" s="14"/>
    </row>
    <row r="137" spans="1:5" s="6" customFormat="1" x14ac:dyDescent="0.25">
      <c r="A137" s="98" t="s">
        <v>69</v>
      </c>
      <c r="B137" s="175">
        <v>3613</v>
      </c>
      <c r="C137" s="517" t="s">
        <v>153</v>
      </c>
      <c r="D137" s="517"/>
      <c r="E137" s="517"/>
    </row>
    <row r="138" spans="1:5" s="6" customFormat="1" ht="53.1" customHeight="1" x14ac:dyDescent="0.25">
      <c r="A138" s="110"/>
      <c r="B138" s="106" t="s">
        <v>71</v>
      </c>
      <c r="C138" s="107">
        <v>2111</v>
      </c>
      <c r="D138" s="516" t="s">
        <v>243</v>
      </c>
      <c r="E138" s="516"/>
    </row>
    <row r="139" spans="1:5" s="6" customFormat="1" ht="27.95" customHeight="1" x14ac:dyDescent="0.25">
      <c r="A139" s="110"/>
      <c r="B139" s="106" t="s">
        <v>71</v>
      </c>
      <c r="C139" s="107">
        <v>2132</v>
      </c>
      <c r="D139" s="516" t="s">
        <v>245</v>
      </c>
      <c r="E139" s="516"/>
    </row>
    <row r="140" spans="1:5" s="2" customFormat="1" ht="27.95" customHeight="1" x14ac:dyDescent="0.25">
      <c r="A140" s="110"/>
      <c r="B140" s="106" t="s">
        <v>71</v>
      </c>
      <c r="C140" s="107">
        <v>2133</v>
      </c>
      <c r="D140" s="516" t="s">
        <v>244</v>
      </c>
      <c r="E140" s="516"/>
    </row>
    <row r="141" spans="1:5" s="2" customFormat="1" x14ac:dyDescent="0.25">
      <c r="A141" s="110"/>
      <c r="B141" s="111"/>
      <c r="C141" s="112"/>
      <c r="D141" s="534"/>
      <c r="E141" s="534"/>
    </row>
    <row r="142" spans="1:5" s="2" customFormat="1" x14ac:dyDescent="0.25">
      <c r="A142" s="110"/>
      <c r="B142" s="111"/>
      <c r="C142" s="112"/>
      <c r="D142" s="177"/>
      <c r="E142" s="177"/>
    </row>
    <row r="143" spans="1:5" s="6" customFormat="1" ht="15.75" x14ac:dyDescent="0.25">
      <c r="A143" s="27" t="s">
        <v>96</v>
      </c>
      <c r="B143" s="99"/>
      <c r="C143" s="174"/>
      <c r="D143" s="174"/>
      <c r="E143" s="14"/>
    </row>
    <row r="144" spans="1:5" s="6" customFormat="1" x14ac:dyDescent="0.25">
      <c r="A144" s="119" t="s">
        <v>69</v>
      </c>
      <c r="B144" s="120">
        <v>3631</v>
      </c>
      <c r="C144" s="522" t="s">
        <v>122</v>
      </c>
      <c r="D144" s="522"/>
      <c r="E144" s="522"/>
    </row>
    <row r="145" spans="1:5" s="6" customFormat="1" ht="27.95" customHeight="1" x14ac:dyDescent="0.25">
      <c r="A145" s="98"/>
      <c r="B145" s="108" t="s">
        <v>72</v>
      </c>
      <c r="C145" s="109">
        <v>2322</v>
      </c>
      <c r="D145" s="520" t="s">
        <v>221</v>
      </c>
      <c r="E145" s="520"/>
    </row>
    <row r="146" spans="1:5" s="6" customFormat="1" ht="15.75" x14ac:dyDescent="0.25">
      <c r="A146" s="27"/>
      <c r="B146" s="99"/>
      <c r="C146" s="174"/>
      <c r="D146" s="174"/>
      <c r="E146" s="14"/>
    </row>
    <row r="147" spans="1:5" s="6" customFormat="1" x14ac:dyDescent="0.25">
      <c r="A147" s="98" t="s">
        <v>69</v>
      </c>
      <c r="B147" s="175">
        <v>3632</v>
      </c>
      <c r="C147" s="517" t="s">
        <v>97</v>
      </c>
      <c r="D147" s="517"/>
      <c r="E147" s="517"/>
    </row>
    <row r="148" spans="1:5" s="6" customFormat="1" x14ac:dyDescent="0.25">
      <c r="A148" s="98"/>
      <c r="B148" s="106" t="s">
        <v>71</v>
      </c>
      <c r="C148" s="107">
        <v>2111</v>
      </c>
      <c r="D148" s="516" t="s">
        <v>240</v>
      </c>
      <c r="E148" s="516"/>
    </row>
    <row r="149" spans="1:5" s="2" customFormat="1" x14ac:dyDescent="0.25">
      <c r="A149" s="110"/>
      <c r="B149" s="111"/>
      <c r="C149" s="112"/>
      <c r="D149" s="121"/>
      <c r="E149" s="24"/>
    </row>
    <row r="150" spans="1:5" s="6" customFormat="1" x14ac:dyDescent="0.25">
      <c r="A150" s="98" t="s">
        <v>69</v>
      </c>
      <c r="B150" s="175">
        <v>3633</v>
      </c>
      <c r="C150" s="517" t="s">
        <v>27</v>
      </c>
      <c r="D150" s="517"/>
      <c r="E150" s="517"/>
    </row>
    <row r="151" spans="1:5" s="6" customFormat="1" ht="27.95" customHeight="1" x14ac:dyDescent="0.25">
      <c r="A151" s="98"/>
      <c r="B151" s="106" t="s">
        <v>71</v>
      </c>
      <c r="C151" s="107">
        <v>2133</v>
      </c>
      <c r="D151" s="516" t="s">
        <v>222</v>
      </c>
      <c r="E151" s="516"/>
    </row>
    <row r="152" spans="1:5" s="2" customFormat="1" x14ac:dyDescent="0.25">
      <c r="A152" s="110"/>
      <c r="B152" s="111"/>
      <c r="C152" s="112"/>
      <c r="D152" s="177"/>
      <c r="E152" s="177"/>
    </row>
    <row r="153" spans="1:5" s="6" customFormat="1" x14ac:dyDescent="0.25">
      <c r="A153" s="98" t="s">
        <v>69</v>
      </c>
      <c r="B153" s="175">
        <v>3639</v>
      </c>
      <c r="C153" s="517" t="s">
        <v>98</v>
      </c>
      <c r="D153" s="517"/>
      <c r="E153" s="517"/>
    </row>
    <row r="154" spans="1:5" s="6" customFormat="1" x14ac:dyDescent="0.25">
      <c r="A154" s="98"/>
      <c r="B154" s="106" t="s">
        <v>71</v>
      </c>
      <c r="C154" s="107">
        <v>2111</v>
      </c>
      <c r="D154" s="516" t="s">
        <v>99</v>
      </c>
      <c r="E154" s="516"/>
    </row>
    <row r="155" spans="1:5" s="2" customFormat="1" ht="25.5" customHeight="1" x14ac:dyDescent="0.25">
      <c r="A155" s="110"/>
      <c r="B155" s="106" t="s">
        <v>71</v>
      </c>
      <c r="C155" s="107">
        <v>2119</v>
      </c>
      <c r="D155" s="516" t="s">
        <v>254</v>
      </c>
      <c r="E155" s="534"/>
    </row>
    <row r="156" spans="1:5" s="6" customFormat="1" x14ac:dyDescent="0.25">
      <c r="A156" s="98"/>
      <c r="B156" s="106" t="s">
        <v>71</v>
      </c>
      <c r="C156" s="107">
        <v>2131</v>
      </c>
      <c r="D156" s="516" t="s">
        <v>223</v>
      </c>
      <c r="E156" s="516"/>
    </row>
    <row r="157" spans="1:5" s="6" customFormat="1" ht="27.95" customHeight="1" x14ac:dyDescent="0.25">
      <c r="A157" s="98"/>
      <c r="B157" s="106" t="s">
        <v>71</v>
      </c>
      <c r="C157" s="107">
        <v>2132</v>
      </c>
      <c r="D157" s="516" t="s">
        <v>224</v>
      </c>
      <c r="E157" s="516"/>
    </row>
    <row r="158" spans="1:5" s="6" customFormat="1" x14ac:dyDescent="0.25">
      <c r="A158" s="98"/>
      <c r="B158" s="106" t="s">
        <v>71</v>
      </c>
      <c r="C158" s="107">
        <v>2133</v>
      </c>
      <c r="D158" s="516" t="s">
        <v>225</v>
      </c>
      <c r="E158" s="516"/>
    </row>
    <row r="159" spans="1:5" s="2" customFormat="1" ht="39.950000000000003" customHeight="1" x14ac:dyDescent="0.25">
      <c r="A159" s="110"/>
      <c r="B159" s="106" t="s">
        <v>71</v>
      </c>
      <c r="C159" s="107">
        <v>2324</v>
      </c>
      <c r="D159" s="516" t="s">
        <v>255</v>
      </c>
      <c r="E159" s="516"/>
    </row>
    <row r="160" spans="1:5" s="6" customFormat="1" x14ac:dyDescent="0.25">
      <c r="A160" s="98"/>
      <c r="B160" s="106" t="s">
        <v>71</v>
      </c>
      <c r="C160" s="107">
        <v>3111</v>
      </c>
      <c r="D160" s="516" t="s">
        <v>100</v>
      </c>
      <c r="E160" s="516"/>
    </row>
    <row r="161" spans="1:5" s="2" customFormat="1" x14ac:dyDescent="0.25">
      <c r="A161" s="110"/>
      <c r="B161" s="178"/>
      <c r="C161" s="23"/>
      <c r="D161" s="23"/>
      <c r="E161" s="23"/>
    </row>
    <row r="162" spans="1:5" s="2" customFormat="1" x14ac:dyDescent="0.25">
      <c r="A162" s="110"/>
      <c r="B162" s="111"/>
      <c r="C162" s="112"/>
      <c r="D162" s="177"/>
      <c r="E162" s="177"/>
    </row>
    <row r="163" spans="1:5" s="2" customFormat="1" x14ac:dyDescent="0.25">
      <c r="A163" s="110"/>
      <c r="B163" s="111"/>
      <c r="C163" s="112"/>
      <c r="D163" s="211"/>
      <c r="E163" s="211"/>
    </row>
    <row r="164" spans="1:5" s="2" customFormat="1" x14ac:dyDescent="0.25">
      <c r="A164" s="110"/>
      <c r="B164" s="111"/>
      <c r="C164" s="112"/>
      <c r="D164" s="211"/>
      <c r="E164" s="211"/>
    </row>
    <row r="165" spans="1:5" s="6" customFormat="1" ht="15.75" x14ac:dyDescent="0.25">
      <c r="A165" s="27" t="s">
        <v>101</v>
      </c>
      <c r="B165" s="99"/>
      <c r="C165" s="174"/>
      <c r="D165" s="174"/>
      <c r="E165" s="14"/>
    </row>
    <row r="166" spans="1:5" s="6" customFormat="1" x14ac:dyDescent="0.25">
      <c r="A166" s="98" t="s">
        <v>69</v>
      </c>
      <c r="B166" s="175">
        <v>3721</v>
      </c>
      <c r="C166" s="517" t="s">
        <v>226</v>
      </c>
      <c r="D166" s="517"/>
      <c r="E166" s="517"/>
    </row>
    <row r="167" spans="1:5" s="6" customFormat="1" x14ac:dyDescent="0.25">
      <c r="A167" s="98"/>
      <c r="B167" s="106" t="s">
        <v>71</v>
      </c>
      <c r="C167" s="107">
        <v>2111</v>
      </c>
      <c r="D167" s="516" t="s">
        <v>227</v>
      </c>
      <c r="E167" s="516"/>
    </row>
    <row r="168" spans="1:5" s="2" customFormat="1" ht="15.75" x14ac:dyDescent="0.25">
      <c r="A168" s="103"/>
      <c r="B168" s="104"/>
      <c r="C168" s="24"/>
      <c r="D168" s="24"/>
      <c r="E168" s="18"/>
    </row>
    <row r="169" spans="1:5" s="6" customFormat="1" x14ac:dyDescent="0.25">
      <c r="A169" s="98" t="s">
        <v>69</v>
      </c>
      <c r="B169" s="175">
        <v>3722</v>
      </c>
      <c r="C169" s="517" t="s">
        <v>102</v>
      </c>
      <c r="D169" s="517"/>
      <c r="E169" s="517"/>
    </row>
    <row r="170" spans="1:5" s="6" customFormat="1" x14ac:dyDescent="0.25">
      <c r="A170" s="98"/>
      <c r="B170" s="106" t="s">
        <v>71</v>
      </c>
      <c r="C170" s="107">
        <v>2111</v>
      </c>
      <c r="D170" s="516" t="s">
        <v>228</v>
      </c>
      <c r="E170" s="516"/>
    </row>
    <row r="171" spans="1:5" s="6" customFormat="1" x14ac:dyDescent="0.25">
      <c r="A171" s="98"/>
      <c r="B171" s="106" t="s">
        <v>71</v>
      </c>
      <c r="C171" s="107">
        <v>2112</v>
      </c>
      <c r="D171" s="516" t="s">
        <v>103</v>
      </c>
      <c r="E171" s="516"/>
    </row>
    <row r="172" spans="1:5" s="2" customFormat="1" x14ac:dyDescent="0.25">
      <c r="A172" s="110"/>
      <c r="B172" s="111"/>
      <c r="C172" s="112"/>
      <c r="D172" s="177"/>
      <c r="E172" s="177"/>
    </row>
    <row r="173" spans="1:5" s="6" customFormat="1" x14ac:dyDescent="0.25">
      <c r="A173" s="98" t="s">
        <v>69</v>
      </c>
      <c r="B173" s="175">
        <v>3724</v>
      </c>
      <c r="C173" s="517" t="s">
        <v>33</v>
      </c>
      <c r="D173" s="517"/>
      <c r="E173" s="517"/>
    </row>
    <row r="174" spans="1:5" s="6" customFormat="1" x14ac:dyDescent="0.25">
      <c r="A174" s="98"/>
      <c r="B174" s="106" t="s">
        <v>71</v>
      </c>
      <c r="C174" s="107">
        <v>2111</v>
      </c>
      <c r="D174" s="516" t="s">
        <v>104</v>
      </c>
      <c r="E174" s="516"/>
    </row>
    <row r="175" spans="1:5" s="6" customFormat="1" ht="27.95" customHeight="1" x14ac:dyDescent="0.25">
      <c r="A175" s="98"/>
      <c r="B175" s="106" t="s">
        <v>71</v>
      </c>
      <c r="C175" s="107">
        <v>2324</v>
      </c>
      <c r="D175" s="516" t="s">
        <v>105</v>
      </c>
      <c r="E175" s="516"/>
    </row>
    <row r="176" spans="1:5" s="2" customFormat="1" x14ac:dyDescent="0.25">
      <c r="A176" s="110"/>
      <c r="B176" s="23"/>
      <c r="C176" s="112"/>
      <c r="D176" s="112"/>
      <c r="E176" s="23"/>
    </row>
    <row r="177" spans="1:5" s="6" customFormat="1" x14ac:dyDescent="0.25">
      <c r="A177" s="98" t="s">
        <v>69</v>
      </c>
      <c r="B177" s="175">
        <v>3725</v>
      </c>
      <c r="C177" s="517" t="s">
        <v>34</v>
      </c>
      <c r="D177" s="517"/>
      <c r="E177" s="517"/>
    </row>
    <row r="178" spans="1:5" s="6" customFormat="1" x14ac:dyDescent="0.25">
      <c r="A178" s="98"/>
      <c r="B178" s="106" t="s">
        <v>71</v>
      </c>
      <c r="C178" s="107">
        <v>2111</v>
      </c>
      <c r="D178" s="516" t="s">
        <v>229</v>
      </c>
      <c r="E178" s="516"/>
    </row>
    <row r="179" spans="1:5" s="2" customFormat="1" x14ac:dyDescent="0.25">
      <c r="A179" s="110"/>
      <c r="B179" s="111"/>
      <c r="C179" s="112"/>
      <c r="D179" s="177"/>
      <c r="E179" s="177"/>
    </row>
    <row r="180" spans="1:5" s="6" customFormat="1" x14ac:dyDescent="0.25">
      <c r="A180" s="98" t="s">
        <v>69</v>
      </c>
      <c r="B180" s="175">
        <v>3729</v>
      </c>
      <c r="C180" s="517" t="s">
        <v>35</v>
      </c>
      <c r="D180" s="517"/>
      <c r="E180" s="517"/>
    </row>
    <row r="181" spans="1:5" s="6" customFormat="1" x14ac:dyDescent="0.25">
      <c r="A181" s="98"/>
      <c r="B181" s="106" t="s">
        <v>71</v>
      </c>
      <c r="C181" s="107">
        <v>2111</v>
      </c>
      <c r="D181" s="516" t="s">
        <v>106</v>
      </c>
      <c r="E181" s="516"/>
    </row>
    <row r="182" spans="1:5" s="2" customFormat="1" x14ac:dyDescent="0.25">
      <c r="A182" s="110"/>
      <c r="B182" s="111"/>
      <c r="C182" s="112"/>
      <c r="D182" s="177"/>
      <c r="E182" s="177"/>
    </row>
    <row r="183" spans="1:5" s="2" customFormat="1" x14ac:dyDescent="0.25">
      <c r="A183" s="110"/>
      <c r="B183" s="111"/>
      <c r="C183" s="112"/>
      <c r="D183" s="177"/>
      <c r="E183" s="177"/>
    </row>
    <row r="184" spans="1:5" s="6" customFormat="1" ht="15.75" x14ac:dyDescent="0.25">
      <c r="A184" s="27" t="s">
        <v>107</v>
      </c>
      <c r="B184" s="99"/>
      <c r="C184" s="174"/>
      <c r="D184" s="174"/>
      <c r="E184" s="14"/>
    </row>
    <row r="185" spans="1:5" s="6" customFormat="1" x14ac:dyDescent="0.25">
      <c r="A185" s="98" t="s">
        <v>69</v>
      </c>
      <c r="B185" s="105" t="s">
        <v>36</v>
      </c>
      <c r="C185" s="517" t="s">
        <v>108</v>
      </c>
      <c r="D185" s="517"/>
      <c r="E185" s="517"/>
    </row>
    <row r="186" spans="1:5" s="6" customFormat="1" ht="39.950000000000003" customHeight="1" x14ac:dyDescent="0.25">
      <c r="A186" s="98"/>
      <c r="B186" s="106" t="s">
        <v>71</v>
      </c>
      <c r="C186" s="107">
        <v>2322</v>
      </c>
      <c r="D186" s="532" t="s">
        <v>230</v>
      </c>
      <c r="E186" s="532"/>
    </row>
    <row r="187" spans="1:5" s="2" customFormat="1" x14ac:dyDescent="0.25">
      <c r="A187" s="110"/>
      <c r="B187" s="111"/>
      <c r="C187" s="112"/>
      <c r="D187" s="25"/>
      <c r="E187" s="25"/>
    </row>
    <row r="188" spans="1:5" s="2" customFormat="1" x14ac:dyDescent="0.25">
      <c r="A188" s="110"/>
      <c r="B188" s="111"/>
      <c r="C188" s="112"/>
      <c r="D188" s="121"/>
      <c r="E188" s="24"/>
    </row>
    <row r="189" spans="1:5" s="6" customFormat="1" ht="15.75" x14ac:dyDescent="0.25">
      <c r="A189" s="27" t="s">
        <v>109</v>
      </c>
      <c r="B189" s="99"/>
      <c r="C189" s="174"/>
      <c r="D189" s="174"/>
      <c r="E189" s="14"/>
    </row>
    <row r="190" spans="1:5" s="6" customFormat="1" x14ac:dyDescent="0.25">
      <c r="A190" s="98" t="s">
        <v>69</v>
      </c>
      <c r="B190" s="175">
        <v>6171</v>
      </c>
      <c r="C190" s="517" t="s">
        <v>110</v>
      </c>
      <c r="D190" s="517"/>
      <c r="E190" s="517"/>
    </row>
    <row r="191" spans="1:5" s="6" customFormat="1" ht="27.95" customHeight="1" x14ac:dyDescent="0.25">
      <c r="A191" s="98"/>
      <c r="B191" s="106" t="s">
        <v>71</v>
      </c>
      <c r="C191" s="107">
        <v>2111</v>
      </c>
      <c r="D191" s="516" t="s">
        <v>231</v>
      </c>
      <c r="E191" s="516"/>
    </row>
    <row r="192" spans="1:5" s="6" customFormat="1" ht="27.95" customHeight="1" x14ac:dyDescent="0.25">
      <c r="A192" s="98"/>
      <c r="B192" s="108" t="s">
        <v>72</v>
      </c>
      <c r="C192" s="109">
        <v>2322</v>
      </c>
      <c r="D192" s="520" t="s">
        <v>232</v>
      </c>
      <c r="E192" s="520"/>
    </row>
    <row r="193" spans="1:7" s="5" customFormat="1" ht="27.95" customHeight="1" x14ac:dyDescent="0.25">
      <c r="A193" s="98"/>
      <c r="B193" s="108" t="s">
        <v>72</v>
      </c>
      <c r="C193" s="109">
        <v>2324</v>
      </c>
      <c r="D193" s="520" t="s">
        <v>233</v>
      </c>
      <c r="E193" s="520"/>
    </row>
    <row r="194" spans="1:7" ht="15" customHeight="1" x14ac:dyDescent="0.25">
      <c r="A194" s="110"/>
      <c r="B194" s="111"/>
      <c r="C194" s="112"/>
      <c r="D194" s="177"/>
      <c r="E194" s="177"/>
    </row>
    <row r="195" spans="1:7" s="2" customFormat="1" x14ac:dyDescent="0.25">
      <c r="A195" s="110"/>
      <c r="B195" s="114"/>
      <c r="C195" s="115"/>
      <c r="D195" s="121"/>
      <c r="E195" s="26"/>
    </row>
    <row r="196" spans="1:7" s="6" customFormat="1" ht="15.75" x14ac:dyDescent="0.25">
      <c r="A196" s="27" t="s">
        <v>111</v>
      </c>
      <c r="B196" s="101"/>
      <c r="C196" s="122"/>
      <c r="D196" s="122"/>
      <c r="E196" s="27"/>
    </row>
    <row r="197" spans="1:7" s="6" customFormat="1" x14ac:dyDescent="0.25">
      <c r="A197" s="98" t="s">
        <v>69</v>
      </c>
      <c r="B197" s="175">
        <v>6310</v>
      </c>
      <c r="C197" s="517" t="s">
        <v>40</v>
      </c>
      <c r="D197" s="517"/>
      <c r="E197" s="517"/>
    </row>
    <row r="198" spans="1:7" s="6" customFormat="1" x14ac:dyDescent="0.25">
      <c r="A198" s="98"/>
      <c r="B198" s="106" t="s">
        <v>71</v>
      </c>
      <c r="C198" s="107">
        <v>2141</v>
      </c>
      <c r="D198" s="530" t="s">
        <v>234</v>
      </c>
      <c r="E198" s="530"/>
    </row>
    <row r="199" spans="1:7" s="6" customFormat="1" x14ac:dyDescent="0.25">
      <c r="A199" s="98"/>
      <c r="B199" s="106" t="s">
        <v>71</v>
      </c>
      <c r="C199" s="107">
        <v>2141</v>
      </c>
      <c r="D199" s="516" t="s">
        <v>235</v>
      </c>
      <c r="E199" s="516"/>
    </row>
    <row r="200" spans="1:7" s="2" customFormat="1" x14ac:dyDescent="0.25">
      <c r="A200" s="110"/>
      <c r="B200" s="111"/>
      <c r="C200" s="112"/>
      <c r="D200" s="177"/>
      <c r="E200" s="177"/>
    </row>
    <row r="201" spans="1:7" s="6" customFormat="1" x14ac:dyDescent="0.25">
      <c r="A201" s="98" t="s">
        <v>69</v>
      </c>
      <c r="B201" s="175">
        <v>6330</v>
      </c>
      <c r="C201" s="517" t="s">
        <v>237</v>
      </c>
      <c r="D201" s="517"/>
      <c r="E201" s="517"/>
    </row>
    <row r="202" spans="1:7" s="6" customFormat="1" ht="27.95" customHeight="1" x14ac:dyDescent="0.25">
      <c r="A202" s="98"/>
      <c r="B202" s="106" t="s">
        <v>71</v>
      </c>
      <c r="C202" s="107">
        <v>4134</v>
      </c>
      <c r="D202" s="516" t="s">
        <v>112</v>
      </c>
      <c r="E202" s="516"/>
    </row>
    <row r="203" spans="1:7" s="2" customFormat="1" ht="27.95" customHeight="1" x14ac:dyDescent="0.25">
      <c r="A203" s="110"/>
      <c r="B203" s="106" t="s">
        <v>71</v>
      </c>
      <c r="C203" s="107">
        <v>4134</v>
      </c>
      <c r="D203" s="516" t="s">
        <v>119</v>
      </c>
      <c r="E203" s="516"/>
      <c r="F203" s="6"/>
      <c r="G203" s="6"/>
    </row>
    <row r="204" spans="1:7" s="2" customFormat="1" x14ac:dyDescent="0.25">
      <c r="A204" s="110"/>
      <c r="B204" s="23"/>
      <c r="C204" s="112"/>
      <c r="D204" s="112"/>
      <c r="E204" s="23"/>
    </row>
    <row r="205" spans="1:7" s="2" customFormat="1" x14ac:dyDescent="0.25">
      <c r="A205" s="110"/>
      <c r="B205" s="23"/>
      <c r="C205" s="112"/>
      <c r="D205" s="112"/>
      <c r="E205" s="23"/>
    </row>
    <row r="206" spans="1:7" s="2" customFormat="1" x14ac:dyDescent="0.25">
      <c r="A206" s="110"/>
      <c r="B206" s="23"/>
      <c r="C206" s="112"/>
      <c r="D206" s="112"/>
      <c r="E206" s="23"/>
    </row>
    <row r="207" spans="1:7" s="6" customFormat="1" ht="15.75" x14ac:dyDescent="0.25">
      <c r="A207" s="123" t="s">
        <v>113</v>
      </c>
      <c r="B207" s="124"/>
      <c r="C207" s="125"/>
      <c r="D207" s="109"/>
      <c r="E207" s="173"/>
    </row>
    <row r="208" spans="1:7" s="6" customFormat="1" x14ac:dyDescent="0.25">
      <c r="A208" s="126" t="s">
        <v>69</v>
      </c>
      <c r="B208" s="127" t="s">
        <v>43</v>
      </c>
      <c r="C208" s="519" t="s">
        <v>120</v>
      </c>
      <c r="D208" s="519"/>
      <c r="E208" s="519"/>
    </row>
    <row r="209" spans="1:5" s="6" customFormat="1" ht="27.95" customHeight="1" x14ac:dyDescent="0.25">
      <c r="A209" s="188"/>
      <c r="B209" s="129" t="s">
        <v>114</v>
      </c>
      <c r="C209" s="130" t="s">
        <v>44</v>
      </c>
      <c r="D209" s="518" t="s">
        <v>239</v>
      </c>
      <c r="E209" s="518"/>
    </row>
    <row r="210" spans="1:5" s="2" customFormat="1" ht="15.75" x14ac:dyDescent="0.25">
      <c r="A210" s="179"/>
      <c r="B210" s="180"/>
      <c r="C210" s="181"/>
      <c r="D210" s="115"/>
      <c r="E210" s="182"/>
    </row>
    <row r="211" spans="1:5" s="6" customFormat="1" x14ac:dyDescent="0.25">
      <c r="A211" s="126" t="s">
        <v>69</v>
      </c>
      <c r="B211" s="127" t="s">
        <v>45</v>
      </c>
      <c r="C211" s="519" t="s">
        <v>46</v>
      </c>
      <c r="D211" s="519"/>
      <c r="E211" s="519"/>
    </row>
    <row r="212" spans="1:5" s="6" customFormat="1" ht="27.95" customHeight="1" x14ac:dyDescent="0.25">
      <c r="A212" s="188"/>
      <c r="B212" s="129" t="s">
        <v>114</v>
      </c>
      <c r="C212" s="130" t="s">
        <v>20</v>
      </c>
      <c r="D212" s="518" t="s">
        <v>238</v>
      </c>
      <c r="E212" s="518"/>
    </row>
    <row r="213" spans="1:5" s="2" customFormat="1" x14ac:dyDescent="0.25">
      <c r="A213" s="128"/>
      <c r="B213" s="131"/>
      <c r="C213" s="132"/>
      <c r="D213" s="28"/>
      <c r="E213" s="28"/>
    </row>
    <row r="214" spans="1:5" s="2" customFormat="1" x14ac:dyDescent="0.25">
      <c r="A214" s="110"/>
      <c r="B214" s="23"/>
      <c r="C214" s="112"/>
      <c r="D214" s="112"/>
      <c r="E214" s="23"/>
    </row>
    <row r="215" spans="1:5" s="6" customFormat="1" ht="18.75" x14ac:dyDescent="0.25">
      <c r="A215" s="97" t="s">
        <v>115</v>
      </c>
      <c r="B215" s="14"/>
      <c r="C215" s="14"/>
      <c r="D215" s="14"/>
      <c r="E215" s="14"/>
    </row>
    <row r="216" spans="1:5" s="6" customFormat="1" x14ac:dyDescent="0.25">
      <c r="A216" s="98"/>
      <c r="B216" s="106" t="s">
        <v>71</v>
      </c>
      <c r="C216" s="98">
        <v>8115</v>
      </c>
      <c r="D216" s="521" t="s">
        <v>116</v>
      </c>
      <c r="E216" s="521"/>
    </row>
    <row r="217" spans="1:5" s="6" customFormat="1" x14ac:dyDescent="0.25">
      <c r="A217" s="98"/>
      <c r="B217" s="106" t="s">
        <v>71</v>
      </c>
      <c r="C217" s="98">
        <v>8123</v>
      </c>
      <c r="D217" s="521" t="s">
        <v>246</v>
      </c>
      <c r="E217" s="521"/>
    </row>
    <row r="218" spans="1:5" s="209" customFormat="1" ht="15" customHeight="1" x14ac:dyDescent="0.25">
      <c r="A218" s="204"/>
      <c r="B218" s="207"/>
      <c r="C218" s="208"/>
      <c r="D218" s="532" t="s">
        <v>251</v>
      </c>
      <c r="E218" s="532"/>
    </row>
    <row r="219" spans="1:5" s="209" customFormat="1" ht="15" customHeight="1" x14ac:dyDescent="0.25">
      <c r="A219" s="204"/>
      <c r="B219" s="207"/>
      <c r="C219" s="208"/>
      <c r="D219" s="533" t="s">
        <v>252</v>
      </c>
      <c r="E219" s="533"/>
    </row>
    <row r="220" spans="1:5" s="209" customFormat="1" x14ac:dyDescent="0.25">
      <c r="A220" s="204"/>
      <c r="B220" s="207"/>
      <c r="C220" s="208"/>
      <c r="D220" s="532" t="s">
        <v>247</v>
      </c>
      <c r="E220" s="532"/>
    </row>
    <row r="221" spans="1:5" s="209" customFormat="1" x14ac:dyDescent="0.25">
      <c r="A221" s="204"/>
      <c r="B221" s="207"/>
      <c r="C221" s="208"/>
      <c r="D221" s="532" t="s">
        <v>248</v>
      </c>
      <c r="E221" s="532"/>
    </row>
    <row r="222" spans="1:5" s="209" customFormat="1" x14ac:dyDescent="0.25">
      <c r="A222" s="204"/>
      <c r="B222" s="207"/>
      <c r="C222" s="208"/>
      <c r="D222" s="532" t="s">
        <v>249</v>
      </c>
      <c r="E222" s="532"/>
    </row>
    <row r="223" spans="1:5" s="209" customFormat="1" x14ac:dyDescent="0.25">
      <c r="A223" s="204"/>
      <c r="B223" s="207"/>
      <c r="C223" s="208"/>
      <c r="D223" s="532" t="s">
        <v>250</v>
      </c>
      <c r="E223" s="532"/>
    </row>
    <row r="224" spans="1:5" s="2" customFormat="1" ht="25.5" customHeight="1" x14ac:dyDescent="0.25">
      <c r="A224" s="110"/>
      <c r="B224" s="114"/>
      <c r="C224" s="133"/>
      <c r="D224" s="531"/>
      <c r="E224" s="531"/>
    </row>
    <row r="225" spans="1:5" s="6" customFormat="1" ht="25.5" customHeight="1" x14ac:dyDescent="0.25">
      <c r="A225" s="521" t="s">
        <v>309</v>
      </c>
      <c r="B225" s="521"/>
      <c r="C225" s="521"/>
      <c r="D225" s="521"/>
      <c r="E225" s="521"/>
    </row>
    <row r="226" spans="1:5" s="6" customFormat="1" x14ac:dyDescent="0.25">
      <c r="A226" s="134" t="s">
        <v>117</v>
      </c>
      <c r="B226" s="134"/>
      <c r="C226" s="134"/>
      <c r="D226" s="134"/>
      <c r="E226" s="29"/>
    </row>
  </sheetData>
  <mergeCells count="128">
    <mergeCell ref="D223:E223"/>
    <mergeCell ref="D219:E219"/>
    <mergeCell ref="D217:E217"/>
    <mergeCell ref="D209:E209"/>
    <mergeCell ref="D108:E108"/>
    <mergeCell ref="D109:E109"/>
    <mergeCell ref="D148:E148"/>
    <mergeCell ref="C97:E97"/>
    <mergeCell ref="A225:E225"/>
    <mergeCell ref="D155:E155"/>
    <mergeCell ref="D141:E141"/>
    <mergeCell ref="C147:E147"/>
    <mergeCell ref="D160:E160"/>
    <mergeCell ref="D216:E216"/>
    <mergeCell ref="C197:E197"/>
    <mergeCell ref="D198:E198"/>
    <mergeCell ref="D199:E199"/>
    <mergeCell ref="C201:E201"/>
    <mergeCell ref="D202:E202"/>
    <mergeCell ref="D203:E203"/>
    <mergeCell ref="C185:E185"/>
    <mergeCell ref="D186:E186"/>
    <mergeCell ref="C190:E190"/>
    <mergeCell ref="D191:E191"/>
    <mergeCell ref="D224:E224"/>
    <mergeCell ref="D220:E220"/>
    <mergeCell ref="D221:E221"/>
    <mergeCell ref="D222:E222"/>
    <mergeCell ref="D98:E98"/>
    <mergeCell ref="C103:E103"/>
    <mergeCell ref="D104:E104"/>
    <mergeCell ref="C107:E107"/>
    <mergeCell ref="D99:E99"/>
    <mergeCell ref="D105:E105"/>
    <mergeCell ref="D133:E133"/>
    <mergeCell ref="C137:E137"/>
    <mergeCell ref="D218:E218"/>
    <mergeCell ref="D140:E140"/>
    <mergeCell ref="D138:E138"/>
    <mergeCell ref="D139:E139"/>
    <mergeCell ref="C173:E173"/>
    <mergeCell ref="D174:E174"/>
    <mergeCell ref="C144:E144"/>
    <mergeCell ref="D145:E145"/>
    <mergeCell ref="C211:E211"/>
    <mergeCell ref="D154:E154"/>
    <mergeCell ref="D156:E156"/>
    <mergeCell ref="D157:E157"/>
    <mergeCell ref="D112:E112"/>
    <mergeCell ref="C130:E130"/>
    <mergeCell ref="D131:E131"/>
    <mergeCell ref="D132:E132"/>
    <mergeCell ref="C118:E118"/>
    <mergeCell ref="D119:E119"/>
    <mergeCell ref="D120:E120"/>
    <mergeCell ref="D121:E121"/>
    <mergeCell ref="D113:E113"/>
    <mergeCell ref="D114:E114"/>
    <mergeCell ref="D122:E122"/>
    <mergeCell ref="A4:B4"/>
    <mergeCell ref="C4:D4"/>
    <mergeCell ref="A16:E19"/>
    <mergeCell ref="C20:E20"/>
    <mergeCell ref="D21:E21"/>
    <mergeCell ref="D22:E22"/>
    <mergeCell ref="D36:E36"/>
    <mergeCell ref="D37:E37"/>
    <mergeCell ref="D38:E38"/>
    <mergeCell ref="D30:E30"/>
    <mergeCell ref="D31:E31"/>
    <mergeCell ref="D32:E32"/>
    <mergeCell ref="D33:E33"/>
    <mergeCell ref="D34:E34"/>
    <mergeCell ref="D23:E23"/>
    <mergeCell ref="D24:E24"/>
    <mergeCell ref="D25:E25"/>
    <mergeCell ref="D26:E26"/>
    <mergeCell ref="D27:E27"/>
    <mergeCell ref="C29:E29"/>
    <mergeCell ref="D35:E35"/>
    <mergeCell ref="D39:E39"/>
    <mergeCell ref="D40:E40"/>
    <mergeCell ref="C94:E94"/>
    <mergeCell ref="D95:E95"/>
    <mergeCell ref="D74:E74"/>
    <mergeCell ref="C78:E78"/>
    <mergeCell ref="D79:E79"/>
    <mergeCell ref="D80:E80"/>
    <mergeCell ref="D81:E81"/>
    <mergeCell ref="C89:E89"/>
    <mergeCell ref="D90:E90"/>
    <mergeCell ref="C65:E65"/>
    <mergeCell ref="A46:E48"/>
    <mergeCell ref="C50:E50"/>
    <mergeCell ref="D51:E51"/>
    <mergeCell ref="D59:E59"/>
    <mergeCell ref="D60:E60"/>
    <mergeCell ref="D64:E64"/>
    <mergeCell ref="D61:E61"/>
    <mergeCell ref="D62:E62"/>
    <mergeCell ref="D63:E63"/>
    <mergeCell ref="D41:E41"/>
    <mergeCell ref="C66:E66"/>
    <mergeCell ref="C70:E70"/>
    <mergeCell ref="D158:E158"/>
    <mergeCell ref="C150:E150"/>
    <mergeCell ref="D151:E151"/>
    <mergeCell ref="C153:E153"/>
    <mergeCell ref="D71:E71"/>
    <mergeCell ref="D72:E72"/>
    <mergeCell ref="D73:E73"/>
    <mergeCell ref="D110:E110"/>
    <mergeCell ref="D212:E212"/>
    <mergeCell ref="C208:E208"/>
    <mergeCell ref="D192:E192"/>
    <mergeCell ref="D175:E175"/>
    <mergeCell ref="C177:E177"/>
    <mergeCell ref="D178:E178"/>
    <mergeCell ref="D159:E159"/>
    <mergeCell ref="D193:E193"/>
    <mergeCell ref="C180:E180"/>
    <mergeCell ref="D181:E181"/>
    <mergeCell ref="C169:E169"/>
    <mergeCell ref="D170:E170"/>
    <mergeCell ref="D171:E171"/>
    <mergeCell ref="C166:E166"/>
    <mergeCell ref="D167:E167"/>
    <mergeCell ref="D111:E111"/>
  </mergeCells>
  <pageMargins left="0" right="0" top="1.1811023622047245" bottom="0.59055118110236227" header="0.39370078740157483" footer="0.59055118110236227"/>
  <pageSetup paperSize="9" fitToWidth="0" fitToHeight="0" orientation="portrait" r:id="rId1"/>
  <headerFooter>
    <oddHeader>&amp;L&amp;"-,Tučné"&amp;14MĚSTO Štíty&amp;"-,Obyčejné"
&amp;"-,Tučné"&amp;8IČO: 00303453
DIČ: CZ00303453&amp;C&amp;"-,Tučné"&amp;14SCHVÁLENÝ ROZPOČET&amp;RRok 2022</oddHeader>
    <oddFooter>&amp;C&amp;A&amp;R&amp;P /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5"/>
  <sheetViews>
    <sheetView topLeftCell="A396" workbookViewId="0">
      <selection activeCell="C390" sqref="C390"/>
    </sheetView>
  </sheetViews>
  <sheetFormatPr defaultRowHeight="15" x14ac:dyDescent="0.25"/>
  <cols>
    <col min="1" max="2" width="5.28515625" style="31" customWidth="1"/>
    <col min="3" max="3" width="42.7109375" style="31" customWidth="1"/>
    <col min="4" max="5" width="15.7109375" style="82" customWidth="1"/>
    <col min="6" max="6" width="15.7109375" style="85" customWidth="1"/>
  </cols>
  <sheetData>
    <row r="1" spans="1:6" s="1" customFormat="1" ht="17.25" thickBot="1" x14ac:dyDescent="0.3">
      <c r="A1" s="80" t="s">
        <v>48</v>
      </c>
      <c r="B1" s="80"/>
      <c r="C1" s="80"/>
      <c r="D1" s="81"/>
      <c r="E1" s="81"/>
      <c r="F1" s="283"/>
    </row>
    <row r="2" spans="1:6" s="95" customFormat="1" ht="24.75" thickBot="1" x14ac:dyDescent="0.3">
      <c r="A2" s="8" t="s">
        <v>1</v>
      </c>
      <c r="B2" s="83" t="s">
        <v>2</v>
      </c>
      <c r="C2" s="9" t="s">
        <v>3</v>
      </c>
      <c r="D2" s="284" t="s">
        <v>159</v>
      </c>
      <c r="E2" s="284" t="s">
        <v>160</v>
      </c>
      <c r="F2" s="285" t="s">
        <v>161</v>
      </c>
    </row>
    <row r="3" spans="1:6" x14ac:dyDescent="0.25">
      <c r="A3" s="144">
        <v>1032</v>
      </c>
      <c r="B3" s="145">
        <v>5137</v>
      </c>
      <c r="C3" s="146" t="s">
        <v>319</v>
      </c>
      <c r="D3" s="286">
        <v>12000</v>
      </c>
      <c r="E3" s="286">
        <v>12000</v>
      </c>
      <c r="F3" s="287">
        <v>0</v>
      </c>
    </row>
    <row r="4" spans="1:6" s="245" customFormat="1" ht="15" customHeight="1" x14ac:dyDescent="0.25">
      <c r="A4" s="144">
        <v>1032</v>
      </c>
      <c r="B4" s="145">
        <v>5138</v>
      </c>
      <c r="C4" s="146" t="s">
        <v>320</v>
      </c>
      <c r="D4" s="286">
        <v>1900000</v>
      </c>
      <c r="E4" s="286">
        <v>1841451.09</v>
      </c>
      <c r="F4" s="287">
        <v>2000000</v>
      </c>
    </row>
    <row r="5" spans="1:6" s="1" customFormat="1" ht="15" customHeight="1" x14ac:dyDescent="0.25">
      <c r="A5" s="144">
        <v>1032</v>
      </c>
      <c r="B5" s="145">
        <v>5139</v>
      </c>
      <c r="C5" s="146" t="s">
        <v>321</v>
      </c>
      <c r="D5" s="286">
        <v>429075</v>
      </c>
      <c r="E5" s="286">
        <v>352296</v>
      </c>
      <c r="F5" s="287">
        <v>295743</v>
      </c>
    </row>
    <row r="6" spans="1:6" ht="15" customHeight="1" x14ac:dyDescent="0.25">
      <c r="A6" s="144">
        <v>1032</v>
      </c>
      <c r="B6" s="145">
        <v>5156</v>
      </c>
      <c r="C6" s="146" t="s">
        <v>322</v>
      </c>
      <c r="D6" s="286">
        <v>640</v>
      </c>
      <c r="E6" s="286">
        <v>636.4</v>
      </c>
      <c r="F6" s="287">
        <v>0</v>
      </c>
    </row>
    <row r="7" spans="1:6" ht="15" customHeight="1" x14ac:dyDescent="0.25">
      <c r="A7" s="144">
        <v>1032</v>
      </c>
      <c r="B7" s="145">
        <v>5169</v>
      </c>
      <c r="C7" s="146" t="s">
        <v>323</v>
      </c>
      <c r="D7" s="286">
        <v>3353445</v>
      </c>
      <c r="E7" s="286">
        <v>3248129</v>
      </c>
      <c r="F7" s="287">
        <v>3500000</v>
      </c>
    </row>
    <row r="8" spans="1:6" x14ac:dyDescent="0.25">
      <c r="A8" s="144">
        <v>1032</v>
      </c>
      <c r="B8" s="145">
        <v>5171</v>
      </c>
      <c r="C8" s="146" t="s">
        <v>324</v>
      </c>
      <c r="D8" s="286">
        <v>200000</v>
      </c>
      <c r="E8" s="286">
        <v>198568.26</v>
      </c>
      <c r="F8" s="287">
        <v>200000</v>
      </c>
    </row>
    <row r="9" spans="1:6" s="1" customFormat="1" x14ac:dyDescent="0.25">
      <c r="A9" s="288">
        <v>1032</v>
      </c>
      <c r="B9" s="289">
        <v>5225</v>
      </c>
      <c r="C9" s="290" t="s">
        <v>49</v>
      </c>
      <c r="D9" s="286">
        <v>3870</v>
      </c>
      <c r="E9" s="286">
        <v>3870</v>
      </c>
      <c r="F9" s="287">
        <v>4257</v>
      </c>
    </row>
    <row r="10" spans="1:6" ht="15.75" thickBot="1" x14ac:dyDescent="0.3">
      <c r="A10" s="147">
        <v>1032</v>
      </c>
      <c r="B10" s="148">
        <v>6122</v>
      </c>
      <c r="C10" s="149" t="s">
        <v>325</v>
      </c>
      <c r="D10" s="291">
        <v>100000</v>
      </c>
      <c r="E10" s="291">
        <v>99378.15</v>
      </c>
      <c r="F10" s="292">
        <v>0</v>
      </c>
    </row>
    <row r="11" spans="1:6" ht="15.75" thickBot="1" x14ac:dyDescent="0.3">
      <c r="A11" s="153">
        <v>1032</v>
      </c>
      <c r="B11" s="474" t="s">
        <v>15</v>
      </c>
      <c r="C11" s="474"/>
      <c r="D11" s="293">
        <f>SUM(D3:D10)</f>
        <v>5999030</v>
      </c>
      <c r="E11" s="293">
        <f>SUM(E3:E10)</f>
        <v>5756328.9000000004</v>
      </c>
      <c r="F11" s="154">
        <f>SUM(F3:F10)</f>
        <v>6000000</v>
      </c>
    </row>
    <row r="12" spans="1:6" x14ac:dyDescent="0.25">
      <c r="A12" s="150">
        <v>2143</v>
      </c>
      <c r="B12" s="151">
        <v>5021</v>
      </c>
      <c r="C12" s="152" t="s">
        <v>326</v>
      </c>
      <c r="D12" s="294">
        <v>10000</v>
      </c>
      <c r="E12" s="294">
        <v>0</v>
      </c>
      <c r="F12" s="295">
        <v>0</v>
      </c>
    </row>
    <row r="13" spans="1:6" x14ac:dyDescent="0.25">
      <c r="A13" s="144">
        <v>2143</v>
      </c>
      <c r="B13" s="145">
        <v>5137</v>
      </c>
      <c r="C13" s="146" t="s">
        <v>319</v>
      </c>
      <c r="D13" s="286">
        <v>140000</v>
      </c>
      <c r="E13" s="286">
        <v>132229</v>
      </c>
      <c r="F13" s="287">
        <v>3000</v>
      </c>
    </row>
    <row r="14" spans="1:6" x14ac:dyDescent="0.25">
      <c r="A14" s="144">
        <v>2143</v>
      </c>
      <c r="B14" s="145">
        <v>5138</v>
      </c>
      <c r="C14" s="146" t="s">
        <v>320</v>
      </c>
      <c r="D14" s="286">
        <v>8000</v>
      </c>
      <c r="E14" s="286">
        <v>7508.82</v>
      </c>
      <c r="F14" s="287">
        <v>14808</v>
      </c>
    </row>
    <row r="15" spans="1:6" x14ac:dyDescent="0.25">
      <c r="A15" s="144">
        <v>2143</v>
      </c>
      <c r="B15" s="145">
        <v>5139</v>
      </c>
      <c r="C15" s="146" t="s">
        <v>321</v>
      </c>
      <c r="D15" s="286">
        <v>400</v>
      </c>
      <c r="E15" s="286">
        <v>323.99</v>
      </c>
      <c r="F15" s="287">
        <v>8000</v>
      </c>
    </row>
    <row r="16" spans="1:6" x14ac:dyDescent="0.25">
      <c r="A16" s="144">
        <v>2143</v>
      </c>
      <c r="B16" s="145">
        <v>5161</v>
      </c>
      <c r="C16" s="146" t="s">
        <v>327</v>
      </c>
      <c r="D16" s="286">
        <v>0</v>
      </c>
      <c r="E16" s="286">
        <v>0</v>
      </c>
      <c r="F16" s="287">
        <v>500</v>
      </c>
    </row>
    <row r="17" spans="1:6" x14ac:dyDescent="0.25">
      <c r="A17" s="144">
        <v>2143</v>
      </c>
      <c r="B17" s="145">
        <v>5162</v>
      </c>
      <c r="C17" s="146" t="s">
        <v>328</v>
      </c>
      <c r="D17" s="286">
        <v>9500</v>
      </c>
      <c r="E17" s="286">
        <v>9469.67</v>
      </c>
      <c r="F17" s="287">
        <v>10000</v>
      </c>
    </row>
    <row r="18" spans="1:6" x14ac:dyDescent="0.25">
      <c r="A18" s="144">
        <v>2143</v>
      </c>
      <c r="B18" s="145">
        <v>5167</v>
      </c>
      <c r="C18" s="146" t="s">
        <v>329</v>
      </c>
      <c r="D18" s="286">
        <v>0</v>
      </c>
      <c r="E18" s="286">
        <v>0</v>
      </c>
      <c r="F18" s="287">
        <v>1000</v>
      </c>
    </row>
    <row r="19" spans="1:6" x14ac:dyDescent="0.25">
      <c r="A19" s="144">
        <v>2143</v>
      </c>
      <c r="B19" s="145">
        <v>5169</v>
      </c>
      <c r="C19" s="146" t="s">
        <v>323</v>
      </c>
      <c r="D19" s="286">
        <v>0</v>
      </c>
      <c r="E19" s="286">
        <v>0</v>
      </c>
      <c r="F19" s="287">
        <v>1000</v>
      </c>
    </row>
    <row r="20" spans="1:6" x14ac:dyDescent="0.25">
      <c r="A20" s="144">
        <v>2143</v>
      </c>
      <c r="B20" s="145">
        <v>5171</v>
      </c>
      <c r="C20" s="146" t="s">
        <v>324</v>
      </c>
      <c r="D20" s="286">
        <v>0</v>
      </c>
      <c r="E20" s="286">
        <v>0</v>
      </c>
      <c r="F20" s="287">
        <v>1000</v>
      </c>
    </row>
    <row r="21" spans="1:6" x14ac:dyDescent="0.25">
      <c r="A21" s="144">
        <v>2143</v>
      </c>
      <c r="B21" s="145">
        <v>5173</v>
      </c>
      <c r="C21" s="146" t="s">
        <v>330</v>
      </c>
      <c r="D21" s="286">
        <v>311</v>
      </c>
      <c r="E21" s="286">
        <v>311</v>
      </c>
      <c r="F21" s="287">
        <v>500</v>
      </c>
    </row>
    <row r="22" spans="1:6" x14ac:dyDescent="0.25">
      <c r="A22" s="144">
        <v>2143</v>
      </c>
      <c r="B22" s="145">
        <v>5191</v>
      </c>
      <c r="C22" s="146" t="s">
        <v>331</v>
      </c>
      <c r="D22" s="286">
        <v>1613</v>
      </c>
      <c r="E22" s="286">
        <v>1612.6</v>
      </c>
      <c r="F22" s="287">
        <v>0</v>
      </c>
    </row>
    <row r="23" spans="1:6" x14ac:dyDescent="0.25">
      <c r="A23" s="144">
        <v>2143</v>
      </c>
      <c r="B23" s="145">
        <v>5194</v>
      </c>
      <c r="C23" s="146" t="s">
        <v>332</v>
      </c>
      <c r="D23" s="286">
        <v>2000</v>
      </c>
      <c r="E23" s="286">
        <v>1668</v>
      </c>
      <c r="F23" s="287">
        <v>2000</v>
      </c>
    </row>
    <row r="24" spans="1:6" ht="15.75" thickBot="1" x14ac:dyDescent="0.3">
      <c r="A24" s="296">
        <v>2143</v>
      </c>
      <c r="B24" s="297">
        <v>5229</v>
      </c>
      <c r="C24" s="298" t="s">
        <v>50</v>
      </c>
      <c r="D24" s="291">
        <v>15368</v>
      </c>
      <c r="E24" s="291">
        <v>15368</v>
      </c>
      <c r="F24" s="292">
        <v>18192</v>
      </c>
    </row>
    <row r="25" spans="1:6" ht="15.75" thickBot="1" x14ac:dyDescent="0.3">
      <c r="A25" s="153">
        <v>2143</v>
      </c>
      <c r="B25" s="474" t="s">
        <v>16</v>
      </c>
      <c r="C25" s="474"/>
      <c r="D25" s="293">
        <f>SUM(D12:D24)</f>
        <v>187192</v>
      </c>
      <c r="E25" s="293">
        <f>SUM(E12:E24)</f>
        <v>168491.08000000002</v>
      </c>
      <c r="F25" s="154">
        <f>SUM(F12:F24)</f>
        <v>60000</v>
      </c>
    </row>
    <row r="26" spans="1:6" x14ac:dyDescent="0.25">
      <c r="A26" s="150">
        <v>2212</v>
      </c>
      <c r="B26" s="151">
        <v>5132</v>
      </c>
      <c r="C26" s="152" t="s">
        <v>333</v>
      </c>
      <c r="D26" s="294">
        <v>320</v>
      </c>
      <c r="E26" s="294">
        <v>315.99</v>
      </c>
      <c r="F26" s="295">
        <v>0</v>
      </c>
    </row>
    <row r="27" spans="1:6" x14ac:dyDescent="0.25">
      <c r="A27" s="144">
        <v>2212</v>
      </c>
      <c r="B27" s="145">
        <v>5139</v>
      </c>
      <c r="C27" s="146" t="s">
        <v>321</v>
      </c>
      <c r="D27" s="286">
        <v>700000</v>
      </c>
      <c r="E27" s="286">
        <v>642812.87</v>
      </c>
      <c r="F27" s="287">
        <v>363260.9</v>
      </c>
    </row>
    <row r="28" spans="1:6" x14ac:dyDescent="0.25">
      <c r="A28" s="144">
        <v>2212</v>
      </c>
      <c r="B28" s="145">
        <v>5156</v>
      </c>
      <c r="C28" s="146" t="s">
        <v>322</v>
      </c>
      <c r="D28" s="286">
        <v>12000</v>
      </c>
      <c r="E28" s="286">
        <v>11560.4</v>
      </c>
      <c r="F28" s="287">
        <v>5000</v>
      </c>
    </row>
    <row r="29" spans="1:6" x14ac:dyDescent="0.25">
      <c r="A29" s="144">
        <v>2212</v>
      </c>
      <c r="B29" s="145">
        <v>5164</v>
      </c>
      <c r="C29" s="146" t="s">
        <v>334</v>
      </c>
      <c r="D29" s="286">
        <v>2000</v>
      </c>
      <c r="E29" s="286">
        <v>1936</v>
      </c>
      <c r="F29" s="287">
        <v>2000</v>
      </c>
    </row>
    <row r="30" spans="1:6" x14ac:dyDescent="0.25">
      <c r="A30" s="144">
        <v>2212</v>
      </c>
      <c r="B30" s="145">
        <v>5169</v>
      </c>
      <c r="C30" s="146" t="s">
        <v>323</v>
      </c>
      <c r="D30" s="286">
        <v>800000</v>
      </c>
      <c r="E30" s="286">
        <v>753037.09</v>
      </c>
      <c r="F30" s="287">
        <v>600000</v>
      </c>
    </row>
    <row r="31" spans="1:6" x14ac:dyDescent="0.25">
      <c r="A31" s="144">
        <v>2212</v>
      </c>
      <c r="B31" s="145">
        <v>5171</v>
      </c>
      <c r="C31" s="146" t="s">
        <v>324</v>
      </c>
      <c r="D31" s="286">
        <v>3300000</v>
      </c>
      <c r="E31" s="286">
        <v>3215276.75</v>
      </c>
      <c r="F31" s="287">
        <v>600000</v>
      </c>
    </row>
    <row r="32" spans="1:6" ht="15.75" thickBot="1" x14ac:dyDescent="0.3">
      <c r="A32" s="147">
        <v>2212</v>
      </c>
      <c r="B32" s="148">
        <v>6121</v>
      </c>
      <c r="C32" s="149" t="s">
        <v>335</v>
      </c>
      <c r="D32" s="291">
        <v>116000</v>
      </c>
      <c r="E32" s="291">
        <v>115288.42</v>
      </c>
      <c r="F32" s="292">
        <v>100000</v>
      </c>
    </row>
    <row r="33" spans="1:6" ht="15.75" thickBot="1" x14ac:dyDescent="0.3">
      <c r="A33" s="153">
        <v>2212</v>
      </c>
      <c r="B33" s="474" t="s">
        <v>51</v>
      </c>
      <c r="C33" s="474"/>
      <c r="D33" s="293">
        <f>SUM(D26:D32)</f>
        <v>4930320</v>
      </c>
      <c r="E33" s="293">
        <f t="shared" ref="E33:F33" si="0">SUM(E26:E32)</f>
        <v>4740227.5199999996</v>
      </c>
      <c r="F33" s="154">
        <f t="shared" si="0"/>
        <v>1670260.9</v>
      </c>
    </row>
    <row r="34" spans="1:6" ht="15.75" thickBot="1" x14ac:dyDescent="0.3">
      <c r="A34" s="155">
        <v>2219</v>
      </c>
      <c r="B34" s="299">
        <v>6121</v>
      </c>
      <c r="C34" s="300" t="s">
        <v>335</v>
      </c>
      <c r="D34" s="301">
        <v>0</v>
      </c>
      <c r="E34" s="301">
        <v>0</v>
      </c>
      <c r="F34" s="302">
        <v>4000000</v>
      </c>
    </row>
    <row r="35" spans="1:6" ht="15.75" thickBot="1" x14ac:dyDescent="0.3">
      <c r="A35" s="153">
        <v>2219</v>
      </c>
      <c r="B35" s="474" t="s">
        <v>336</v>
      </c>
      <c r="C35" s="474"/>
      <c r="D35" s="293">
        <f>SUM(D34:D34)</f>
        <v>0</v>
      </c>
      <c r="E35" s="293">
        <f>SUM(E34:E34)</f>
        <v>0</v>
      </c>
      <c r="F35" s="154">
        <f>SUM(F34:F34)</f>
        <v>4000000</v>
      </c>
    </row>
    <row r="36" spans="1:6" x14ac:dyDescent="0.25">
      <c r="A36" s="155">
        <v>2292</v>
      </c>
      <c r="B36" s="156">
        <v>5193</v>
      </c>
      <c r="C36" s="157" t="s">
        <v>337</v>
      </c>
      <c r="D36" s="301">
        <v>317850.8</v>
      </c>
      <c r="E36" s="301">
        <v>317850.8</v>
      </c>
      <c r="F36" s="302">
        <v>0</v>
      </c>
    </row>
    <row r="37" spans="1:6" x14ac:dyDescent="0.25">
      <c r="A37" s="147">
        <v>2292</v>
      </c>
      <c r="B37" s="148">
        <v>5323</v>
      </c>
      <c r="C37" s="149" t="s">
        <v>869</v>
      </c>
      <c r="D37" s="291">
        <v>0</v>
      </c>
      <c r="E37" s="291">
        <v>0</v>
      </c>
      <c r="F37" s="292">
        <v>5000</v>
      </c>
    </row>
    <row r="38" spans="1:6" ht="15.75" thickBot="1" x14ac:dyDescent="0.3">
      <c r="A38" s="451">
        <v>2292</v>
      </c>
      <c r="B38" s="452">
        <v>5339</v>
      </c>
      <c r="C38" s="453" t="s">
        <v>866</v>
      </c>
      <c r="D38" s="454">
        <v>0</v>
      </c>
      <c r="E38" s="454">
        <v>0</v>
      </c>
      <c r="F38" s="455">
        <v>324739.09999999998</v>
      </c>
    </row>
    <row r="39" spans="1:6" ht="15.75" thickBot="1" x14ac:dyDescent="0.3">
      <c r="A39" s="153">
        <v>2292</v>
      </c>
      <c r="B39" s="474" t="s">
        <v>338</v>
      </c>
      <c r="C39" s="474"/>
      <c r="D39" s="293">
        <f>SUM(D36:D38)</f>
        <v>317850.8</v>
      </c>
      <c r="E39" s="293">
        <f t="shared" ref="E39:F39" si="1">SUM(E36:E38)</f>
        <v>317850.8</v>
      </c>
      <c r="F39" s="293">
        <f t="shared" si="1"/>
        <v>329739.09999999998</v>
      </c>
    </row>
    <row r="40" spans="1:6" x14ac:dyDescent="0.25">
      <c r="A40" s="150">
        <v>2310</v>
      </c>
      <c r="B40" s="151">
        <v>5011</v>
      </c>
      <c r="C40" s="152" t="s">
        <v>339</v>
      </c>
      <c r="D40" s="294">
        <v>88000</v>
      </c>
      <c r="E40" s="294">
        <v>79540</v>
      </c>
      <c r="F40" s="295">
        <v>88000</v>
      </c>
    </row>
    <row r="41" spans="1:6" x14ac:dyDescent="0.25">
      <c r="A41" s="144">
        <v>2310</v>
      </c>
      <c r="B41" s="145">
        <v>5031</v>
      </c>
      <c r="C41" s="146" t="s">
        <v>340</v>
      </c>
      <c r="D41" s="286">
        <v>22000</v>
      </c>
      <c r="E41" s="286">
        <v>19722</v>
      </c>
      <c r="F41" s="287">
        <v>22000</v>
      </c>
    </row>
    <row r="42" spans="1:6" x14ac:dyDescent="0.25">
      <c r="A42" s="144">
        <v>2310</v>
      </c>
      <c r="B42" s="145">
        <v>5032</v>
      </c>
      <c r="C42" s="146" t="s">
        <v>341</v>
      </c>
      <c r="D42" s="286">
        <v>8000</v>
      </c>
      <c r="E42" s="286">
        <v>7158</v>
      </c>
      <c r="F42" s="287">
        <v>8000</v>
      </c>
    </row>
    <row r="43" spans="1:6" x14ac:dyDescent="0.25">
      <c r="A43" s="144">
        <v>2310</v>
      </c>
      <c r="B43" s="145">
        <v>5137</v>
      </c>
      <c r="C43" s="146" t="s">
        <v>319</v>
      </c>
      <c r="D43" s="286">
        <v>27806</v>
      </c>
      <c r="E43" s="286">
        <v>27806</v>
      </c>
      <c r="F43" s="287">
        <v>30000</v>
      </c>
    </row>
    <row r="44" spans="1:6" x14ac:dyDescent="0.25">
      <c r="A44" s="144">
        <v>2310</v>
      </c>
      <c r="B44" s="145">
        <v>5139</v>
      </c>
      <c r="C44" s="146" t="s">
        <v>321</v>
      </c>
      <c r="D44" s="286">
        <v>155000</v>
      </c>
      <c r="E44" s="286">
        <v>154398.04999999999</v>
      </c>
      <c r="F44" s="287">
        <v>190000</v>
      </c>
    </row>
    <row r="45" spans="1:6" x14ac:dyDescent="0.25">
      <c r="A45" s="144">
        <v>2310</v>
      </c>
      <c r="B45" s="145">
        <v>5154</v>
      </c>
      <c r="C45" s="146" t="s">
        <v>342</v>
      </c>
      <c r="D45" s="286">
        <v>10000</v>
      </c>
      <c r="E45" s="286">
        <v>9574.81</v>
      </c>
      <c r="F45" s="287">
        <v>10000</v>
      </c>
    </row>
    <row r="46" spans="1:6" x14ac:dyDescent="0.25">
      <c r="A46" s="144">
        <v>2310</v>
      </c>
      <c r="B46" s="145">
        <v>5156</v>
      </c>
      <c r="C46" s="146" t="s">
        <v>322</v>
      </c>
      <c r="D46" s="286">
        <v>0</v>
      </c>
      <c r="E46" s="286">
        <v>0</v>
      </c>
      <c r="F46" s="287">
        <v>1000</v>
      </c>
    </row>
    <row r="47" spans="1:6" x14ac:dyDescent="0.25">
      <c r="A47" s="144">
        <v>2310</v>
      </c>
      <c r="B47" s="145">
        <v>5164</v>
      </c>
      <c r="C47" s="146" t="s">
        <v>334</v>
      </c>
      <c r="D47" s="286">
        <v>5200</v>
      </c>
      <c r="E47" s="286">
        <v>5138</v>
      </c>
      <c r="F47" s="287">
        <v>5200</v>
      </c>
    </row>
    <row r="48" spans="1:6" x14ac:dyDescent="0.25">
      <c r="A48" s="144">
        <v>2310</v>
      </c>
      <c r="B48" s="145">
        <v>5166</v>
      </c>
      <c r="C48" s="146" t="s">
        <v>343</v>
      </c>
      <c r="D48" s="286">
        <v>4000</v>
      </c>
      <c r="E48" s="286">
        <v>3625</v>
      </c>
      <c r="F48" s="287">
        <v>4000</v>
      </c>
    </row>
    <row r="49" spans="1:6" x14ac:dyDescent="0.25">
      <c r="A49" s="144">
        <v>2310</v>
      </c>
      <c r="B49" s="145">
        <v>5167</v>
      </c>
      <c r="C49" s="146" t="s">
        <v>329</v>
      </c>
      <c r="D49" s="286">
        <v>700</v>
      </c>
      <c r="E49" s="286">
        <v>700</v>
      </c>
      <c r="F49" s="287">
        <v>1000</v>
      </c>
    </row>
    <row r="50" spans="1:6" x14ac:dyDescent="0.25">
      <c r="A50" s="144">
        <v>2310</v>
      </c>
      <c r="B50" s="145">
        <v>5168</v>
      </c>
      <c r="C50" s="146" t="s">
        <v>344</v>
      </c>
      <c r="D50" s="286">
        <v>9000</v>
      </c>
      <c r="E50" s="286">
        <v>8353.6</v>
      </c>
      <c r="F50" s="287">
        <v>10000</v>
      </c>
    </row>
    <row r="51" spans="1:6" x14ac:dyDescent="0.25">
      <c r="A51" s="144">
        <v>2310</v>
      </c>
      <c r="B51" s="145">
        <v>5169</v>
      </c>
      <c r="C51" s="146" t="s">
        <v>323</v>
      </c>
      <c r="D51" s="286">
        <v>140000</v>
      </c>
      <c r="E51" s="286">
        <v>139149.70000000001</v>
      </c>
      <c r="F51" s="287">
        <v>140000</v>
      </c>
    </row>
    <row r="52" spans="1:6" x14ac:dyDescent="0.25">
      <c r="A52" s="144">
        <v>2310</v>
      </c>
      <c r="B52" s="145">
        <v>5171</v>
      </c>
      <c r="C52" s="146" t="s">
        <v>324</v>
      </c>
      <c r="D52" s="286">
        <v>270000</v>
      </c>
      <c r="E52" s="286">
        <v>268010.23</v>
      </c>
      <c r="F52" s="287">
        <v>299000</v>
      </c>
    </row>
    <row r="53" spans="1:6" x14ac:dyDescent="0.25">
      <c r="A53" s="144">
        <v>2310</v>
      </c>
      <c r="B53" s="145">
        <v>5365</v>
      </c>
      <c r="C53" s="146" t="s">
        <v>345</v>
      </c>
      <c r="D53" s="286">
        <v>244648</v>
      </c>
      <c r="E53" s="286">
        <v>244294</v>
      </c>
      <c r="F53" s="287">
        <v>209590</v>
      </c>
    </row>
    <row r="54" spans="1:6" x14ac:dyDescent="0.25">
      <c r="A54" s="144">
        <v>2310</v>
      </c>
      <c r="B54" s="145">
        <v>5901</v>
      </c>
      <c r="C54" s="146" t="s">
        <v>346</v>
      </c>
      <c r="D54" s="286">
        <v>500000</v>
      </c>
      <c r="E54" s="286">
        <v>0</v>
      </c>
      <c r="F54" s="287">
        <v>500000</v>
      </c>
    </row>
    <row r="55" spans="1:6" x14ac:dyDescent="0.25">
      <c r="A55" s="144">
        <v>2310</v>
      </c>
      <c r="B55" s="145">
        <v>5909</v>
      </c>
      <c r="C55" s="146" t="s">
        <v>347</v>
      </c>
      <c r="D55" s="286">
        <v>2000</v>
      </c>
      <c r="E55" s="286">
        <v>1927</v>
      </c>
      <c r="F55" s="287">
        <v>2460</v>
      </c>
    </row>
    <row r="56" spans="1:6" ht="15.75" thickBot="1" x14ac:dyDescent="0.3">
      <c r="A56" s="147">
        <v>2310</v>
      </c>
      <c r="B56" s="148">
        <v>6121</v>
      </c>
      <c r="C56" s="149" t="s">
        <v>335</v>
      </c>
      <c r="D56" s="291">
        <v>42000</v>
      </c>
      <c r="E56" s="291">
        <v>41987</v>
      </c>
      <c r="F56" s="292">
        <v>100000</v>
      </c>
    </row>
    <row r="57" spans="1:6" ht="15.75" thickBot="1" x14ac:dyDescent="0.3">
      <c r="A57" s="153">
        <v>2310</v>
      </c>
      <c r="B57" s="474" t="s">
        <v>17</v>
      </c>
      <c r="C57" s="474"/>
      <c r="D57" s="293">
        <f>SUM(D40:D56)</f>
        <v>1528354</v>
      </c>
      <c r="E57" s="293">
        <f>SUM(E40:E56)</f>
        <v>1011383.3899999999</v>
      </c>
      <c r="F57" s="154">
        <f>SUM(F40:F56)</f>
        <v>1620250</v>
      </c>
    </row>
    <row r="58" spans="1:6" x14ac:dyDescent="0.25">
      <c r="A58" s="150">
        <v>2321</v>
      </c>
      <c r="B58" s="151">
        <v>5011</v>
      </c>
      <c r="C58" s="152" t="s">
        <v>339</v>
      </c>
      <c r="D58" s="294">
        <v>88000</v>
      </c>
      <c r="E58" s="294">
        <v>79540</v>
      </c>
      <c r="F58" s="295">
        <v>88000</v>
      </c>
    </row>
    <row r="59" spans="1:6" x14ac:dyDescent="0.25">
      <c r="A59" s="144">
        <v>2321</v>
      </c>
      <c r="B59" s="145">
        <v>5031</v>
      </c>
      <c r="C59" s="146" t="s">
        <v>340</v>
      </c>
      <c r="D59" s="286">
        <v>22000</v>
      </c>
      <c r="E59" s="286">
        <v>19722</v>
      </c>
      <c r="F59" s="287">
        <v>22000</v>
      </c>
    </row>
    <row r="60" spans="1:6" x14ac:dyDescent="0.25">
      <c r="A60" s="144">
        <v>2321</v>
      </c>
      <c r="B60" s="145">
        <v>5032</v>
      </c>
      <c r="C60" s="146" t="s">
        <v>341</v>
      </c>
      <c r="D60" s="286">
        <v>8000</v>
      </c>
      <c r="E60" s="286">
        <v>7158</v>
      </c>
      <c r="F60" s="287">
        <v>8000</v>
      </c>
    </row>
    <row r="61" spans="1:6" x14ac:dyDescent="0.25">
      <c r="A61" s="144">
        <v>2321</v>
      </c>
      <c r="B61" s="145">
        <v>5139</v>
      </c>
      <c r="C61" s="146" t="s">
        <v>321</v>
      </c>
      <c r="D61" s="286">
        <v>110000</v>
      </c>
      <c r="E61" s="286">
        <v>102927.34</v>
      </c>
      <c r="F61" s="287">
        <v>100000</v>
      </c>
    </row>
    <row r="62" spans="1:6" x14ac:dyDescent="0.25">
      <c r="A62" s="144">
        <v>2321</v>
      </c>
      <c r="B62" s="145">
        <v>5151</v>
      </c>
      <c r="C62" s="146" t="s">
        <v>348</v>
      </c>
      <c r="D62" s="286">
        <v>5100</v>
      </c>
      <c r="E62" s="286">
        <v>5060</v>
      </c>
      <c r="F62" s="287">
        <v>6000</v>
      </c>
    </row>
    <row r="63" spans="1:6" x14ac:dyDescent="0.25">
      <c r="A63" s="144">
        <v>2321</v>
      </c>
      <c r="B63" s="145">
        <v>5154</v>
      </c>
      <c r="C63" s="146" t="s">
        <v>342</v>
      </c>
      <c r="D63" s="286">
        <v>300000</v>
      </c>
      <c r="E63" s="286">
        <v>286085.59999999998</v>
      </c>
      <c r="F63" s="287">
        <v>300000</v>
      </c>
    </row>
    <row r="64" spans="1:6" x14ac:dyDescent="0.25">
      <c r="A64" s="144">
        <v>2321</v>
      </c>
      <c r="B64" s="145">
        <v>5156</v>
      </c>
      <c r="C64" s="146" t="s">
        <v>322</v>
      </c>
      <c r="D64" s="286">
        <v>503</v>
      </c>
      <c r="E64" s="286">
        <v>502.2</v>
      </c>
      <c r="F64" s="287">
        <v>1000</v>
      </c>
    </row>
    <row r="65" spans="1:6" x14ac:dyDescent="0.25">
      <c r="A65" s="144">
        <v>2321</v>
      </c>
      <c r="B65" s="145">
        <v>5162</v>
      </c>
      <c r="C65" s="146" t="s">
        <v>328</v>
      </c>
      <c r="D65" s="286">
        <v>250</v>
      </c>
      <c r="E65" s="286">
        <v>250</v>
      </c>
      <c r="F65" s="287">
        <v>250</v>
      </c>
    </row>
    <row r="66" spans="1:6" x14ac:dyDescent="0.25">
      <c r="A66" s="144">
        <v>2321</v>
      </c>
      <c r="B66" s="145">
        <v>5166</v>
      </c>
      <c r="C66" s="146" t="s">
        <v>343</v>
      </c>
      <c r="D66" s="286">
        <v>0</v>
      </c>
      <c r="E66" s="286">
        <v>0</v>
      </c>
      <c r="F66" s="287">
        <v>1000</v>
      </c>
    </row>
    <row r="67" spans="1:6" x14ac:dyDescent="0.25">
      <c r="A67" s="144">
        <v>2321</v>
      </c>
      <c r="B67" s="145">
        <v>5167</v>
      </c>
      <c r="C67" s="146" t="s">
        <v>329</v>
      </c>
      <c r="D67" s="286">
        <v>700</v>
      </c>
      <c r="E67" s="286">
        <v>700</v>
      </c>
      <c r="F67" s="287">
        <v>1000</v>
      </c>
    </row>
    <row r="68" spans="1:6" x14ac:dyDescent="0.25">
      <c r="A68" s="144">
        <v>2321</v>
      </c>
      <c r="B68" s="145">
        <v>5168</v>
      </c>
      <c r="C68" s="146" t="s">
        <v>344</v>
      </c>
      <c r="D68" s="286">
        <v>2300</v>
      </c>
      <c r="E68" s="286">
        <v>2266.62</v>
      </c>
      <c r="F68" s="287">
        <v>2500</v>
      </c>
    </row>
    <row r="69" spans="1:6" x14ac:dyDescent="0.25">
      <c r="A69" s="144">
        <v>2321</v>
      </c>
      <c r="B69" s="145">
        <v>5169</v>
      </c>
      <c r="C69" s="146" t="s">
        <v>323</v>
      </c>
      <c r="D69" s="286">
        <v>250000</v>
      </c>
      <c r="E69" s="286">
        <v>247402.66</v>
      </c>
      <c r="F69" s="287">
        <v>250000</v>
      </c>
    </row>
    <row r="70" spans="1:6" x14ac:dyDescent="0.25">
      <c r="A70" s="144">
        <v>2321</v>
      </c>
      <c r="B70" s="145">
        <v>5171</v>
      </c>
      <c r="C70" s="146" t="s">
        <v>324</v>
      </c>
      <c r="D70" s="286">
        <v>240000</v>
      </c>
      <c r="E70" s="286">
        <v>232318</v>
      </c>
      <c r="F70" s="287">
        <v>240000</v>
      </c>
    </row>
    <row r="71" spans="1:6" x14ac:dyDescent="0.25">
      <c r="A71" s="144">
        <v>2321</v>
      </c>
      <c r="B71" s="145">
        <v>5901</v>
      </c>
      <c r="C71" s="146" t="s">
        <v>346</v>
      </c>
      <c r="D71" s="286">
        <v>500000</v>
      </c>
      <c r="E71" s="286">
        <v>0</v>
      </c>
      <c r="F71" s="287">
        <v>500000</v>
      </c>
    </row>
    <row r="72" spans="1:6" x14ac:dyDescent="0.25">
      <c r="A72" s="147">
        <v>2321</v>
      </c>
      <c r="B72" s="148">
        <v>6121</v>
      </c>
      <c r="C72" s="149" t="s">
        <v>335</v>
      </c>
      <c r="D72" s="291">
        <v>816000</v>
      </c>
      <c r="E72" s="291">
        <v>815946.62</v>
      </c>
      <c r="F72" s="292">
        <v>0</v>
      </c>
    </row>
    <row r="73" spans="1:6" ht="15.75" thickBot="1" x14ac:dyDescent="0.3">
      <c r="A73" s="147">
        <v>2321</v>
      </c>
      <c r="B73" s="148">
        <v>6122</v>
      </c>
      <c r="C73" s="149" t="s">
        <v>349</v>
      </c>
      <c r="D73" s="291">
        <v>0</v>
      </c>
      <c r="E73" s="291">
        <v>0</v>
      </c>
      <c r="F73" s="292">
        <v>1000000</v>
      </c>
    </row>
    <row r="74" spans="1:6" ht="15.75" thickBot="1" x14ac:dyDescent="0.3">
      <c r="A74" s="153">
        <v>2321</v>
      </c>
      <c r="B74" s="474" t="s">
        <v>18</v>
      </c>
      <c r="C74" s="474"/>
      <c r="D74" s="293">
        <f>SUM(D58:D73)</f>
        <v>2342853</v>
      </c>
      <c r="E74" s="293">
        <f>SUM(E58:E73)</f>
        <v>1799879.04</v>
      </c>
      <c r="F74" s="154">
        <f>SUM(F58:F73)</f>
        <v>2519750</v>
      </c>
    </row>
    <row r="75" spans="1:6" x14ac:dyDescent="0.25">
      <c r="A75" s="150">
        <v>2341</v>
      </c>
      <c r="B75" s="151">
        <v>5139</v>
      </c>
      <c r="C75" s="152" t="s">
        <v>321</v>
      </c>
      <c r="D75" s="294">
        <v>63000</v>
      </c>
      <c r="E75" s="294">
        <v>62367.88</v>
      </c>
      <c r="F75" s="295">
        <v>0</v>
      </c>
    </row>
    <row r="76" spans="1:6" x14ac:dyDescent="0.25">
      <c r="A76" s="144">
        <v>2341</v>
      </c>
      <c r="B76" s="145">
        <v>5169</v>
      </c>
      <c r="C76" s="146" t="s">
        <v>323</v>
      </c>
      <c r="D76" s="286">
        <v>8100</v>
      </c>
      <c r="E76" s="286">
        <v>8020</v>
      </c>
      <c r="F76" s="287">
        <v>200000</v>
      </c>
    </row>
    <row r="77" spans="1:6" ht="15.75" thickBot="1" x14ac:dyDescent="0.3">
      <c r="A77" s="147">
        <v>2341</v>
      </c>
      <c r="B77" s="148">
        <v>5171</v>
      </c>
      <c r="C77" s="149" t="s">
        <v>324</v>
      </c>
      <c r="D77" s="291">
        <v>250000</v>
      </c>
      <c r="E77" s="291">
        <v>239719.15</v>
      </c>
      <c r="F77" s="292">
        <v>0</v>
      </c>
    </row>
    <row r="78" spans="1:6" ht="15.75" thickBot="1" x14ac:dyDescent="0.3">
      <c r="A78" s="153">
        <v>2341</v>
      </c>
      <c r="B78" s="474" t="s">
        <v>350</v>
      </c>
      <c r="C78" s="474"/>
      <c r="D78" s="293">
        <f>SUM(D75:D77)</f>
        <v>321100</v>
      </c>
      <c r="E78" s="293">
        <f>SUM(E75:E77)</f>
        <v>310107.03000000003</v>
      </c>
      <c r="F78" s="154">
        <f>SUM(F75:F77)</f>
        <v>200000</v>
      </c>
    </row>
    <row r="79" spans="1:6" x14ac:dyDescent="0.25">
      <c r="A79" s="150">
        <v>3111</v>
      </c>
      <c r="B79" s="151">
        <v>5139</v>
      </c>
      <c r="C79" s="152" t="s">
        <v>321</v>
      </c>
      <c r="D79" s="294">
        <v>0</v>
      </c>
      <c r="E79" s="294">
        <v>0</v>
      </c>
      <c r="F79" s="295">
        <v>60000</v>
      </c>
    </row>
    <row r="80" spans="1:6" x14ac:dyDescent="0.25">
      <c r="A80" s="144">
        <v>3111</v>
      </c>
      <c r="B80" s="145">
        <v>5169</v>
      </c>
      <c r="C80" s="146" t="s">
        <v>323</v>
      </c>
      <c r="D80" s="286">
        <v>0</v>
      </c>
      <c r="E80" s="286">
        <v>0</v>
      </c>
      <c r="F80" s="287">
        <v>20000</v>
      </c>
    </row>
    <row r="81" spans="1:6" ht="15.75" thickBot="1" x14ac:dyDescent="0.3">
      <c r="A81" s="147">
        <v>3111</v>
      </c>
      <c r="B81" s="148">
        <v>5171</v>
      </c>
      <c r="C81" s="149" t="s">
        <v>324</v>
      </c>
      <c r="D81" s="291">
        <v>11000</v>
      </c>
      <c r="E81" s="291">
        <v>10710</v>
      </c>
      <c r="F81" s="292">
        <v>120000</v>
      </c>
    </row>
    <row r="82" spans="1:6" ht="15.75" thickBot="1" x14ac:dyDescent="0.3">
      <c r="A82" s="153">
        <v>3111</v>
      </c>
      <c r="B82" s="474" t="s">
        <v>351</v>
      </c>
      <c r="C82" s="474"/>
      <c r="D82" s="293">
        <f>SUM(D79:D81)</f>
        <v>11000</v>
      </c>
      <c r="E82" s="293">
        <f>SUM(E79:E81)</f>
        <v>10710</v>
      </c>
      <c r="F82" s="154">
        <f t="shared" ref="F82" si="2">SUM(F79:F81)</f>
        <v>200000</v>
      </c>
    </row>
    <row r="83" spans="1:6" x14ac:dyDescent="0.25">
      <c r="A83" s="150">
        <v>3113</v>
      </c>
      <c r="B83" s="151">
        <v>5139</v>
      </c>
      <c r="C83" s="152" t="s">
        <v>321</v>
      </c>
      <c r="D83" s="294">
        <v>0</v>
      </c>
      <c r="E83" s="294">
        <v>0</v>
      </c>
      <c r="F83" s="295">
        <v>4000</v>
      </c>
    </row>
    <row r="84" spans="1:6" x14ac:dyDescent="0.25">
      <c r="A84" s="144">
        <v>3113</v>
      </c>
      <c r="B84" s="145">
        <v>5169</v>
      </c>
      <c r="C84" s="146" t="s">
        <v>323</v>
      </c>
      <c r="D84" s="286">
        <v>4000</v>
      </c>
      <c r="E84" s="286">
        <v>3640</v>
      </c>
      <c r="F84" s="287">
        <v>1000</v>
      </c>
    </row>
    <row r="85" spans="1:6" ht="15.75" thickBot="1" x14ac:dyDescent="0.3">
      <c r="A85" s="147">
        <v>3113</v>
      </c>
      <c r="B85" s="148">
        <v>5171</v>
      </c>
      <c r="C85" s="149" t="s">
        <v>324</v>
      </c>
      <c r="D85" s="291">
        <v>0</v>
      </c>
      <c r="E85" s="291">
        <v>0</v>
      </c>
      <c r="F85" s="292">
        <v>5000</v>
      </c>
    </row>
    <row r="86" spans="1:6" ht="15.75" thickBot="1" x14ac:dyDescent="0.3">
      <c r="A86" s="153">
        <v>3113</v>
      </c>
      <c r="B86" s="474" t="s">
        <v>352</v>
      </c>
      <c r="C86" s="474"/>
      <c r="D86" s="293">
        <f>SUM(D83:D85)</f>
        <v>4000</v>
      </c>
      <c r="E86" s="293">
        <f>SUM(E83:E85)</f>
        <v>3640</v>
      </c>
      <c r="F86" s="154">
        <f t="shared" ref="F86" si="3">SUM(F83:F85)</f>
        <v>10000</v>
      </c>
    </row>
    <row r="87" spans="1:6" x14ac:dyDescent="0.25">
      <c r="A87" s="303">
        <v>3119</v>
      </c>
      <c r="B87" s="304">
        <v>5331</v>
      </c>
      <c r="C87" s="305" t="s">
        <v>353</v>
      </c>
      <c r="D87" s="294">
        <v>2940000</v>
      </c>
      <c r="E87" s="294">
        <v>2940000</v>
      </c>
      <c r="F87" s="295">
        <v>2940000</v>
      </c>
    </row>
    <row r="88" spans="1:6" ht="24.75" thickBot="1" x14ac:dyDescent="0.3">
      <c r="A88" s="296">
        <v>3119</v>
      </c>
      <c r="B88" s="297">
        <v>5336</v>
      </c>
      <c r="C88" s="298" t="s">
        <v>874</v>
      </c>
      <c r="D88" s="291">
        <v>885508.37</v>
      </c>
      <c r="E88" s="291">
        <v>885508.37</v>
      </c>
      <c r="F88" s="456">
        <v>14844.38</v>
      </c>
    </row>
    <row r="89" spans="1:6" ht="15.75" thickBot="1" x14ac:dyDescent="0.3">
      <c r="A89" s="153">
        <v>3119</v>
      </c>
      <c r="B89" s="474" t="s">
        <v>354</v>
      </c>
      <c r="C89" s="474"/>
      <c r="D89" s="293">
        <f>SUM(D87:D88)</f>
        <v>3825508.37</v>
      </c>
      <c r="E89" s="293">
        <f>SUM(E87:E88)</f>
        <v>3825508.37</v>
      </c>
      <c r="F89" s="154">
        <f t="shared" ref="F89" si="4">SUM(F87:F88)</f>
        <v>2954844.38</v>
      </c>
    </row>
    <row r="90" spans="1:6" x14ac:dyDescent="0.25">
      <c r="A90" s="150">
        <v>3314</v>
      </c>
      <c r="B90" s="151">
        <v>5011</v>
      </c>
      <c r="C90" s="152" t="s">
        <v>339</v>
      </c>
      <c r="D90" s="294">
        <v>415000</v>
      </c>
      <c r="E90" s="294">
        <v>408272</v>
      </c>
      <c r="F90" s="295">
        <v>420000</v>
      </c>
    </row>
    <row r="91" spans="1:6" x14ac:dyDescent="0.25">
      <c r="A91" s="144">
        <v>3314</v>
      </c>
      <c r="B91" s="145">
        <v>5021</v>
      </c>
      <c r="C91" s="146" t="s">
        <v>326</v>
      </c>
      <c r="D91" s="286">
        <v>10000</v>
      </c>
      <c r="E91" s="286">
        <v>5700</v>
      </c>
      <c r="F91" s="287">
        <v>0</v>
      </c>
    </row>
    <row r="92" spans="1:6" x14ac:dyDescent="0.25">
      <c r="A92" s="144">
        <v>3314</v>
      </c>
      <c r="B92" s="145">
        <v>5031</v>
      </c>
      <c r="C92" s="146" t="s">
        <v>340</v>
      </c>
      <c r="D92" s="286">
        <v>103000</v>
      </c>
      <c r="E92" s="286">
        <v>101247</v>
      </c>
      <c r="F92" s="287">
        <v>104200</v>
      </c>
    </row>
    <row r="93" spans="1:6" x14ac:dyDescent="0.25">
      <c r="A93" s="144">
        <v>3314</v>
      </c>
      <c r="B93" s="145">
        <v>5032</v>
      </c>
      <c r="C93" s="146" t="s">
        <v>341</v>
      </c>
      <c r="D93" s="286">
        <v>37500</v>
      </c>
      <c r="E93" s="286">
        <v>36742</v>
      </c>
      <c r="F93" s="287">
        <v>37800</v>
      </c>
    </row>
    <row r="94" spans="1:6" x14ac:dyDescent="0.25">
      <c r="A94" s="144">
        <v>3314</v>
      </c>
      <c r="B94" s="145">
        <v>5133</v>
      </c>
      <c r="C94" s="146" t="s">
        <v>355</v>
      </c>
      <c r="D94" s="286">
        <v>155</v>
      </c>
      <c r="E94" s="286">
        <v>155</v>
      </c>
      <c r="F94" s="287">
        <v>500</v>
      </c>
    </row>
    <row r="95" spans="1:6" x14ac:dyDescent="0.25">
      <c r="A95" s="144">
        <v>3314</v>
      </c>
      <c r="B95" s="145">
        <v>5136</v>
      </c>
      <c r="C95" s="146" t="s">
        <v>356</v>
      </c>
      <c r="D95" s="286">
        <v>66000</v>
      </c>
      <c r="E95" s="286">
        <v>65847.100000000006</v>
      </c>
      <c r="F95" s="287">
        <v>72000</v>
      </c>
    </row>
    <row r="96" spans="1:6" x14ac:dyDescent="0.25">
      <c r="A96" s="144">
        <v>3314</v>
      </c>
      <c r="B96" s="145">
        <v>5139</v>
      </c>
      <c r="C96" s="146" t="s">
        <v>321</v>
      </c>
      <c r="D96" s="286">
        <v>4000</v>
      </c>
      <c r="E96" s="286">
        <v>3750</v>
      </c>
      <c r="F96" s="287">
        <v>4000</v>
      </c>
    </row>
    <row r="97" spans="1:6" x14ac:dyDescent="0.25">
      <c r="A97" s="144">
        <v>3314</v>
      </c>
      <c r="B97" s="145">
        <v>5151</v>
      </c>
      <c r="C97" s="146" t="s">
        <v>348</v>
      </c>
      <c r="D97" s="286">
        <v>1000</v>
      </c>
      <c r="E97" s="286">
        <v>981.84</v>
      </c>
      <c r="F97" s="287">
        <v>1000</v>
      </c>
    </row>
    <row r="98" spans="1:6" x14ac:dyDescent="0.25">
      <c r="A98" s="144">
        <v>3314</v>
      </c>
      <c r="B98" s="145">
        <v>5153</v>
      </c>
      <c r="C98" s="146" t="s">
        <v>357</v>
      </c>
      <c r="D98" s="286">
        <v>13000</v>
      </c>
      <c r="E98" s="286">
        <v>12842.18</v>
      </c>
      <c r="F98" s="287">
        <v>13000</v>
      </c>
    </row>
    <row r="99" spans="1:6" x14ac:dyDescent="0.25">
      <c r="A99" s="144">
        <v>3314</v>
      </c>
      <c r="B99" s="145">
        <v>5154</v>
      </c>
      <c r="C99" s="146" t="s">
        <v>342</v>
      </c>
      <c r="D99" s="286">
        <v>17000</v>
      </c>
      <c r="E99" s="286">
        <v>16440.650000000001</v>
      </c>
      <c r="F99" s="287">
        <v>17000</v>
      </c>
    </row>
    <row r="100" spans="1:6" x14ac:dyDescent="0.25">
      <c r="A100" s="144">
        <v>3314</v>
      </c>
      <c r="B100" s="145">
        <v>5161</v>
      </c>
      <c r="C100" s="146" t="s">
        <v>327</v>
      </c>
      <c r="D100" s="286">
        <v>549</v>
      </c>
      <c r="E100" s="286">
        <v>549</v>
      </c>
      <c r="F100" s="287">
        <v>1000</v>
      </c>
    </row>
    <row r="101" spans="1:6" x14ac:dyDescent="0.25">
      <c r="A101" s="144">
        <v>3314</v>
      </c>
      <c r="B101" s="145">
        <v>5162</v>
      </c>
      <c r="C101" s="146" t="s">
        <v>328</v>
      </c>
      <c r="D101" s="286">
        <v>4500</v>
      </c>
      <c r="E101" s="286">
        <v>4492.1000000000004</v>
      </c>
      <c r="F101" s="287">
        <v>4500</v>
      </c>
    </row>
    <row r="102" spans="1:6" x14ac:dyDescent="0.25">
      <c r="A102" s="144">
        <v>3314</v>
      </c>
      <c r="B102" s="145">
        <v>5167</v>
      </c>
      <c r="C102" s="146" t="s">
        <v>329</v>
      </c>
      <c r="D102" s="286">
        <v>500</v>
      </c>
      <c r="E102" s="286">
        <v>495</v>
      </c>
      <c r="F102" s="287">
        <v>500</v>
      </c>
    </row>
    <row r="103" spans="1:6" x14ac:dyDescent="0.25">
      <c r="A103" s="144">
        <v>3314</v>
      </c>
      <c r="B103" s="145">
        <v>5169</v>
      </c>
      <c r="C103" s="146" t="s">
        <v>323</v>
      </c>
      <c r="D103" s="286">
        <v>5000</v>
      </c>
      <c r="E103" s="286">
        <v>4629.83</v>
      </c>
      <c r="F103" s="287">
        <v>4000</v>
      </c>
    </row>
    <row r="104" spans="1:6" x14ac:dyDescent="0.25">
      <c r="A104" s="144">
        <v>3314</v>
      </c>
      <c r="B104" s="145">
        <v>5171</v>
      </c>
      <c r="C104" s="146" t="s">
        <v>324</v>
      </c>
      <c r="D104" s="286">
        <v>3500</v>
      </c>
      <c r="E104" s="286">
        <v>3270.04</v>
      </c>
      <c r="F104" s="287">
        <v>3000</v>
      </c>
    </row>
    <row r="105" spans="1:6" x14ac:dyDescent="0.25">
      <c r="A105" s="144">
        <v>3314</v>
      </c>
      <c r="B105" s="145">
        <v>5173</v>
      </c>
      <c r="C105" s="146" t="s">
        <v>330</v>
      </c>
      <c r="D105" s="286">
        <v>500</v>
      </c>
      <c r="E105" s="286">
        <v>424</v>
      </c>
      <c r="F105" s="287">
        <v>500</v>
      </c>
    </row>
    <row r="106" spans="1:6" x14ac:dyDescent="0.25">
      <c r="A106" s="144">
        <v>3314</v>
      </c>
      <c r="B106" s="145">
        <v>5175</v>
      </c>
      <c r="C106" s="146" t="s">
        <v>358</v>
      </c>
      <c r="D106" s="286">
        <v>500</v>
      </c>
      <c r="E106" s="286">
        <v>458</v>
      </c>
      <c r="F106" s="287">
        <v>450</v>
      </c>
    </row>
    <row r="107" spans="1:6" x14ac:dyDescent="0.25">
      <c r="A107" s="144">
        <v>3314</v>
      </c>
      <c r="B107" s="145">
        <v>5191</v>
      </c>
      <c r="C107" s="146" t="s">
        <v>331</v>
      </c>
      <c r="D107" s="286">
        <v>1145</v>
      </c>
      <c r="E107" s="286">
        <v>1144.21</v>
      </c>
      <c r="F107" s="287">
        <v>0</v>
      </c>
    </row>
    <row r="108" spans="1:6" x14ac:dyDescent="0.25">
      <c r="A108" s="144">
        <v>3314</v>
      </c>
      <c r="B108" s="145">
        <v>5194</v>
      </c>
      <c r="C108" s="146" t="s">
        <v>332</v>
      </c>
      <c r="D108" s="286">
        <v>0</v>
      </c>
      <c r="E108" s="286">
        <v>0</v>
      </c>
      <c r="F108" s="287">
        <v>1000</v>
      </c>
    </row>
    <row r="109" spans="1:6" x14ac:dyDescent="0.25">
      <c r="A109" s="306">
        <v>3314</v>
      </c>
      <c r="B109" s="307">
        <v>5229</v>
      </c>
      <c r="C109" s="308" t="s">
        <v>50</v>
      </c>
      <c r="D109" s="286">
        <v>550</v>
      </c>
      <c r="E109" s="286">
        <v>550</v>
      </c>
      <c r="F109" s="287">
        <v>550</v>
      </c>
    </row>
    <row r="110" spans="1:6" x14ac:dyDescent="0.25">
      <c r="A110" s="144">
        <v>3314</v>
      </c>
      <c r="B110" s="145">
        <v>5424</v>
      </c>
      <c r="C110" s="146" t="s">
        <v>359</v>
      </c>
      <c r="D110" s="286">
        <v>1315</v>
      </c>
      <c r="E110" s="286">
        <v>1315</v>
      </c>
      <c r="F110" s="287">
        <v>7000</v>
      </c>
    </row>
    <row r="111" spans="1:6" ht="15.75" thickBot="1" x14ac:dyDescent="0.3">
      <c r="A111" s="147">
        <v>3314</v>
      </c>
      <c r="B111" s="148">
        <v>5499</v>
      </c>
      <c r="C111" s="149" t="s">
        <v>360</v>
      </c>
      <c r="D111" s="291">
        <v>6000</v>
      </c>
      <c r="E111" s="291">
        <v>5845</v>
      </c>
      <c r="F111" s="292">
        <v>8000</v>
      </c>
    </row>
    <row r="112" spans="1:6" ht="15.75" thickBot="1" x14ac:dyDescent="0.3">
      <c r="A112" s="153">
        <v>3314</v>
      </c>
      <c r="B112" s="474" t="s">
        <v>19</v>
      </c>
      <c r="C112" s="474"/>
      <c r="D112" s="293">
        <f>SUM(D90:D111)</f>
        <v>690714</v>
      </c>
      <c r="E112" s="293">
        <f t="shared" ref="E112:F112" si="5">SUM(E90:E111)</f>
        <v>675149.95</v>
      </c>
      <c r="F112" s="154">
        <f t="shared" si="5"/>
        <v>700000</v>
      </c>
    </row>
    <row r="113" spans="1:6" x14ac:dyDescent="0.25">
      <c r="A113" s="150">
        <v>3319</v>
      </c>
      <c r="B113" s="151">
        <v>5021</v>
      </c>
      <c r="C113" s="152" t="s">
        <v>326</v>
      </c>
      <c r="D113" s="294">
        <v>70000</v>
      </c>
      <c r="E113" s="294">
        <v>29384</v>
      </c>
      <c r="F113" s="295">
        <v>70000</v>
      </c>
    </row>
    <row r="114" spans="1:6" x14ac:dyDescent="0.25">
      <c r="A114" s="144">
        <v>3319</v>
      </c>
      <c r="B114" s="145">
        <v>5041</v>
      </c>
      <c r="C114" s="146" t="s">
        <v>361</v>
      </c>
      <c r="D114" s="286">
        <v>200000</v>
      </c>
      <c r="E114" s="286">
        <v>193047.08</v>
      </c>
      <c r="F114" s="287">
        <v>300000</v>
      </c>
    </row>
    <row r="115" spans="1:6" x14ac:dyDescent="0.25">
      <c r="A115" s="144">
        <v>3319</v>
      </c>
      <c r="B115" s="145">
        <v>5133</v>
      </c>
      <c r="C115" s="146" t="s">
        <v>355</v>
      </c>
      <c r="D115" s="286">
        <v>2000</v>
      </c>
      <c r="E115" s="286">
        <v>1922.69</v>
      </c>
      <c r="F115" s="287">
        <v>2000</v>
      </c>
    </row>
    <row r="116" spans="1:6" x14ac:dyDescent="0.25">
      <c r="A116" s="144">
        <v>3319</v>
      </c>
      <c r="B116" s="145">
        <v>5137</v>
      </c>
      <c r="C116" s="146" t="s">
        <v>319</v>
      </c>
      <c r="D116" s="286">
        <v>250000</v>
      </c>
      <c r="E116" s="286">
        <v>246466.73</v>
      </c>
      <c r="F116" s="287">
        <v>40000</v>
      </c>
    </row>
    <row r="117" spans="1:6" x14ac:dyDescent="0.25">
      <c r="A117" s="144">
        <v>3319</v>
      </c>
      <c r="B117" s="145">
        <v>5139</v>
      </c>
      <c r="C117" s="146" t="s">
        <v>321</v>
      </c>
      <c r="D117" s="286">
        <v>100000</v>
      </c>
      <c r="E117" s="286">
        <v>85658.47</v>
      </c>
      <c r="F117" s="287">
        <v>60000</v>
      </c>
    </row>
    <row r="118" spans="1:6" x14ac:dyDescent="0.25">
      <c r="A118" s="144">
        <v>3319</v>
      </c>
      <c r="B118" s="145">
        <v>5151</v>
      </c>
      <c r="C118" s="146" t="s">
        <v>348</v>
      </c>
      <c r="D118" s="286">
        <v>2200</v>
      </c>
      <c r="E118" s="286">
        <v>2168.23</v>
      </c>
      <c r="F118" s="287">
        <v>2000</v>
      </c>
    </row>
    <row r="119" spans="1:6" x14ac:dyDescent="0.25">
      <c r="A119" s="144">
        <v>3319</v>
      </c>
      <c r="B119" s="145">
        <v>5154</v>
      </c>
      <c r="C119" s="146" t="s">
        <v>342</v>
      </c>
      <c r="D119" s="286">
        <v>42500</v>
      </c>
      <c r="E119" s="286">
        <v>42250.54</v>
      </c>
      <c r="F119" s="287">
        <v>45000</v>
      </c>
    </row>
    <row r="120" spans="1:6" x14ac:dyDescent="0.25">
      <c r="A120" s="144">
        <v>3319</v>
      </c>
      <c r="B120" s="145">
        <v>5155</v>
      </c>
      <c r="C120" s="146" t="s">
        <v>362</v>
      </c>
      <c r="D120" s="286">
        <v>16000</v>
      </c>
      <c r="E120" s="286">
        <v>15663</v>
      </c>
      <c r="F120" s="287">
        <v>16000</v>
      </c>
    </row>
    <row r="121" spans="1:6" x14ac:dyDescent="0.25">
      <c r="A121" s="144">
        <v>3319</v>
      </c>
      <c r="B121" s="145">
        <v>5156</v>
      </c>
      <c r="C121" s="146" t="s">
        <v>322</v>
      </c>
      <c r="D121" s="286">
        <v>3500</v>
      </c>
      <c r="E121" s="286">
        <v>3425.1</v>
      </c>
      <c r="F121" s="287">
        <v>3000</v>
      </c>
    </row>
    <row r="122" spans="1:6" x14ac:dyDescent="0.25">
      <c r="A122" s="144">
        <v>3319</v>
      </c>
      <c r="B122" s="145">
        <v>5161</v>
      </c>
      <c r="C122" s="146" t="s">
        <v>327</v>
      </c>
      <c r="D122" s="286">
        <v>0</v>
      </c>
      <c r="E122" s="286">
        <v>0</v>
      </c>
      <c r="F122" s="287">
        <v>500</v>
      </c>
    </row>
    <row r="123" spans="1:6" x14ac:dyDescent="0.25">
      <c r="A123" s="144">
        <v>3319</v>
      </c>
      <c r="B123" s="145">
        <v>5164</v>
      </c>
      <c r="C123" s="146" t="s">
        <v>334</v>
      </c>
      <c r="D123" s="286">
        <v>41000</v>
      </c>
      <c r="E123" s="286">
        <v>40268.800000000003</v>
      </c>
      <c r="F123" s="287">
        <v>40000</v>
      </c>
    </row>
    <row r="124" spans="1:6" x14ac:dyDescent="0.25">
      <c r="A124" s="144">
        <v>3319</v>
      </c>
      <c r="B124" s="145">
        <v>5169</v>
      </c>
      <c r="C124" s="146" t="s">
        <v>323</v>
      </c>
      <c r="D124" s="286">
        <v>240000</v>
      </c>
      <c r="E124" s="286">
        <v>226187</v>
      </c>
      <c r="F124" s="287">
        <v>200000</v>
      </c>
    </row>
    <row r="125" spans="1:6" x14ac:dyDescent="0.25">
      <c r="A125" s="144">
        <v>3319</v>
      </c>
      <c r="B125" s="145">
        <v>5171</v>
      </c>
      <c r="C125" s="146" t="s">
        <v>324</v>
      </c>
      <c r="D125" s="286">
        <v>1000000</v>
      </c>
      <c r="E125" s="286">
        <v>950504.43</v>
      </c>
      <c r="F125" s="287">
        <v>50000</v>
      </c>
    </row>
    <row r="126" spans="1:6" x14ac:dyDescent="0.25">
      <c r="A126" s="144">
        <v>3319</v>
      </c>
      <c r="B126" s="145">
        <v>5175</v>
      </c>
      <c r="C126" s="146" t="s">
        <v>358</v>
      </c>
      <c r="D126" s="286">
        <v>30000</v>
      </c>
      <c r="E126" s="286">
        <v>18759.2</v>
      </c>
      <c r="F126" s="287">
        <v>20000</v>
      </c>
    </row>
    <row r="127" spans="1:6" x14ac:dyDescent="0.25">
      <c r="A127" s="144">
        <v>3319</v>
      </c>
      <c r="B127" s="145">
        <v>5194</v>
      </c>
      <c r="C127" s="146" t="s">
        <v>332</v>
      </c>
      <c r="D127" s="286">
        <v>18000</v>
      </c>
      <c r="E127" s="286">
        <v>17829</v>
      </c>
      <c r="F127" s="287">
        <v>11500</v>
      </c>
    </row>
    <row r="128" spans="1:6" x14ac:dyDescent="0.25">
      <c r="A128" s="144">
        <v>3319</v>
      </c>
      <c r="B128" s="145">
        <v>5909</v>
      </c>
      <c r="C128" s="146" t="s">
        <v>347</v>
      </c>
      <c r="D128" s="286">
        <v>3000</v>
      </c>
      <c r="E128" s="286">
        <v>3000</v>
      </c>
      <c r="F128" s="287">
        <v>0</v>
      </c>
    </row>
    <row r="129" spans="1:6" ht="15.75" thickBot="1" x14ac:dyDescent="0.3">
      <c r="A129" s="147">
        <v>3319</v>
      </c>
      <c r="B129" s="148">
        <v>6122</v>
      </c>
      <c r="C129" s="149" t="s">
        <v>325</v>
      </c>
      <c r="D129" s="291">
        <v>140000</v>
      </c>
      <c r="E129" s="291">
        <v>137200.97</v>
      </c>
      <c r="F129" s="292">
        <v>45000</v>
      </c>
    </row>
    <row r="130" spans="1:6" ht="15.75" thickBot="1" x14ac:dyDescent="0.3">
      <c r="A130" s="153">
        <v>3319</v>
      </c>
      <c r="B130" s="474" t="s">
        <v>22</v>
      </c>
      <c r="C130" s="474"/>
      <c r="D130" s="293">
        <f>SUM(D113:D129)</f>
        <v>2158200</v>
      </c>
      <c r="E130" s="293">
        <f>SUM(E113:E129)</f>
        <v>2013735.24</v>
      </c>
      <c r="F130" s="154">
        <f>SUM(F113:F129)</f>
        <v>905000</v>
      </c>
    </row>
    <row r="131" spans="1:6" x14ac:dyDescent="0.25">
      <c r="A131" s="150">
        <v>3326</v>
      </c>
      <c r="B131" s="151">
        <v>5139</v>
      </c>
      <c r="C131" s="152" t="s">
        <v>321</v>
      </c>
      <c r="D131" s="294">
        <v>9000</v>
      </c>
      <c r="E131" s="294">
        <v>0</v>
      </c>
      <c r="F131" s="295">
        <v>12000</v>
      </c>
    </row>
    <row r="132" spans="1:6" x14ac:dyDescent="0.25">
      <c r="A132" s="144">
        <v>3326</v>
      </c>
      <c r="B132" s="145">
        <v>5169</v>
      </c>
      <c r="C132" s="146" t="s">
        <v>323</v>
      </c>
      <c r="D132" s="286">
        <v>28000</v>
      </c>
      <c r="E132" s="286">
        <v>28000</v>
      </c>
      <c r="F132" s="287">
        <v>28000</v>
      </c>
    </row>
    <row r="133" spans="1:6" ht="15.75" thickBot="1" x14ac:dyDescent="0.3">
      <c r="A133" s="147">
        <v>3326</v>
      </c>
      <c r="B133" s="148">
        <v>5171</v>
      </c>
      <c r="C133" s="149" t="s">
        <v>324</v>
      </c>
      <c r="D133" s="291">
        <v>300000</v>
      </c>
      <c r="E133" s="291">
        <v>299551</v>
      </c>
      <c r="F133" s="292">
        <v>300000</v>
      </c>
    </row>
    <row r="134" spans="1:6" ht="15.75" thickBot="1" x14ac:dyDescent="0.3">
      <c r="A134" s="153">
        <v>3326</v>
      </c>
      <c r="B134" s="474" t="s">
        <v>363</v>
      </c>
      <c r="C134" s="474"/>
      <c r="D134" s="293">
        <f>SUM(D131:D133)</f>
        <v>337000</v>
      </c>
      <c r="E134" s="293">
        <f>SUM(E131:E133)</f>
        <v>327551</v>
      </c>
      <c r="F134" s="309">
        <f>SUM(F131:F133)</f>
        <v>340000</v>
      </c>
    </row>
    <row r="135" spans="1:6" ht="15" customHeight="1" x14ac:dyDescent="0.25">
      <c r="A135" s="150">
        <v>3329</v>
      </c>
      <c r="B135" s="151">
        <v>5171</v>
      </c>
      <c r="C135" s="152" t="s">
        <v>324</v>
      </c>
      <c r="D135" s="294">
        <v>3780</v>
      </c>
      <c r="E135" s="294">
        <v>3780</v>
      </c>
      <c r="F135" s="295">
        <v>0</v>
      </c>
    </row>
    <row r="136" spans="1:6" ht="15" customHeight="1" thickBot="1" x14ac:dyDescent="0.3">
      <c r="A136" s="296">
        <v>3329</v>
      </c>
      <c r="B136" s="297">
        <v>5223</v>
      </c>
      <c r="C136" s="298" t="s">
        <v>364</v>
      </c>
      <c r="D136" s="291">
        <v>99825</v>
      </c>
      <c r="E136" s="291">
        <v>99825</v>
      </c>
      <c r="F136" s="292">
        <v>0</v>
      </c>
    </row>
    <row r="137" spans="1:6" ht="15.75" thickBot="1" x14ac:dyDescent="0.3">
      <c r="A137" s="153">
        <v>3329</v>
      </c>
      <c r="B137" s="474" t="s">
        <v>365</v>
      </c>
      <c r="C137" s="474"/>
      <c r="D137" s="293">
        <f>SUM(D135:D136)</f>
        <v>103605</v>
      </c>
      <c r="E137" s="293">
        <f t="shared" ref="E137:F137" si="6">SUM(E135:E136)</f>
        <v>103605</v>
      </c>
      <c r="F137" s="154">
        <f t="shared" si="6"/>
        <v>0</v>
      </c>
    </row>
    <row r="138" spans="1:6" x14ac:dyDescent="0.25">
      <c r="A138" s="150">
        <v>3399</v>
      </c>
      <c r="B138" s="151">
        <v>5021</v>
      </c>
      <c r="C138" s="152" t="s">
        <v>326</v>
      </c>
      <c r="D138" s="294">
        <v>10000</v>
      </c>
      <c r="E138" s="294">
        <v>5100</v>
      </c>
      <c r="F138" s="295">
        <v>10000</v>
      </c>
    </row>
    <row r="139" spans="1:6" x14ac:dyDescent="0.25">
      <c r="A139" s="144">
        <v>3399</v>
      </c>
      <c r="B139" s="145">
        <v>5139</v>
      </c>
      <c r="C139" s="146" t="s">
        <v>321</v>
      </c>
      <c r="D139" s="286">
        <v>7000</v>
      </c>
      <c r="E139" s="286">
        <v>6546</v>
      </c>
      <c r="F139" s="287">
        <v>9000</v>
      </c>
    </row>
    <row r="140" spans="1:6" x14ac:dyDescent="0.25">
      <c r="A140" s="144">
        <v>3399</v>
      </c>
      <c r="B140" s="145">
        <v>5175</v>
      </c>
      <c r="C140" s="146" t="s">
        <v>358</v>
      </c>
      <c r="D140" s="286">
        <v>0</v>
      </c>
      <c r="E140" s="286">
        <v>0</v>
      </c>
      <c r="F140" s="287">
        <v>1000</v>
      </c>
    </row>
    <row r="141" spans="1:6" ht="15.75" thickBot="1" x14ac:dyDescent="0.3">
      <c r="A141" s="147">
        <v>3399</v>
      </c>
      <c r="B141" s="148">
        <v>5194</v>
      </c>
      <c r="C141" s="149" t="s">
        <v>332</v>
      </c>
      <c r="D141" s="291">
        <v>66500</v>
      </c>
      <c r="E141" s="291">
        <v>66430.2</v>
      </c>
      <c r="F141" s="292">
        <v>70000</v>
      </c>
    </row>
    <row r="142" spans="1:6" ht="15.75" thickBot="1" x14ac:dyDescent="0.3">
      <c r="A142" s="153">
        <v>3399</v>
      </c>
      <c r="B142" s="474" t="s">
        <v>366</v>
      </c>
      <c r="C142" s="474"/>
      <c r="D142" s="293">
        <f>SUM(D138:D141)</f>
        <v>83500</v>
      </c>
      <c r="E142" s="293">
        <f t="shared" ref="E142:F142" si="7">SUM(E138:E141)</f>
        <v>78076.2</v>
      </c>
      <c r="F142" s="154">
        <f t="shared" si="7"/>
        <v>90000</v>
      </c>
    </row>
    <row r="143" spans="1:6" x14ac:dyDescent="0.25">
      <c r="A143" s="150">
        <v>3419</v>
      </c>
      <c r="B143" s="151">
        <v>5021</v>
      </c>
      <c r="C143" s="152" t="s">
        <v>326</v>
      </c>
      <c r="D143" s="294">
        <v>101000</v>
      </c>
      <c r="E143" s="294">
        <v>86500</v>
      </c>
      <c r="F143" s="295">
        <v>110000</v>
      </c>
    </row>
    <row r="144" spans="1:6" x14ac:dyDescent="0.25">
      <c r="A144" s="144">
        <v>3419</v>
      </c>
      <c r="B144" s="145">
        <v>5139</v>
      </c>
      <c r="C144" s="146" t="s">
        <v>321</v>
      </c>
      <c r="D144" s="286">
        <v>45000</v>
      </c>
      <c r="E144" s="286">
        <v>43938.29</v>
      </c>
      <c r="F144" s="287">
        <v>53000</v>
      </c>
    </row>
    <row r="145" spans="1:6" x14ac:dyDescent="0.25">
      <c r="A145" s="144">
        <v>3419</v>
      </c>
      <c r="B145" s="145">
        <v>5151</v>
      </c>
      <c r="C145" s="146" t="s">
        <v>348</v>
      </c>
      <c r="D145" s="286">
        <v>2000</v>
      </c>
      <c r="E145" s="286">
        <v>1963.68</v>
      </c>
      <c r="F145" s="287">
        <v>2000</v>
      </c>
    </row>
    <row r="146" spans="1:6" x14ac:dyDescent="0.25">
      <c r="A146" s="144">
        <v>3419</v>
      </c>
      <c r="B146" s="145">
        <v>5153</v>
      </c>
      <c r="C146" s="146" t="s">
        <v>357</v>
      </c>
      <c r="D146" s="286">
        <v>29000</v>
      </c>
      <c r="E146" s="286">
        <v>28147.32</v>
      </c>
      <c r="F146" s="287">
        <v>100000</v>
      </c>
    </row>
    <row r="147" spans="1:6" x14ac:dyDescent="0.25">
      <c r="A147" s="144">
        <v>3419</v>
      </c>
      <c r="B147" s="145">
        <v>5154</v>
      </c>
      <c r="C147" s="146" t="s">
        <v>342</v>
      </c>
      <c r="D147" s="286">
        <v>12000</v>
      </c>
      <c r="E147" s="286">
        <v>11296.14</v>
      </c>
      <c r="F147" s="287">
        <v>15000</v>
      </c>
    </row>
    <row r="148" spans="1:6" x14ac:dyDescent="0.25">
      <c r="A148" s="144">
        <v>3419</v>
      </c>
      <c r="B148" s="145">
        <v>5155</v>
      </c>
      <c r="C148" s="146" t="s">
        <v>362</v>
      </c>
      <c r="D148" s="286">
        <v>71000</v>
      </c>
      <c r="E148" s="286">
        <v>70219.59</v>
      </c>
      <c r="F148" s="287">
        <v>40000</v>
      </c>
    </row>
    <row r="149" spans="1:6" x14ac:dyDescent="0.25">
      <c r="A149" s="144">
        <v>3419</v>
      </c>
      <c r="B149" s="145">
        <v>5169</v>
      </c>
      <c r="C149" s="146" t="s">
        <v>323</v>
      </c>
      <c r="D149" s="286">
        <v>163000</v>
      </c>
      <c r="E149" s="286">
        <v>162001.17000000001</v>
      </c>
      <c r="F149" s="287">
        <v>200000</v>
      </c>
    </row>
    <row r="150" spans="1:6" x14ac:dyDescent="0.25">
      <c r="A150" s="144">
        <v>3419</v>
      </c>
      <c r="B150" s="145">
        <v>5171</v>
      </c>
      <c r="C150" s="146" t="s">
        <v>324</v>
      </c>
      <c r="D150" s="286">
        <v>17000</v>
      </c>
      <c r="E150" s="286">
        <v>16220</v>
      </c>
      <c r="F150" s="287">
        <v>30000</v>
      </c>
    </row>
    <row r="151" spans="1:6" x14ac:dyDescent="0.25">
      <c r="A151" s="144">
        <v>3419</v>
      </c>
      <c r="B151" s="145">
        <v>5194</v>
      </c>
      <c r="C151" s="146" t="s">
        <v>332</v>
      </c>
      <c r="D151" s="286">
        <v>26000</v>
      </c>
      <c r="E151" s="286">
        <v>25628</v>
      </c>
      <c r="F151" s="287">
        <v>10000</v>
      </c>
    </row>
    <row r="152" spans="1:6" x14ac:dyDescent="0.25">
      <c r="A152" s="306">
        <v>3419</v>
      </c>
      <c r="B152" s="307">
        <v>5222</v>
      </c>
      <c r="C152" s="308" t="s">
        <v>52</v>
      </c>
      <c r="D152" s="286">
        <v>420000</v>
      </c>
      <c r="E152" s="286">
        <v>420000</v>
      </c>
      <c r="F152" s="287">
        <v>420000</v>
      </c>
    </row>
    <row r="153" spans="1:6" x14ac:dyDescent="0.25">
      <c r="A153" s="306">
        <v>3419</v>
      </c>
      <c r="B153" s="307">
        <v>5329</v>
      </c>
      <c r="C153" s="308" t="s">
        <v>56</v>
      </c>
      <c r="D153" s="286">
        <v>20000</v>
      </c>
      <c r="E153" s="286">
        <v>20000</v>
      </c>
      <c r="F153" s="287">
        <v>0</v>
      </c>
    </row>
    <row r="154" spans="1:6" x14ac:dyDescent="0.25">
      <c r="A154" s="296">
        <v>3419</v>
      </c>
      <c r="B154" s="297">
        <v>6121</v>
      </c>
      <c r="C154" s="298" t="s">
        <v>335</v>
      </c>
      <c r="D154" s="291">
        <v>885344.86</v>
      </c>
      <c r="E154" s="291">
        <v>885344.86</v>
      </c>
      <c r="F154" s="292">
        <v>10000000</v>
      </c>
    </row>
    <row r="155" spans="1:6" ht="15.75" thickBot="1" x14ac:dyDescent="0.3">
      <c r="A155" s="296">
        <v>3419</v>
      </c>
      <c r="B155" s="297">
        <v>6349</v>
      </c>
      <c r="C155" s="308" t="s">
        <v>367</v>
      </c>
      <c r="D155" s="291">
        <v>0</v>
      </c>
      <c r="E155" s="291">
        <v>0</v>
      </c>
      <c r="F155" s="292">
        <v>20000</v>
      </c>
    </row>
    <row r="156" spans="1:6" ht="15.75" thickBot="1" x14ac:dyDescent="0.3">
      <c r="A156" s="153">
        <v>3419</v>
      </c>
      <c r="B156" s="474" t="s">
        <v>368</v>
      </c>
      <c r="C156" s="474"/>
      <c r="D156" s="293">
        <f>SUM(D143:D155)</f>
        <v>1791344.8599999999</v>
      </c>
      <c r="E156" s="293">
        <f>SUM(E143:E155)</f>
        <v>1771259.0499999998</v>
      </c>
      <c r="F156" s="154">
        <f>SUM(F143:F155)</f>
        <v>11000000</v>
      </c>
    </row>
    <row r="157" spans="1:6" x14ac:dyDescent="0.25">
      <c r="A157" s="144">
        <v>3421</v>
      </c>
      <c r="B157" s="145">
        <v>5139</v>
      </c>
      <c r="C157" s="146" t="s">
        <v>321</v>
      </c>
      <c r="D157" s="286">
        <v>0</v>
      </c>
      <c r="E157" s="286">
        <v>0</v>
      </c>
      <c r="F157" s="287">
        <v>5000</v>
      </c>
    </row>
    <row r="158" spans="1:6" x14ac:dyDescent="0.25">
      <c r="A158" s="144">
        <v>3421</v>
      </c>
      <c r="B158" s="145">
        <v>5169</v>
      </c>
      <c r="C158" s="146" t="s">
        <v>323</v>
      </c>
      <c r="D158" s="286">
        <v>3000</v>
      </c>
      <c r="E158" s="286">
        <v>3000</v>
      </c>
      <c r="F158" s="287">
        <v>5000</v>
      </c>
    </row>
    <row r="159" spans="1:6" x14ac:dyDescent="0.25">
      <c r="A159" s="144">
        <v>3421</v>
      </c>
      <c r="B159" s="145">
        <v>5175</v>
      </c>
      <c r="C159" s="146" t="s">
        <v>358</v>
      </c>
      <c r="D159" s="286">
        <v>0</v>
      </c>
      <c r="E159" s="286">
        <v>0</v>
      </c>
      <c r="F159" s="287">
        <v>5000</v>
      </c>
    </row>
    <row r="160" spans="1:6" x14ac:dyDescent="0.25">
      <c r="A160" s="144">
        <v>3421</v>
      </c>
      <c r="B160" s="145">
        <v>5194</v>
      </c>
      <c r="C160" s="146" t="s">
        <v>332</v>
      </c>
      <c r="D160" s="286">
        <v>0</v>
      </c>
      <c r="E160" s="286">
        <v>0</v>
      </c>
      <c r="F160" s="287">
        <v>5000</v>
      </c>
    </row>
    <row r="161" spans="1:6" x14ac:dyDescent="0.25">
      <c r="A161" s="306">
        <v>3421</v>
      </c>
      <c r="B161" s="307">
        <v>5222</v>
      </c>
      <c r="C161" s="308" t="s">
        <v>52</v>
      </c>
      <c r="D161" s="286">
        <v>0</v>
      </c>
      <c r="E161" s="286">
        <v>0</v>
      </c>
      <c r="F161" s="287">
        <v>5000</v>
      </c>
    </row>
    <row r="162" spans="1:6" ht="15.75" thickBot="1" x14ac:dyDescent="0.3">
      <c r="A162" s="147">
        <v>3421</v>
      </c>
      <c r="B162" s="148">
        <v>6121</v>
      </c>
      <c r="C162" s="149" t="s">
        <v>335</v>
      </c>
      <c r="D162" s="291">
        <v>145000</v>
      </c>
      <c r="E162" s="291">
        <v>141550</v>
      </c>
      <c r="F162" s="292">
        <v>3000000</v>
      </c>
    </row>
    <row r="163" spans="1:6" ht="15.75" thickBot="1" x14ac:dyDescent="0.3">
      <c r="A163" s="153">
        <v>3421</v>
      </c>
      <c r="B163" s="474" t="s">
        <v>369</v>
      </c>
      <c r="C163" s="474"/>
      <c r="D163" s="293">
        <f>SUM(D157:D162)</f>
        <v>148000</v>
      </c>
      <c r="E163" s="293">
        <f>SUM(E157:E162)</f>
        <v>144550</v>
      </c>
      <c r="F163" s="154">
        <f>SUM(F157:F162)</f>
        <v>3025000</v>
      </c>
    </row>
    <row r="164" spans="1:6" x14ac:dyDescent="0.25">
      <c r="A164" s="150">
        <v>3539</v>
      </c>
      <c r="B164" s="151">
        <v>5011</v>
      </c>
      <c r="C164" s="152" t="s">
        <v>339</v>
      </c>
      <c r="D164" s="294">
        <v>200000</v>
      </c>
      <c r="E164" s="294">
        <v>184898</v>
      </c>
      <c r="F164" s="295">
        <v>210000</v>
      </c>
    </row>
    <row r="165" spans="1:6" x14ac:dyDescent="0.25">
      <c r="A165" s="144">
        <v>3539</v>
      </c>
      <c r="B165" s="145">
        <v>5031</v>
      </c>
      <c r="C165" s="146" t="s">
        <v>340</v>
      </c>
      <c r="D165" s="286">
        <v>50000</v>
      </c>
      <c r="E165" s="286">
        <v>42352</v>
      </c>
      <c r="F165" s="287">
        <v>52100</v>
      </c>
    </row>
    <row r="166" spans="1:6" x14ac:dyDescent="0.25">
      <c r="A166" s="144">
        <v>3539</v>
      </c>
      <c r="B166" s="145">
        <v>5032</v>
      </c>
      <c r="C166" s="146" t="s">
        <v>341</v>
      </c>
      <c r="D166" s="286">
        <v>18000</v>
      </c>
      <c r="E166" s="286">
        <v>16643</v>
      </c>
      <c r="F166" s="287">
        <v>18900</v>
      </c>
    </row>
    <row r="167" spans="1:6" x14ac:dyDescent="0.25">
      <c r="A167" s="144">
        <v>3539</v>
      </c>
      <c r="B167" s="145">
        <v>5137</v>
      </c>
      <c r="C167" s="146" t="s">
        <v>319</v>
      </c>
      <c r="D167" s="286">
        <v>8000</v>
      </c>
      <c r="E167" s="286">
        <v>7128</v>
      </c>
      <c r="F167" s="287">
        <v>0</v>
      </c>
    </row>
    <row r="168" spans="1:6" x14ac:dyDescent="0.25">
      <c r="A168" s="144">
        <v>3539</v>
      </c>
      <c r="B168" s="145">
        <v>5139</v>
      </c>
      <c r="C168" s="146" t="s">
        <v>321</v>
      </c>
      <c r="D168" s="286">
        <v>82000</v>
      </c>
      <c r="E168" s="286">
        <v>81133.34</v>
      </c>
      <c r="F168" s="287">
        <v>20000</v>
      </c>
    </row>
    <row r="169" spans="1:6" x14ac:dyDescent="0.25">
      <c r="A169" s="144">
        <v>3539</v>
      </c>
      <c r="B169" s="145">
        <v>5151</v>
      </c>
      <c r="C169" s="146" t="s">
        <v>348</v>
      </c>
      <c r="D169" s="286">
        <v>1350</v>
      </c>
      <c r="E169" s="286">
        <v>1341.85</v>
      </c>
      <c r="F169" s="287">
        <v>2000</v>
      </c>
    </row>
    <row r="170" spans="1:6" x14ac:dyDescent="0.25">
      <c r="A170" s="144">
        <v>3539</v>
      </c>
      <c r="B170" s="145">
        <v>5153</v>
      </c>
      <c r="C170" s="146" t="s">
        <v>357</v>
      </c>
      <c r="D170" s="286">
        <v>90000</v>
      </c>
      <c r="E170" s="286">
        <v>83103.11</v>
      </c>
      <c r="F170" s="287">
        <v>120000</v>
      </c>
    </row>
    <row r="171" spans="1:6" x14ac:dyDescent="0.25">
      <c r="A171" s="144">
        <v>3539</v>
      </c>
      <c r="B171" s="145">
        <v>5154</v>
      </c>
      <c r="C171" s="146" t="s">
        <v>342</v>
      </c>
      <c r="D171" s="286">
        <v>61000</v>
      </c>
      <c r="E171" s="286">
        <v>60729.599999999999</v>
      </c>
      <c r="F171" s="287">
        <v>64000</v>
      </c>
    </row>
    <row r="172" spans="1:6" x14ac:dyDescent="0.25">
      <c r="A172" s="144">
        <v>3539</v>
      </c>
      <c r="B172" s="145">
        <v>5169</v>
      </c>
      <c r="C172" s="146" t="s">
        <v>323</v>
      </c>
      <c r="D172" s="286">
        <v>70000</v>
      </c>
      <c r="E172" s="286">
        <v>69095.08</v>
      </c>
      <c r="F172" s="287">
        <v>20000</v>
      </c>
    </row>
    <row r="173" spans="1:6" x14ac:dyDescent="0.25">
      <c r="A173" s="144">
        <v>3539</v>
      </c>
      <c r="B173" s="145">
        <v>5171</v>
      </c>
      <c r="C173" s="146" t="s">
        <v>324</v>
      </c>
      <c r="D173" s="286">
        <v>116000</v>
      </c>
      <c r="E173" s="286">
        <v>115031.24</v>
      </c>
      <c r="F173" s="287">
        <v>20000</v>
      </c>
    </row>
    <row r="174" spans="1:6" x14ac:dyDescent="0.25">
      <c r="A174" s="144">
        <v>3539</v>
      </c>
      <c r="B174" s="145">
        <v>5191</v>
      </c>
      <c r="C174" s="146" t="s">
        <v>331</v>
      </c>
      <c r="D174" s="286">
        <v>480</v>
      </c>
      <c r="E174" s="286">
        <v>480</v>
      </c>
      <c r="F174" s="287">
        <v>0</v>
      </c>
    </row>
    <row r="175" spans="1:6" x14ac:dyDescent="0.25">
      <c r="A175" s="144">
        <v>3539</v>
      </c>
      <c r="B175" s="145">
        <v>5424</v>
      </c>
      <c r="C175" s="146" t="s">
        <v>359</v>
      </c>
      <c r="D175" s="286">
        <v>7447</v>
      </c>
      <c r="E175" s="286">
        <v>7447</v>
      </c>
      <c r="F175" s="287">
        <v>5000</v>
      </c>
    </row>
    <row r="176" spans="1:6" x14ac:dyDescent="0.25">
      <c r="A176" s="144">
        <v>3539</v>
      </c>
      <c r="B176" s="145">
        <v>5499</v>
      </c>
      <c r="C176" s="146" t="s">
        <v>360</v>
      </c>
      <c r="D176" s="286">
        <v>6000</v>
      </c>
      <c r="E176" s="286">
        <v>5740</v>
      </c>
      <c r="F176" s="287">
        <v>8000</v>
      </c>
    </row>
    <row r="177" spans="1:6" ht="15.75" thickBot="1" x14ac:dyDescent="0.3">
      <c r="A177" s="147">
        <v>3539</v>
      </c>
      <c r="B177" s="148">
        <v>5909</v>
      </c>
      <c r="C177" s="149" t="s">
        <v>347</v>
      </c>
      <c r="D177" s="291">
        <v>12000</v>
      </c>
      <c r="E177" s="291">
        <v>11248.87</v>
      </c>
      <c r="F177" s="292">
        <v>10000</v>
      </c>
    </row>
    <row r="178" spans="1:6" ht="15.75" thickBot="1" x14ac:dyDescent="0.3">
      <c r="A178" s="153">
        <v>3539</v>
      </c>
      <c r="B178" s="474" t="s">
        <v>23</v>
      </c>
      <c r="C178" s="474"/>
      <c r="D178" s="293">
        <f>SUM(D164:D177)</f>
        <v>722277</v>
      </c>
      <c r="E178" s="293">
        <f>SUM(E164:E177)</f>
        <v>686371.08999999985</v>
      </c>
      <c r="F178" s="154">
        <f>SUM(F164:F177)</f>
        <v>550000</v>
      </c>
    </row>
    <row r="179" spans="1:6" x14ac:dyDescent="0.25">
      <c r="A179" s="150">
        <v>3612</v>
      </c>
      <c r="B179" s="151">
        <v>5011</v>
      </c>
      <c r="C179" s="152" t="s">
        <v>339</v>
      </c>
      <c r="D179" s="294">
        <v>88000</v>
      </c>
      <c r="E179" s="294">
        <v>79540</v>
      </c>
      <c r="F179" s="295">
        <v>88000</v>
      </c>
    </row>
    <row r="180" spans="1:6" x14ac:dyDescent="0.25">
      <c r="A180" s="144">
        <v>3612</v>
      </c>
      <c r="B180" s="145">
        <v>5031</v>
      </c>
      <c r="C180" s="146" t="s">
        <v>340</v>
      </c>
      <c r="D180" s="286">
        <v>22000</v>
      </c>
      <c r="E180" s="286">
        <v>19722</v>
      </c>
      <c r="F180" s="287">
        <v>22000</v>
      </c>
    </row>
    <row r="181" spans="1:6" x14ac:dyDescent="0.25">
      <c r="A181" s="144">
        <v>3612</v>
      </c>
      <c r="B181" s="145">
        <v>5032</v>
      </c>
      <c r="C181" s="146" t="s">
        <v>341</v>
      </c>
      <c r="D181" s="286">
        <v>8000</v>
      </c>
      <c r="E181" s="286">
        <v>7158</v>
      </c>
      <c r="F181" s="287">
        <v>8000</v>
      </c>
    </row>
    <row r="182" spans="1:6" x14ac:dyDescent="0.25">
      <c r="A182" s="144">
        <v>3612</v>
      </c>
      <c r="B182" s="145">
        <v>5139</v>
      </c>
      <c r="C182" s="146" t="s">
        <v>321</v>
      </c>
      <c r="D182" s="286">
        <v>405000</v>
      </c>
      <c r="E182" s="286">
        <v>404784.28</v>
      </c>
      <c r="F182" s="287">
        <v>1000000</v>
      </c>
    </row>
    <row r="183" spans="1:6" x14ac:dyDescent="0.25">
      <c r="A183" s="144">
        <v>3612</v>
      </c>
      <c r="B183" s="145">
        <v>5151</v>
      </c>
      <c r="C183" s="146" t="s">
        <v>348</v>
      </c>
      <c r="D183" s="286">
        <v>1000</v>
      </c>
      <c r="E183" s="286">
        <v>936.52</v>
      </c>
      <c r="F183" s="287">
        <v>1000</v>
      </c>
    </row>
    <row r="184" spans="1:6" x14ac:dyDescent="0.25">
      <c r="A184" s="144">
        <v>3612</v>
      </c>
      <c r="B184" s="145">
        <v>5153</v>
      </c>
      <c r="C184" s="146" t="s">
        <v>357</v>
      </c>
      <c r="D184" s="286">
        <v>500000</v>
      </c>
      <c r="E184" s="286">
        <v>470471.89</v>
      </c>
      <c r="F184" s="287">
        <v>569784</v>
      </c>
    </row>
    <row r="185" spans="1:6" x14ac:dyDescent="0.25">
      <c r="A185" s="144">
        <v>3612</v>
      </c>
      <c r="B185" s="145">
        <v>5154</v>
      </c>
      <c r="C185" s="146" t="s">
        <v>342</v>
      </c>
      <c r="D185" s="286">
        <v>90000</v>
      </c>
      <c r="E185" s="286">
        <v>81101.679999999993</v>
      </c>
      <c r="F185" s="287">
        <v>90000</v>
      </c>
    </row>
    <row r="186" spans="1:6" x14ac:dyDescent="0.25">
      <c r="A186" s="144">
        <v>3612</v>
      </c>
      <c r="B186" s="145">
        <v>5155</v>
      </c>
      <c r="C186" s="146" t="s">
        <v>362</v>
      </c>
      <c r="D186" s="286">
        <v>40000</v>
      </c>
      <c r="E186" s="286">
        <v>39140.5</v>
      </c>
      <c r="F186" s="287">
        <v>30000</v>
      </c>
    </row>
    <row r="187" spans="1:6" x14ac:dyDescent="0.25">
      <c r="A187" s="144">
        <v>3612</v>
      </c>
      <c r="B187" s="145">
        <v>5164</v>
      </c>
      <c r="C187" s="146" t="s">
        <v>334</v>
      </c>
      <c r="D187" s="286">
        <v>300000</v>
      </c>
      <c r="E187" s="286">
        <v>280296</v>
      </c>
      <c r="F187" s="287">
        <v>280296</v>
      </c>
    </row>
    <row r="188" spans="1:6" x14ac:dyDescent="0.25">
      <c r="A188" s="144">
        <v>3612</v>
      </c>
      <c r="B188" s="145">
        <v>5169</v>
      </c>
      <c r="C188" s="146" t="s">
        <v>323</v>
      </c>
      <c r="D188" s="286">
        <v>160000</v>
      </c>
      <c r="E188" s="286">
        <v>148914.35</v>
      </c>
      <c r="F188" s="287">
        <v>130000</v>
      </c>
    </row>
    <row r="189" spans="1:6" x14ac:dyDescent="0.25">
      <c r="A189" s="144">
        <v>3612</v>
      </c>
      <c r="B189" s="145">
        <v>5171</v>
      </c>
      <c r="C189" s="146" t="s">
        <v>324</v>
      </c>
      <c r="D189" s="286">
        <v>870000</v>
      </c>
      <c r="E189" s="286">
        <v>869631</v>
      </c>
      <c r="F189" s="287">
        <v>1100000</v>
      </c>
    </row>
    <row r="190" spans="1:6" x14ac:dyDescent="0.25">
      <c r="A190" s="144">
        <v>3612</v>
      </c>
      <c r="B190" s="145">
        <v>5191</v>
      </c>
      <c r="C190" s="146" t="s">
        <v>331</v>
      </c>
      <c r="D190" s="286">
        <v>240</v>
      </c>
      <c r="E190" s="286">
        <v>240</v>
      </c>
      <c r="F190" s="287">
        <v>0</v>
      </c>
    </row>
    <row r="191" spans="1:6" x14ac:dyDescent="0.25">
      <c r="A191" s="144">
        <v>3612</v>
      </c>
      <c r="B191" s="145">
        <v>5192</v>
      </c>
      <c r="C191" s="146" t="s">
        <v>370</v>
      </c>
      <c r="D191" s="286">
        <v>130920</v>
      </c>
      <c r="E191" s="286">
        <v>130920</v>
      </c>
      <c r="F191" s="287">
        <v>130920</v>
      </c>
    </row>
    <row r="192" spans="1:6" x14ac:dyDescent="0.25">
      <c r="A192" s="144">
        <v>3612</v>
      </c>
      <c r="B192" s="145">
        <v>5362</v>
      </c>
      <c r="C192" s="146" t="s">
        <v>371</v>
      </c>
      <c r="D192" s="286">
        <v>500</v>
      </c>
      <c r="E192" s="286">
        <v>500</v>
      </c>
      <c r="F192" s="287">
        <v>0</v>
      </c>
    </row>
    <row r="193" spans="1:6" x14ac:dyDescent="0.25">
      <c r="A193" s="144">
        <v>3612</v>
      </c>
      <c r="B193" s="145">
        <v>5909</v>
      </c>
      <c r="C193" s="146" t="s">
        <v>347</v>
      </c>
      <c r="D193" s="286">
        <v>207000</v>
      </c>
      <c r="E193" s="286">
        <v>206185</v>
      </c>
      <c r="F193" s="287">
        <v>200000</v>
      </c>
    </row>
    <row r="194" spans="1:6" ht="15.75" thickBot="1" x14ac:dyDescent="0.3">
      <c r="A194" s="147">
        <v>3612</v>
      </c>
      <c r="B194" s="148">
        <v>6121</v>
      </c>
      <c r="C194" s="149" t="s">
        <v>335</v>
      </c>
      <c r="D194" s="291">
        <v>700000</v>
      </c>
      <c r="E194" s="291">
        <v>682703.25</v>
      </c>
      <c r="F194" s="292">
        <v>200000</v>
      </c>
    </row>
    <row r="195" spans="1:6" ht="15.75" thickBot="1" x14ac:dyDescent="0.3">
      <c r="A195" s="153">
        <v>3612</v>
      </c>
      <c r="B195" s="474" t="s">
        <v>24</v>
      </c>
      <c r="C195" s="474"/>
      <c r="D195" s="293">
        <f>SUM(D179:D194)</f>
        <v>3522660</v>
      </c>
      <c r="E195" s="293">
        <f t="shared" ref="E195" si="8">SUM(E179:E194)</f>
        <v>3422244.47</v>
      </c>
      <c r="F195" s="154">
        <f>SUM(F179:F194)</f>
        <v>3850000</v>
      </c>
    </row>
    <row r="196" spans="1:6" x14ac:dyDescent="0.25">
      <c r="A196" s="150">
        <v>3613</v>
      </c>
      <c r="B196" s="151">
        <v>5137</v>
      </c>
      <c r="C196" s="152" t="s">
        <v>319</v>
      </c>
      <c r="D196" s="294">
        <v>80000</v>
      </c>
      <c r="E196" s="294">
        <v>76934</v>
      </c>
      <c r="F196" s="295">
        <v>50000</v>
      </c>
    </row>
    <row r="197" spans="1:6" x14ac:dyDescent="0.25">
      <c r="A197" s="144">
        <v>3613</v>
      </c>
      <c r="B197" s="145">
        <v>5139</v>
      </c>
      <c r="C197" s="146" t="s">
        <v>321</v>
      </c>
      <c r="D197" s="286">
        <v>2170000</v>
      </c>
      <c r="E197" s="286">
        <v>2161324.34</v>
      </c>
      <c r="F197" s="287">
        <v>431500</v>
      </c>
    </row>
    <row r="198" spans="1:6" x14ac:dyDescent="0.25">
      <c r="A198" s="144">
        <v>3613</v>
      </c>
      <c r="B198" s="145">
        <v>5151</v>
      </c>
      <c r="C198" s="146" t="s">
        <v>348</v>
      </c>
      <c r="D198" s="286">
        <v>2500</v>
      </c>
      <c r="E198" s="286">
        <v>2372.7800000000002</v>
      </c>
      <c r="F198" s="287">
        <v>2500</v>
      </c>
    </row>
    <row r="199" spans="1:6" x14ac:dyDescent="0.25">
      <c r="A199" s="144">
        <v>3613</v>
      </c>
      <c r="B199" s="145">
        <v>5153</v>
      </c>
      <c r="C199" s="146" t="s">
        <v>357</v>
      </c>
      <c r="D199" s="286">
        <v>70000</v>
      </c>
      <c r="E199" s="286">
        <v>67811.360000000001</v>
      </c>
      <c r="F199" s="287">
        <v>75000</v>
      </c>
    </row>
    <row r="200" spans="1:6" x14ac:dyDescent="0.25">
      <c r="A200" s="144">
        <v>3613</v>
      </c>
      <c r="B200" s="145">
        <v>5154</v>
      </c>
      <c r="C200" s="146" t="s">
        <v>342</v>
      </c>
      <c r="D200" s="286">
        <v>115000</v>
      </c>
      <c r="E200" s="286">
        <v>113230.38</v>
      </c>
      <c r="F200" s="287">
        <v>115000</v>
      </c>
    </row>
    <row r="201" spans="1:6" x14ac:dyDescent="0.25">
      <c r="A201" s="144">
        <v>3613</v>
      </c>
      <c r="B201" s="145">
        <v>5156</v>
      </c>
      <c r="C201" s="146" t="s">
        <v>322</v>
      </c>
      <c r="D201" s="286">
        <v>2000</v>
      </c>
      <c r="E201" s="286">
        <v>1794</v>
      </c>
      <c r="F201" s="287">
        <v>2000</v>
      </c>
    </row>
    <row r="202" spans="1:6" x14ac:dyDescent="0.25">
      <c r="A202" s="144">
        <v>3613</v>
      </c>
      <c r="B202" s="145">
        <v>5164</v>
      </c>
      <c r="C202" s="146" t="s">
        <v>334</v>
      </c>
      <c r="D202" s="286">
        <v>40000</v>
      </c>
      <c r="E202" s="286">
        <v>39015</v>
      </c>
      <c r="F202" s="287">
        <v>4000</v>
      </c>
    </row>
    <row r="203" spans="1:6" x14ac:dyDescent="0.25">
      <c r="A203" s="144">
        <v>3613</v>
      </c>
      <c r="B203" s="145">
        <v>5169</v>
      </c>
      <c r="C203" s="146" t="s">
        <v>323</v>
      </c>
      <c r="D203" s="286">
        <v>335000</v>
      </c>
      <c r="E203" s="286">
        <v>334591.11</v>
      </c>
      <c r="F203" s="287">
        <v>300000</v>
      </c>
    </row>
    <row r="204" spans="1:6" x14ac:dyDescent="0.25">
      <c r="A204" s="144">
        <v>3613</v>
      </c>
      <c r="B204" s="145">
        <v>5171</v>
      </c>
      <c r="C204" s="146" t="s">
        <v>324</v>
      </c>
      <c r="D204" s="286">
        <v>3650000</v>
      </c>
      <c r="E204" s="286">
        <v>3606514.1</v>
      </c>
      <c r="F204" s="287">
        <v>500000</v>
      </c>
    </row>
    <row r="205" spans="1:6" x14ac:dyDescent="0.25">
      <c r="A205" s="147">
        <v>3613</v>
      </c>
      <c r="B205" s="148">
        <v>5909</v>
      </c>
      <c r="C205" s="149" t="s">
        <v>347</v>
      </c>
      <c r="D205" s="291">
        <v>20000</v>
      </c>
      <c r="E205" s="291">
        <v>18062</v>
      </c>
      <c r="F205" s="292">
        <v>20000</v>
      </c>
    </row>
    <row r="206" spans="1:6" ht="15.75" thickBot="1" x14ac:dyDescent="0.3">
      <c r="A206" s="147">
        <v>3613</v>
      </c>
      <c r="B206" s="148">
        <v>6122</v>
      </c>
      <c r="C206" s="149" t="s">
        <v>325</v>
      </c>
      <c r="D206" s="291">
        <v>0</v>
      </c>
      <c r="E206" s="291">
        <v>0</v>
      </c>
      <c r="F206" s="292">
        <v>100000</v>
      </c>
    </row>
    <row r="207" spans="1:6" ht="15.75" thickBot="1" x14ac:dyDescent="0.3">
      <c r="A207" s="153">
        <v>3613</v>
      </c>
      <c r="B207" s="474" t="s">
        <v>25</v>
      </c>
      <c r="C207" s="474"/>
      <c r="D207" s="293">
        <f>SUM(D196:D206)</f>
        <v>6484500</v>
      </c>
      <c r="E207" s="293">
        <f t="shared" ref="E207:F207" si="9">SUM(E196:E206)</f>
        <v>6421649.0699999994</v>
      </c>
      <c r="F207" s="154">
        <f t="shared" si="9"/>
        <v>1600000</v>
      </c>
    </row>
    <row r="208" spans="1:6" x14ac:dyDescent="0.25">
      <c r="A208" s="150">
        <v>3631</v>
      </c>
      <c r="B208" s="151">
        <v>5139</v>
      </c>
      <c r="C208" s="152" t="s">
        <v>321</v>
      </c>
      <c r="D208" s="294">
        <v>251000</v>
      </c>
      <c r="E208" s="294">
        <v>250624.24</v>
      </c>
      <c r="F208" s="295">
        <v>80000</v>
      </c>
    </row>
    <row r="209" spans="1:6" x14ac:dyDescent="0.25">
      <c r="A209" s="144">
        <v>3631</v>
      </c>
      <c r="B209" s="145">
        <v>5154</v>
      </c>
      <c r="C209" s="146" t="s">
        <v>342</v>
      </c>
      <c r="D209" s="286">
        <v>400000</v>
      </c>
      <c r="E209" s="286">
        <v>376782.37</v>
      </c>
      <c r="F209" s="287">
        <v>400000</v>
      </c>
    </row>
    <row r="210" spans="1:6" x14ac:dyDescent="0.25">
      <c r="A210" s="144">
        <v>3631</v>
      </c>
      <c r="B210" s="145">
        <v>5169</v>
      </c>
      <c r="C210" s="146" t="s">
        <v>323</v>
      </c>
      <c r="D210" s="286">
        <v>50000</v>
      </c>
      <c r="E210" s="286">
        <v>48442.62</v>
      </c>
      <c r="F210" s="287">
        <v>50000</v>
      </c>
    </row>
    <row r="211" spans="1:6" ht="15.75" thickBot="1" x14ac:dyDescent="0.3">
      <c r="A211" s="147">
        <v>3631</v>
      </c>
      <c r="B211" s="148">
        <v>5171</v>
      </c>
      <c r="C211" s="149" t="s">
        <v>324</v>
      </c>
      <c r="D211" s="291">
        <v>85000</v>
      </c>
      <c r="E211" s="291">
        <v>84120</v>
      </c>
      <c r="F211" s="292">
        <v>100000</v>
      </c>
    </row>
    <row r="212" spans="1:6" ht="15.75" thickBot="1" x14ac:dyDescent="0.3">
      <c r="A212" s="153">
        <v>3631</v>
      </c>
      <c r="B212" s="474" t="s">
        <v>53</v>
      </c>
      <c r="C212" s="474"/>
      <c r="D212" s="293">
        <f>SUM(D208:D211)</f>
        <v>786000</v>
      </c>
      <c r="E212" s="293">
        <f>SUM(E208:E211)</f>
        <v>759969.23</v>
      </c>
      <c r="F212" s="154">
        <f>SUM(F208:F211)</f>
        <v>630000</v>
      </c>
    </row>
    <row r="213" spans="1:6" x14ac:dyDescent="0.25">
      <c r="A213" s="150">
        <v>3632</v>
      </c>
      <c r="B213" s="151">
        <v>5139</v>
      </c>
      <c r="C213" s="152" t="s">
        <v>321</v>
      </c>
      <c r="D213" s="294">
        <v>100000</v>
      </c>
      <c r="E213" s="294">
        <v>96791.08</v>
      </c>
      <c r="F213" s="295">
        <v>100000</v>
      </c>
    </row>
    <row r="214" spans="1:6" x14ac:dyDescent="0.25">
      <c r="A214" s="144">
        <v>3632</v>
      </c>
      <c r="B214" s="145">
        <v>5151</v>
      </c>
      <c r="C214" s="146" t="s">
        <v>348</v>
      </c>
      <c r="D214" s="286">
        <v>1000</v>
      </c>
      <c r="E214" s="286">
        <v>1000</v>
      </c>
      <c r="F214" s="287">
        <v>1000</v>
      </c>
    </row>
    <row r="215" spans="1:6" x14ac:dyDescent="0.25">
      <c r="A215" s="144">
        <v>3632</v>
      </c>
      <c r="B215" s="145">
        <v>5169</v>
      </c>
      <c r="C215" s="146" t="s">
        <v>323</v>
      </c>
      <c r="D215" s="286">
        <v>110000</v>
      </c>
      <c r="E215" s="286">
        <v>107212.9</v>
      </c>
      <c r="F215" s="287">
        <v>100000</v>
      </c>
    </row>
    <row r="216" spans="1:6" x14ac:dyDescent="0.25">
      <c r="A216" s="144">
        <v>3632</v>
      </c>
      <c r="B216" s="145">
        <v>5171</v>
      </c>
      <c r="C216" s="146" t="s">
        <v>324</v>
      </c>
      <c r="D216" s="286">
        <v>100000</v>
      </c>
      <c r="E216" s="286">
        <v>98155</v>
      </c>
      <c r="F216" s="287">
        <v>300000</v>
      </c>
    </row>
    <row r="217" spans="1:6" ht="15.75" thickBot="1" x14ac:dyDescent="0.3">
      <c r="A217" s="147">
        <v>3632</v>
      </c>
      <c r="B217" s="148">
        <v>5811</v>
      </c>
      <c r="C217" s="149" t="s">
        <v>372</v>
      </c>
      <c r="D217" s="291">
        <v>0</v>
      </c>
      <c r="E217" s="291">
        <v>0</v>
      </c>
      <c r="F217" s="292">
        <v>20000</v>
      </c>
    </row>
    <row r="218" spans="1:6" ht="15.75" thickBot="1" x14ac:dyDescent="0.3">
      <c r="A218" s="153">
        <v>3632</v>
      </c>
      <c r="B218" s="474" t="s">
        <v>26</v>
      </c>
      <c r="C218" s="474"/>
      <c r="D218" s="293">
        <f>SUM(D213:D217)</f>
        <v>311000</v>
      </c>
      <c r="E218" s="293">
        <f t="shared" ref="E218:F218" si="10">SUM(E213:E217)</f>
        <v>303158.98</v>
      </c>
      <c r="F218" s="154">
        <f t="shared" si="10"/>
        <v>521000</v>
      </c>
    </row>
    <row r="219" spans="1:6" ht="15.75" thickBot="1" x14ac:dyDescent="0.3">
      <c r="A219" s="155">
        <v>3633</v>
      </c>
      <c r="B219" s="156">
        <v>6121</v>
      </c>
      <c r="C219" s="157" t="s">
        <v>335</v>
      </c>
      <c r="D219" s="301">
        <v>203559</v>
      </c>
      <c r="E219" s="301">
        <v>203559</v>
      </c>
      <c r="F219" s="302">
        <v>1400000</v>
      </c>
    </row>
    <row r="220" spans="1:6" ht="15.75" thickBot="1" x14ac:dyDescent="0.3">
      <c r="A220" s="153">
        <v>3633</v>
      </c>
      <c r="B220" s="474" t="s">
        <v>27</v>
      </c>
      <c r="C220" s="474"/>
      <c r="D220" s="293">
        <f>SUM(D219)</f>
        <v>203559</v>
      </c>
      <c r="E220" s="293">
        <f t="shared" ref="E220:F220" si="11">SUM(E219)</f>
        <v>203559</v>
      </c>
      <c r="F220" s="154">
        <f t="shared" si="11"/>
        <v>1400000</v>
      </c>
    </row>
    <row r="221" spans="1:6" ht="15.75" thickBot="1" x14ac:dyDescent="0.3">
      <c r="A221" s="155">
        <v>3635</v>
      </c>
      <c r="B221" s="156">
        <v>6119</v>
      </c>
      <c r="C221" s="157" t="s">
        <v>373</v>
      </c>
      <c r="D221" s="301">
        <v>160000</v>
      </c>
      <c r="E221" s="301">
        <v>158510</v>
      </c>
      <c r="F221" s="302">
        <v>160000</v>
      </c>
    </row>
    <row r="222" spans="1:6" ht="15.75" thickBot="1" x14ac:dyDescent="0.3">
      <c r="A222" s="153">
        <v>3635</v>
      </c>
      <c r="B222" s="474" t="s">
        <v>374</v>
      </c>
      <c r="C222" s="474"/>
      <c r="D222" s="293">
        <f>SUM(D221)</f>
        <v>160000</v>
      </c>
      <c r="E222" s="293">
        <f t="shared" ref="E222:F222" si="12">SUM(E221)</f>
        <v>158510</v>
      </c>
      <c r="F222" s="154">
        <f t="shared" si="12"/>
        <v>160000</v>
      </c>
    </row>
    <row r="223" spans="1:6" x14ac:dyDescent="0.25">
      <c r="A223" s="150">
        <v>3639</v>
      </c>
      <c r="B223" s="151">
        <v>5011</v>
      </c>
      <c r="C223" s="152" t="s">
        <v>339</v>
      </c>
      <c r="D223" s="294">
        <v>4200000</v>
      </c>
      <c r="E223" s="294">
        <v>4044560</v>
      </c>
      <c r="F223" s="295">
        <v>5000000</v>
      </c>
    </row>
    <row r="224" spans="1:6" x14ac:dyDescent="0.25">
      <c r="A224" s="144">
        <v>3639</v>
      </c>
      <c r="B224" s="145">
        <v>5021</v>
      </c>
      <c r="C224" s="146" t="s">
        <v>326</v>
      </c>
      <c r="D224" s="286">
        <v>10000</v>
      </c>
      <c r="E224" s="286">
        <v>9828</v>
      </c>
      <c r="F224" s="287">
        <v>200000</v>
      </c>
    </row>
    <row r="225" spans="1:6" x14ac:dyDescent="0.25">
      <c r="A225" s="144">
        <v>3639</v>
      </c>
      <c r="B225" s="145">
        <v>5031</v>
      </c>
      <c r="C225" s="146" t="s">
        <v>340</v>
      </c>
      <c r="D225" s="286">
        <v>1042000</v>
      </c>
      <c r="E225" s="286">
        <v>994855</v>
      </c>
      <c r="F225" s="287">
        <v>1240000</v>
      </c>
    </row>
    <row r="226" spans="1:6" x14ac:dyDescent="0.25">
      <c r="A226" s="144">
        <v>3639</v>
      </c>
      <c r="B226" s="145">
        <v>5032</v>
      </c>
      <c r="C226" s="146" t="s">
        <v>341</v>
      </c>
      <c r="D226" s="286">
        <v>378000</v>
      </c>
      <c r="E226" s="286">
        <v>364014</v>
      </c>
      <c r="F226" s="287">
        <v>450000</v>
      </c>
    </row>
    <row r="227" spans="1:6" x14ac:dyDescent="0.25">
      <c r="A227" s="144">
        <v>3639</v>
      </c>
      <c r="B227" s="145">
        <v>5132</v>
      </c>
      <c r="C227" s="146" t="s">
        <v>333</v>
      </c>
      <c r="D227" s="286">
        <v>27000</v>
      </c>
      <c r="E227" s="286">
        <v>26112.82</v>
      </c>
      <c r="F227" s="287">
        <v>50000</v>
      </c>
    </row>
    <row r="228" spans="1:6" x14ac:dyDescent="0.25">
      <c r="A228" s="144">
        <v>3639</v>
      </c>
      <c r="B228" s="145">
        <v>5133</v>
      </c>
      <c r="C228" s="146" t="s">
        <v>355</v>
      </c>
      <c r="D228" s="286">
        <v>174</v>
      </c>
      <c r="E228" s="286">
        <v>174</v>
      </c>
      <c r="F228" s="287">
        <v>500</v>
      </c>
    </row>
    <row r="229" spans="1:6" x14ac:dyDescent="0.25">
      <c r="A229" s="144">
        <v>3639</v>
      </c>
      <c r="B229" s="145">
        <v>5137</v>
      </c>
      <c r="C229" s="146" t="s">
        <v>319</v>
      </c>
      <c r="D229" s="286">
        <v>108000</v>
      </c>
      <c r="E229" s="286">
        <v>107620.92</v>
      </c>
      <c r="F229" s="287">
        <v>80000</v>
      </c>
    </row>
    <row r="230" spans="1:6" x14ac:dyDescent="0.25">
      <c r="A230" s="144">
        <v>3639</v>
      </c>
      <c r="B230" s="145">
        <v>5139</v>
      </c>
      <c r="C230" s="146" t="s">
        <v>321</v>
      </c>
      <c r="D230" s="286">
        <v>550000</v>
      </c>
      <c r="E230" s="286">
        <v>548286.52</v>
      </c>
      <c r="F230" s="287">
        <v>500000</v>
      </c>
    </row>
    <row r="231" spans="1:6" x14ac:dyDescent="0.25">
      <c r="A231" s="144">
        <v>3639</v>
      </c>
      <c r="B231" s="145">
        <v>5151</v>
      </c>
      <c r="C231" s="146" t="s">
        <v>348</v>
      </c>
      <c r="D231" s="286">
        <v>5600</v>
      </c>
      <c r="E231" s="286">
        <v>5570.72</v>
      </c>
      <c r="F231" s="287">
        <v>6000</v>
      </c>
    </row>
    <row r="232" spans="1:6" x14ac:dyDescent="0.25">
      <c r="A232" s="144">
        <v>3639</v>
      </c>
      <c r="B232" s="145">
        <v>5153</v>
      </c>
      <c r="C232" s="146" t="s">
        <v>357</v>
      </c>
      <c r="D232" s="286">
        <v>50000</v>
      </c>
      <c r="E232" s="286">
        <v>48639.16</v>
      </c>
      <c r="F232" s="287">
        <v>60000</v>
      </c>
    </row>
    <row r="233" spans="1:6" x14ac:dyDescent="0.25">
      <c r="A233" s="144">
        <v>3639</v>
      </c>
      <c r="B233" s="145">
        <v>5154</v>
      </c>
      <c r="C233" s="146" t="s">
        <v>342</v>
      </c>
      <c r="D233" s="286">
        <v>150000</v>
      </c>
      <c r="E233" s="286">
        <v>147834.74</v>
      </c>
      <c r="F233" s="287">
        <v>150000</v>
      </c>
    </row>
    <row r="234" spans="1:6" x14ac:dyDescent="0.25">
      <c r="A234" s="144">
        <v>3639</v>
      </c>
      <c r="B234" s="145">
        <v>5156</v>
      </c>
      <c r="C234" s="146" t="s">
        <v>322</v>
      </c>
      <c r="D234" s="286">
        <v>540000</v>
      </c>
      <c r="E234" s="286">
        <v>535948.81000000006</v>
      </c>
      <c r="F234" s="287">
        <v>650000</v>
      </c>
    </row>
    <row r="235" spans="1:6" x14ac:dyDescent="0.25">
      <c r="A235" s="144">
        <v>3639</v>
      </c>
      <c r="B235" s="145">
        <v>5162</v>
      </c>
      <c r="C235" s="146" t="s">
        <v>328</v>
      </c>
      <c r="D235" s="286">
        <v>8000</v>
      </c>
      <c r="E235" s="286">
        <v>7139.22</v>
      </c>
      <c r="F235" s="287">
        <v>8000</v>
      </c>
    </row>
    <row r="236" spans="1:6" x14ac:dyDescent="0.25">
      <c r="A236" s="144">
        <v>3639</v>
      </c>
      <c r="B236" s="145">
        <v>5164</v>
      </c>
      <c r="C236" s="146" t="s">
        <v>334</v>
      </c>
      <c r="D236" s="286">
        <v>15000</v>
      </c>
      <c r="E236" s="286">
        <v>12049.43</v>
      </c>
      <c r="F236" s="287">
        <v>15000</v>
      </c>
    </row>
    <row r="237" spans="1:6" x14ac:dyDescent="0.25">
      <c r="A237" s="144">
        <v>3639</v>
      </c>
      <c r="B237" s="145">
        <v>5166</v>
      </c>
      <c r="C237" s="146" t="s">
        <v>343</v>
      </c>
      <c r="D237" s="286">
        <v>0</v>
      </c>
      <c r="E237" s="286">
        <v>0</v>
      </c>
      <c r="F237" s="287">
        <v>5000</v>
      </c>
    </row>
    <row r="238" spans="1:6" x14ac:dyDescent="0.25">
      <c r="A238" s="144">
        <v>3639</v>
      </c>
      <c r="B238" s="145">
        <v>5167</v>
      </c>
      <c r="C238" s="146" t="s">
        <v>329</v>
      </c>
      <c r="D238" s="286">
        <v>37320</v>
      </c>
      <c r="E238" s="286">
        <v>37320</v>
      </c>
      <c r="F238" s="287">
        <v>40000</v>
      </c>
    </row>
    <row r="239" spans="1:6" x14ac:dyDescent="0.25">
      <c r="A239" s="144">
        <v>3639</v>
      </c>
      <c r="B239" s="145">
        <v>5169</v>
      </c>
      <c r="C239" s="146" t="s">
        <v>323</v>
      </c>
      <c r="D239" s="286">
        <v>214000</v>
      </c>
      <c r="E239" s="286">
        <v>213303.61</v>
      </c>
      <c r="F239" s="287">
        <v>195000</v>
      </c>
    </row>
    <row r="240" spans="1:6" x14ac:dyDescent="0.25">
      <c r="A240" s="144">
        <v>3639</v>
      </c>
      <c r="B240" s="145">
        <v>5171</v>
      </c>
      <c r="C240" s="146" t="s">
        <v>324</v>
      </c>
      <c r="D240" s="286">
        <v>1220000</v>
      </c>
      <c r="E240" s="286">
        <v>1215361.8600000001</v>
      </c>
      <c r="F240" s="287">
        <v>1328855.02</v>
      </c>
    </row>
    <row r="241" spans="1:6" x14ac:dyDescent="0.25">
      <c r="A241" s="144">
        <v>3639</v>
      </c>
      <c r="B241" s="145">
        <v>5173</v>
      </c>
      <c r="C241" s="146" t="s">
        <v>330</v>
      </c>
      <c r="D241" s="286">
        <v>0</v>
      </c>
      <c r="E241" s="286">
        <v>0</v>
      </c>
      <c r="F241" s="287">
        <v>500</v>
      </c>
    </row>
    <row r="242" spans="1:6" x14ac:dyDescent="0.25">
      <c r="A242" s="144">
        <v>3639</v>
      </c>
      <c r="B242" s="145">
        <v>5191</v>
      </c>
      <c r="C242" s="146" t="s">
        <v>331</v>
      </c>
      <c r="D242" s="286">
        <v>1145</v>
      </c>
      <c r="E242" s="286">
        <v>1144.21</v>
      </c>
      <c r="F242" s="287">
        <v>0</v>
      </c>
    </row>
    <row r="243" spans="1:6" x14ac:dyDescent="0.25">
      <c r="A243" s="144">
        <v>3639</v>
      </c>
      <c r="B243" s="145">
        <v>5362</v>
      </c>
      <c r="C243" s="146" t="s">
        <v>371</v>
      </c>
      <c r="D243" s="286">
        <v>2000</v>
      </c>
      <c r="E243" s="286">
        <v>1596</v>
      </c>
      <c r="F243" s="287">
        <v>2000</v>
      </c>
    </row>
    <row r="244" spans="1:6" x14ac:dyDescent="0.25">
      <c r="A244" s="144">
        <v>3639</v>
      </c>
      <c r="B244" s="145">
        <v>5424</v>
      </c>
      <c r="C244" s="146" t="s">
        <v>359</v>
      </c>
      <c r="D244" s="286">
        <v>66411</v>
      </c>
      <c r="E244" s="286">
        <v>66411</v>
      </c>
      <c r="F244" s="287">
        <v>50000</v>
      </c>
    </row>
    <row r="245" spans="1:6" x14ac:dyDescent="0.25">
      <c r="A245" s="144">
        <v>3639</v>
      </c>
      <c r="B245" s="145">
        <v>5499</v>
      </c>
      <c r="C245" s="146" t="s">
        <v>360</v>
      </c>
      <c r="D245" s="286">
        <v>70000</v>
      </c>
      <c r="E245" s="286">
        <v>69510</v>
      </c>
      <c r="F245" s="287">
        <v>104000</v>
      </c>
    </row>
    <row r="246" spans="1:6" x14ac:dyDescent="0.25">
      <c r="A246" s="144">
        <v>3639</v>
      </c>
      <c r="B246" s="145">
        <v>6122</v>
      </c>
      <c r="C246" s="146" t="s">
        <v>325</v>
      </c>
      <c r="D246" s="286">
        <v>401100</v>
      </c>
      <c r="E246" s="286">
        <v>401065.75</v>
      </c>
      <c r="F246" s="287">
        <v>0</v>
      </c>
    </row>
    <row r="247" spans="1:6" x14ac:dyDescent="0.25">
      <c r="A247" s="144">
        <v>3639</v>
      </c>
      <c r="B247" s="148">
        <v>6123</v>
      </c>
      <c r="C247" s="149" t="s">
        <v>375</v>
      </c>
      <c r="D247" s="291">
        <v>0</v>
      </c>
      <c r="E247" s="291">
        <v>0</v>
      </c>
      <c r="F247" s="292">
        <v>2600000</v>
      </c>
    </row>
    <row r="248" spans="1:6" ht="15.75" thickBot="1" x14ac:dyDescent="0.3">
      <c r="A248" s="147">
        <v>3639</v>
      </c>
      <c r="B248" s="148">
        <v>6130</v>
      </c>
      <c r="C248" s="149" t="s">
        <v>376</v>
      </c>
      <c r="D248" s="291">
        <v>800000</v>
      </c>
      <c r="E248" s="291">
        <v>706000</v>
      </c>
      <c r="F248" s="292">
        <v>1600000</v>
      </c>
    </row>
    <row r="249" spans="1:6" ht="15.75" thickBot="1" x14ac:dyDescent="0.3">
      <c r="A249" s="153">
        <v>3639</v>
      </c>
      <c r="B249" s="474" t="s">
        <v>30</v>
      </c>
      <c r="C249" s="474"/>
      <c r="D249" s="293">
        <f>SUM(D223:D248)</f>
        <v>9895750</v>
      </c>
      <c r="E249" s="293">
        <f t="shared" ref="E249" si="13">SUM(E223:E248)</f>
        <v>9564345.7699999996</v>
      </c>
      <c r="F249" s="154">
        <f>SUM(F223:F248)</f>
        <v>14334855.02</v>
      </c>
    </row>
    <row r="250" spans="1:6" x14ac:dyDescent="0.25">
      <c r="A250" s="150">
        <v>3719</v>
      </c>
      <c r="B250" s="151">
        <v>5139</v>
      </c>
      <c r="C250" s="152" t="s">
        <v>321</v>
      </c>
      <c r="D250" s="294">
        <v>52000</v>
      </c>
      <c r="E250" s="294">
        <v>51735.37</v>
      </c>
      <c r="F250" s="295">
        <v>0</v>
      </c>
    </row>
    <row r="251" spans="1:6" x14ac:dyDescent="0.25">
      <c r="A251" s="144">
        <v>3719</v>
      </c>
      <c r="B251" s="145">
        <v>5156</v>
      </c>
      <c r="C251" s="146" t="s">
        <v>322</v>
      </c>
      <c r="D251" s="286">
        <v>16000</v>
      </c>
      <c r="E251" s="286">
        <v>15022.18</v>
      </c>
      <c r="F251" s="287">
        <v>0</v>
      </c>
    </row>
    <row r="252" spans="1:6" x14ac:dyDescent="0.25">
      <c r="A252" s="144">
        <v>3719</v>
      </c>
      <c r="B252" s="145">
        <v>5163</v>
      </c>
      <c r="C252" s="146" t="s">
        <v>377</v>
      </c>
      <c r="D252" s="286">
        <v>33700</v>
      </c>
      <c r="E252" s="286">
        <v>33700</v>
      </c>
      <c r="F252" s="287">
        <v>0</v>
      </c>
    </row>
    <row r="253" spans="1:6" x14ac:dyDescent="0.25">
      <c r="A253" s="144">
        <v>3719</v>
      </c>
      <c r="B253" s="145">
        <v>5166</v>
      </c>
      <c r="C253" s="146" t="s">
        <v>343</v>
      </c>
      <c r="D253" s="286">
        <v>0</v>
      </c>
      <c r="E253" s="286">
        <v>0</v>
      </c>
      <c r="F253" s="287">
        <v>4000</v>
      </c>
    </row>
    <row r="254" spans="1:6" x14ac:dyDescent="0.25">
      <c r="A254" s="144">
        <v>3719</v>
      </c>
      <c r="B254" s="145">
        <v>5167</v>
      </c>
      <c r="C254" s="146" t="s">
        <v>329</v>
      </c>
      <c r="D254" s="286">
        <v>0</v>
      </c>
      <c r="E254" s="286">
        <v>0</v>
      </c>
      <c r="F254" s="287">
        <v>1000</v>
      </c>
    </row>
    <row r="255" spans="1:6" x14ac:dyDescent="0.25">
      <c r="A255" s="144">
        <v>3719</v>
      </c>
      <c r="B255" s="145">
        <v>5169</v>
      </c>
      <c r="C255" s="146" t="s">
        <v>323</v>
      </c>
      <c r="D255" s="286">
        <v>40000</v>
      </c>
      <c r="E255" s="286">
        <v>38050</v>
      </c>
      <c r="F255" s="287">
        <v>0</v>
      </c>
    </row>
    <row r="256" spans="1:6" ht="15.75" thickBot="1" x14ac:dyDescent="0.3">
      <c r="A256" s="147">
        <v>3719</v>
      </c>
      <c r="B256" s="148">
        <v>5171</v>
      </c>
      <c r="C256" s="149" t="s">
        <v>324</v>
      </c>
      <c r="D256" s="291">
        <v>7000</v>
      </c>
      <c r="E256" s="291">
        <v>6580</v>
      </c>
      <c r="F256" s="292">
        <v>0</v>
      </c>
    </row>
    <row r="257" spans="1:6" ht="15.75" thickBot="1" x14ac:dyDescent="0.3">
      <c r="A257" s="153">
        <v>3719</v>
      </c>
      <c r="B257" s="474" t="s">
        <v>378</v>
      </c>
      <c r="C257" s="474"/>
      <c r="D257" s="293">
        <f>SUM(D250:D256)</f>
        <v>148700</v>
      </c>
      <c r="E257" s="293">
        <f t="shared" ref="E257:F257" si="14">SUM(E250:E256)</f>
        <v>145087.54999999999</v>
      </c>
      <c r="F257" s="154">
        <f t="shared" si="14"/>
        <v>5000</v>
      </c>
    </row>
    <row r="258" spans="1:6" ht="15.75" thickBot="1" x14ac:dyDescent="0.3">
      <c r="A258" s="155">
        <v>3721</v>
      </c>
      <c r="B258" s="156">
        <v>5169</v>
      </c>
      <c r="C258" s="157" t="s">
        <v>323</v>
      </c>
      <c r="D258" s="301">
        <v>20000</v>
      </c>
      <c r="E258" s="301">
        <v>17650.849999999999</v>
      </c>
      <c r="F258" s="302">
        <v>20000</v>
      </c>
    </row>
    <row r="259" spans="1:6" ht="15.75" thickBot="1" x14ac:dyDescent="0.3">
      <c r="A259" s="153">
        <v>3721</v>
      </c>
      <c r="B259" s="474" t="s">
        <v>31</v>
      </c>
      <c r="C259" s="474"/>
      <c r="D259" s="293">
        <f>SUM(D258)</f>
        <v>20000</v>
      </c>
      <c r="E259" s="293">
        <f t="shared" ref="E259:F259" si="15">SUM(E258)</f>
        <v>17650.849999999999</v>
      </c>
      <c r="F259" s="154">
        <f t="shared" si="15"/>
        <v>20000</v>
      </c>
    </row>
    <row r="260" spans="1:6" x14ac:dyDescent="0.25">
      <c r="A260" s="144">
        <v>3722</v>
      </c>
      <c r="B260" s="145">
        <v>5138</v>
      </c>
      <c r="C260" s="146" t="s">
        <v>320</v>
      </c>
      <c r="D260" s="286">
        <v>12700</v>
      </c>
      <c r="E260" s="286">
        <v>12583.95</v>
      </c>
      <c r="F260" s="287">
        <v>15000</v>
      </c>
    </row>
    <row r="261" spans="1:6" x14ac:dyDescent="0.25">
      <c r="A261" s="144">
        <v>3722</v>
      </c>
      <c r="B261" s="145">
        <v>5139</v>
      </c>
      <c r="C261" s="146" t="s">
        <v>321</v>
      </c>
      <c r="D261" s="286">
        <v>10000</v>
      </c>
      <c r="E261" s="286">
        <v>9802</v>
      </c>
      <c r="F261" s="287">
        <v>10000</v>
      </c>
    </row>
    <row r="262" spans="1:6" x14ac:dyDescent="0.25">
      <c r="A262" s="144">
        <v>3722</v>
      </c>
      <c r="B262" s="145">
        <v>5164</v>
      </c>
      <c r="C262" s="146" t="s">
        <v>334</v>
      </c>
      <c r="D262" s="286">
        <v>3500</v>
      </c>
      <c r="E262" s="286">
        <v>3025</v>
      </c>
      <c r="F262" s="287">
        <v>3000</v>
      </c>
    </row>
    <row r="263" spans="1:6" x14ac:dyDescent="0.25">
      <c r="A263" s="144">
        <v>3722</v>
      </c>
      <c r="B263" s="145">
        <v>5166</v>
      </c>
      <c r="C263" s="146" t="s">
        <v>343</v>
      </c>
      <c r="D263" s="286">
        <v>4000</v>
      </c>
      <c r="E263" s="286">
        <v>3625</v>
      </c>
      <c r="F263" s="287">
        <v>4000</v>
      </c>
    </row>
    <row r="264" spans="1:6" x14ac:dyDescent="0.25">
      <c r="A264" s="144">
        <v>3722</v>
      </c>
      <c r="B264" s="145">
        <v>5167</v>
      </c>
      <c r="C264" s="146" t="s">
        <v>329</v>
      </c>
      <c r="D264" s="286">
        <v>0</v>
      </c>
      <c r="E264" s="286">
        <v>0</v>
      </c>
      <c r="F264" s="287">
        <v>1000</v>
      </c>
    </row>
    <row r="265" spans="1:6" x14ac:dyDescent="0.25">
      <c r="A265" s="144">
        <v>3722</v>
      </c>
      <c r="B265" s="145">
        <v>5169</v>
      </c>
      <c r="C265" s="146" t="s">
        <v>323</v>
      </c>
      <c r="D265" s="286">
        <v>1900000</v>
      </c>
      <c r="E265" s="286">
        <v>1892964.77</v>
      </c>
      <c r="F265" s="287">
        <v>1800000</v>
      </c>
    </row>
    <row r="266" spans="1:6" ht="15.75" thickBot="1" x14ac:dyDescent="0.3">
      <c r="A266" s="147">
        <v>3722</v>
      </c>
      <c r="B266" s="148">
        <v>5171</v>
      </c>
      <c r="C266" s="149" t="s">
        <v>324</v>
      </c>
      <c r="D266" s="291">
        <v>3000</v>
      </c>
      <c r="E266" s="291">
        <v>2800</v>
      </c>
      <c r="F266" s="292">
        <v>3000</v>
      </c>
    </row>
    <row r="267" spans="1:6" ht="15.75" thickBot="1" x14ac:dyDescent="0.3">
      <c r="A267" s="153">
        <v>3722</v>
      </c>
      <c r="B267" s="474" t="s">
        <v>32</v>
      </c>
      <c r="C267" s="474"/>
      <c r="D267" s="293">
        <f>SUM(D260:D266)</f>
        <v>1933200</v>
      </c>
      <c r="E267" s="293">
        <f>SUM(E260:E266)</f>
        <v>1924800.72</v>
      </c>
      <c r="F267" s="154">
        <f>SUM(F260:F266)</f>
        <v>1836000</v>
      </c>
    </row>
    <row r="268" spans="1:6" ht="15.75" thickBot="1" x14ac:dyDescent="0.3">
      <c r="A268" s="155">
        <v>3724</v>
      </c>
      <c r="B268" s="156">
        <v>5169</v>
      </c>
      <c r="C268" s="157" t="s">
        <v>323</v>
      </c>
      <c r="D268" s="301">
        <v>14000</v>
      </c>
      <c r="E268" s="301">
        <v>13257</v>
      </c>
      <c r="F268" s="302">
        <v>30000</v>
      </c>
    </row>
    <row r="269" spans="1:6" ht="15.75" thickBot="1" x14ac:dyDescent="0.3">
      <c r="A269" s="153">
        <v>3724</v>
      </c>
      <c r="B269" s="474" t="s">
        <v>33</v>
      </c>
      <c r="C269" s="474"/>
      <c r="D269" s="293">
        <f>SUM(D268)</f>
        <v>14000</v>
      </c>
      <c r="E269" s="293">
        <f t="shared" ref="E269:F269" si="16">SUM(E268)</f>
        <v>13257</v>
      </c>
      <c r="F269" s="154">
        <f t="shared" si="16"/>
        <v>30000</v>
      </c>
    </row>
    <row r="270" spans="1:6" x14ac:dyDescent="0.25">
      <c r="A270" s="150">
        <v>3725</v>
      </c>
      <c r="B270" s="151">
        <v>5139</v>
      </c>
      <c r="C270" s="152" t="s">
        <v>321</v>
      </c>
      <c r="D270" s="294">
        <v>0</v>
      </c>
      <c r="E270" s="294">
        <v>0</v>
      </c>
      <c r="F270" s="295">
        <v>10000</v>
      </c>
    </row>
    <row r="271" spans="1:6" x14ac:dyDescent="0.25">
      <c r="A271" s="155">
        <v>3725</v>
      </c>
      <c r="B271" s="156">
        <v>5164</v>
      </c>
      <c r="C271" s="157" t="s">
        <v>334</v>
      </c>
      <c r="D271" s="301">
        <v>0</v>
      </c>
      <c r="E271" s="301">
        <v>0</v>
      </c>
      <c r="F271" s="302">
        <v>5000</v>
      </c>
    </row>
    <row r="272" spans="1:6" x14ac:dyDescent="0.25">
      <c r="A272" s="144">
        <v>3725</v>
      </c>
      <c r="B272" s="145">
        <v>5169</v>
      </c>
      <c r="C272" s="146" t="s">
        <v>323</v>
      </c>
      <c r="D272" s="286">
        <v>0</v>
      </c>
      <c r="E272" s="286">
        <v>0</v>
      </c>
      <c r="F272" s="287">
        <v>180000</v>
      </c>
    </row>
    <row r="273" spans="1:6" ht="15.75" thickBot="1" x14ac:dyDescent="0.3">
      <c r="A273" s="147">
        <v>3725</v>
      </c>
      <c r="B273" s="148">
        <v>5171</v>
      </c>
      <c r="C273" s="149" t="s">
        <v>324</v>
      </c>
      <c r="D273" s="291">
        <v>0</v>
      </c>
      <c r="E273" s="291">
        <v>0</v>
      </c>
      <c r="F273" s="292">
        <v>5000</v>
      </c>
    </row>
    <row r="274" spans="1:6" ht="15.75" thickBot="1" x14ac:dyDescent="0.3">
      <c r="A274" s="153">
        <v>3729</v>
      </c>
      <c r="B274" s="474" t="s">
        <v>35</v>
      </c>
      <c r="C274" s="474"/>
      <c r="D274" s="293">
        <f>SUM(D270:D273)</f>
        <v>0</v>
      </c>
      <c r="E274" s="293">
        <f t="shared" ref="E274:F274" si="17">SUM(E270:E273)</f>
        <v>0</v>
      </c>
      <c r="F274" s="154">
        <f t="shared" si="17"/>
        <v>200000</v>
      </c>
    </row>
    <row r="275" spans="1:6" x14ac:dyDescent="0.25">
      <c r="A275" s="150">
        <v>3729</v>
      </c>
      <c r="B275" s="151">
        <v>5164</v>
      </c>
      <c r="C275" s="152" t="s">
        <v>334</v>
      </c>
      <c r="D275" s="294">
        <v>2420</v>
      </c>
      <c r="E275" s="294">
        <v>2420</v>
      </c>
      <c r="F275" s="295">
        <v>2420</v>
      </c>
    </row>
    <row r="276" spans="1:6" ht="15.75" thickBot="1" x14ac:dyDescent="0.3">
      <c r="A276" s="147">
        <v>3729</v>
      </c>
      <c r="B276" s="148">
        <v>5169</v>
      </c>
      <c r="C276" s="149" t="s">
        <v>323</v>
      </c>
      <c r="D276" s="291">
        <v>3630</v>
      </c>
      <c r="E276" s="291">
        <v>3630</v>
      </c>
      <c r="F276" s="292">
        <v>3630</v>
      </c>
    </row>
    <row r="277" spans="1:6" ht="15.75" thickBot="1" x14ac:dyDescent="0.3">
      <c r="A277" s="153">
        <v>3729</v>
      </c>
      <c r="B277" s="474" t="s">
        <v>35</v>
      </c>
      <c r="C277" s="474"/>
      <c r="D277" s="293">
        <f>SUM(D275:D276)</f>
        <v>6050</v>
      </c>
      <c r="E277" s="293">
        <f t="shared" ref="E277:F277" si="18">SUM(E275:E276)</f>
        <v>6050</v>
      </c>
      <c r="F277" s="154">
        <f t="shared" si="18"/>
        <v>6050</v>
      </c>
    </row>
    <row r="278" spans="1:6" x14ac:dyDescent="0.25">
      <c r="A278" s="150">
        <v>3745</v>
      </c>
      <c r="B278" s="151">
        <v>5011</v>
      </c>
      <c r="C278" s="152" t="s">
        <v>339</v>
      </c>
      <c r="D278" s="294">
        <v>276403</v>
      </c>
      <c r="E278" s="294">
        <v>276403</v>
      </c>
      <c r="F278" s="295">
        <v>140000</v>
      </c>
    </row>
    <row r="279" spans="1:6" x14ac:dyDescent="0.25">
      <c r="A279" s="144">
        <v>3745</v>
      </c>
      <c r="B279" s="145">
        <v>5031</v>
      </c>
      <c r="C279" s="146" t="s">
        <v>340</v>
      </c>
      <c r="D279" s="286">
        <v>68559</v>
      </c>
      <c r="E279" s="286">
        <v>68559</v>
      </c>
      <c r="F279" s="287">
        <v>35000</v>
      </c>
    </row>
    <row r="280" spans="1:6" x14ac:dyDescent="0.25">
      <c r="A280" s="144">
        <v>3745</v>
      </c>
      <c r="B280" s="145">
        <v>5032</v>
      </c>
      <c r="C280" s="146" t="s">
        <v>341</v>
      </c>
      <c r="D280" s="286">
        <v>24879</v>
      </c>
      <c r="E280" s="286">
        <v>24879</v>
      </c>
      <c r="F280" s="287">
        <v>12600</v>
      </c>
    </row>
    <row r="281" spans="1:6" x14ac:dyDescent="0.25">
      <c r="A281" s="144">
        <v>3745</v>
      </c>
      <c r="B281" s="145">
        <v>5132</v>
      </c>
      <c r="C281" s="146" t="s">
        <v>333</v>
      </c>
      <c r="D281" s="286">
        <v>4000</v>
      </c>
      <c r="E281" s="286">
        <v>3987</v>
      </c>
      <c r="F281" s="287">
        <v>4000</v>
      </c>
    </row>
    <row r="282" spans="1:6" x14ac:dyDescent="0.25">
      <c r="A282" s="144">
        <v>3745</v>
      </c>
      <c r="B282" s="145">
        <v>5137</v>
      </c>
      <c r="C282" s="146" t="s">
        <v>319</v>
      </c>
      <c r="D282" s="286">
        <v>0</v>
      </c>
      <c r="E282" s="286">
        <v>0</v>
      </c>
      <c r="F282" s="287">
        <v>40000</v>
      </c>
    </row>
    <row r="283" spans="1:6" x14ac:dyDescent="0.25">
      <c r="A283" s="144">
        <v>3745</v>
      </c>
      <c r="B283" s="145">
        <v>5139</v>
      </c>
      <c r="C283" s="146" t="s">
        <v>321</v>
      </c>
      <c r="D283" s="286">
        <v>135000</v>
      </c>
      <c r="E283" s="286">
        <v>132678.34</v>
      </c>
      <c r="F283" s="287">
        <v>100000</v>
      </c>
    </row>
    <row r="284" spans="1:6" x14ac:dyDescent="0.25">
      <c r="A284" s="144">
        <v>3745</v>
      </c>
      <c r="B284" s="145">
        <v>5151</v>
      </c>
      <c r="C284" s="146" t="s">
        <v>348</v>
      </c>
      <c r="D284" s="286">
        <v>9000</v>
      </c>
      <c r="E284" s="286">
        <v>8460</v>
      </c>
      <c r="F284" s="287">
        <v>9000</v>
      </c>
    </row>
    <row r="285" spans="1:6" x14ac:dyDescent="0.25">
      <c r="A285" s="144">
        <v>3745</v>
      </c>
      <c r="B285" s="145">
        <v>5156</v>
      </c>
      <c r="C285" s="146" t="s">
        <v>322</v>
      </c>
      <c r="D285" s="286">
        <v>1200</v>
      </c>
      <c r="E285" s="286">
        <v>1189.4000000000001</v>
      </c>
      <c r="F285" s="287">
        <v>1000</v>
      </c>
    </row>
    <row r="286" spans="1:6" x14ac:dyDescent="0.25">
      <c r="A286" s="144">
        <v>3745</v>
      </c>
      <c r="B286" s="145">
        <v>5169</v>
      </c>
      <c r="C286" s="146" t="s">
        <v>323</v>
      </c>
      <c r="D286" s="286">
        <v>1100000</v>
      </c>
      <c r="E286" s="286">
        <v>1075273</v>
      </c>
      <c r="F286" s="287">
        <v>1100000</v>
      </c>
    </row>
    <row r="287" spans="1:6" x14ac:dyDescent="0.25">
      <c r="A287" s="144">
        <v>3745</v>
      </c>
      <c r="B287" s="145">
        <v>5171</v>
      </c>
      <c r="C287" s="146" t="s">
        <v>324</v>
      </c>
      <c r="D287" s="286">
        <v>140000</v>
      </c>
      <c r="E287" s="286">
        <v>133852</v>
      </c>
      <c r="F287" s="287">
        <v>150000</v>
      </c>
    </row>
    <row r="288" spans="1:6" x14ac:dyDescent="0.25">
      <c r="A288" s="144">
        <v>3745</v>
      </c>
      <c r="B288" s="145">
        <v>5424</v>
      </c>
      <c r="C288" s="146" t="s">
        <v>359</v>
      </c>
      <c r="D288" s="286">
        <v>0</v>
      </c>
      <c r="E288" s="286">
        <v>0</v>
      </c>
      <c r="F288" s="287">
        <v>10000</v>
      </c>
    </row>
    <row r="289" spans="1:6" ht="15.75" thickBot="1" x14ac:dyDescent="0.3">
      <c r="A289" s="147">
        <v>3745</v>
      </c>
      <c r="B289" s="148">
        <v>5499</v>
      </c>
      <c r="C289" s="149" t="s">
        <v>360</v>
      </c>
      <c r="D289" s="291">
        <v>12000</v>
      </c>
      <c r="E289" s="291">
        <v>11340</v>
      </c>
      <c r="F289" s="292">
        <v>16000</v>
      </c>
    </row>
    <row r="290" spans="1:6" ht="15.75" thickBot="1" x14ac:dyDescent="0.3">
      <c r="A290" s="153">
        <v>3745</v>
      </c>
      <c r="B290" s="474" t="s">
        <v>379</v>
      </c>
      <c r="C290" s="474"/>
      <c r="D290" s="293">
        <f>SUM(D278:D289)</f>
        <v>1771041</v>
      </c>
      <c r="E290" s="293">
        <f t="shared" ref="E290:F290" si="19">SUM(E278:E289)</f>
        <v>1736620.74</v>
      </c>
      <c r="F290" s="154">
        <f t="shared" si="19"/>
        <v>1617600</v>
      </c>
    </row>
    <row r="291" spans="1:6" x14ac:dyDescent="0.25">
      <c r="A291" s="150">
        <v>3900</v>
      </c>
      <c r="B291" s="151">
        <v>5194</v>
      </c>
      <c r="C291" s="152" t="s">
        <v>332</v>
      </c>
      <c r="D291" s="294">
        <v>0</v>
      </c>
      <c r="E291" s="294">
        <v>0</v>
      </c>
      <c r="F291" s="295">
        <v>1500</v>
      </c>
    </row>
    <row r="292" spans="1:6" x14ac:dyDescent="0.25">
      <c r="A292" s="303">
        <v>3900</v>
      </c>
      <c r="B292" s="304">
        <v>5222</v>
      </c>
      <c r="C292" s="305" t="s">
        <v>52</v>
      </c>
      <c r="D292" s="294">
        <v>30000</v>
      </c>
      <c r="E292" s="294">
        <v>30000</v>
      </c>
      <c r="F292" s="295">
        <v>30000</v>
      </c>
    </row>
    <row r="293" spans="1:6" x14ac:dyDescent="0.25">
      <c r="A293" s="296">
        <v>3900</v>
      </c>
      <c r="B293" s="297">
        <v>6121</v>
      </c>
      <c r="C293" s="298" t="s">
        <v>335</v>
      </c>
      <c r="D293" s="291">
        <v>50000</v>
      </c>
      <c r="E293" s="291">
        <v>46578.83</v>
      </c>
      <c r="F293" s="292">
        <v>0</v>
      </c>
    </row>
    <row r="294" spans="1:6" ht="15.75" thickBot="1" x14ac:dyDescent="0.3">
      <c r="A294" s="296">
        <v>3900</v>
      </c>
      <c r="B294" s="297">
        <v>6323</v>
      </c>
      <c r="C294" s="298" t="s">
        <v>272</v>
      </c>
      <c r="D294" s="291">
        <v>0</v>
      </c>
      <c r="E294" s="291">
        <v>0</v>
      </c>
      <c r="F294" s="292">
        <v>20000</v>
      </c>
    </row>
    <row r="295" spans="1:6" ht="15.75" thickBot="1" x14ac:dyDescent="0.3">
      <c r="A295" s="153">
        <v>3900</v>
      </c>
      <c r="B295" s="474" t="s">
        <v>380</v>
      </c>
      <c r="C295" s="474"/>
      <c r="D295" s="293">
        <f>SUM(D291:D294)</f>
        <v>80000</v>
      </c>
      <c r="E295" s="293">
        <f>SUM(E291:E294)</f>
        <v>76578.83</v>
      </c>
      <c r="F295" s="154">
        <f>SUM(F291:F294)</f>
        <v>51500</v>
      </c>
    </row>
    <row r="296" spans="1:6" x14ac:dyDescent="0.25">
      <c r="A296" s="144">
        <v>5213</v>
      </c>
      <c r="B296" s="145">
        <v>5133</v>
      </c>
      <c r="C296" s="146" t="s">
        <v>355</v>
      </c>
      <c r="D296" s="286">
        <v>28000</v>
      </c>
      <c r="E296" s="286">
        <v>27267.599999999999</v>
      </c>
      <c r="F296" s="287">
        <v>30000</v>
      </c>
    </row>
    <row r="297" spans="1:6" x14ac:dyDescent="0.25">
      <c r="A297" s="144">
        <v>5213</v>
      </c>
      <c r="B297" s="145">
        <v>5139</v>
      </c>
      <c r="C297" s="146" t="s">
        <v>321</v>
      </c>
      <c r="D297" s="286">
        <v>36000</v>
      </c>
      <c r="E297" s="286">
        <v>0</v>
      </c>
      <c r="F297" s="287">
        <v>0</v>
      </c>
    </row>
    <row r="298" spans="1:6" x14ac:dyDescent="0.25">
      <c r="A298" s="306">
        <v>5213</v>
      </c>
      <c r="B298" s="307">
        <v>5321</v>
      </c>
      <c r="C298" s="308" t="s">
        <v>55</v>
      </c>
      <c r="D298" s="286">
        <v>50000</v>
      </c>
      <c r="E298" s="286">
        <v>50000</v>
      </c>
      <c r="F298" s="287">
        <v>0</v>
      </c>
    </row>
    <row r="299" spans="1:6" ht="15.75" thickBot="1" x14ac:dyDescent="0.3">
      <c r="A299" s="147">
        <v>5213</v>
      </c>
      <c r="B299" s="148">
        <v>5903</v>
      </c>
      <c r="C299" s="149" t="s">
        <v>381</v>
      </c>
      <c r="D299" s="291">
        <v>0</v>
      </c>
      <c r="E299" s="291">
        <v>0</v>
      </c>
      <c r="F299" s="292">
        <v>60000</v>
      </c>
    </row>
    <row r="300" spans="1:6" ht="15.75" thickBot="1" x14ac:dyDescent="0.3">
      <c r="A300" s="153">
        <v>5213</v>
      </c>
      <c r="B300" s="474" t="s">
        <v>382</v>
      </c>
      <c r="C300" s="474"/>
      <c r="D300" s="293">
        <f>SUM(D296:D299)</f>
        <v>114000</v>
      </c>
      <c r="E300" s="293">
        <f>SUM(E296:E299)</f>
        <v>77267.600000000006</v>
      </c>
      <c r="F300" s="154">
        <f>SUM(F296:F299)</f>
        <v>90000</v>
      </c>
    </row>
    <row r="301" spans="1:6" x14ac:dyDescent="0.25">
      <c r="A301" s="150">
        <v>5219</v>
      </c>
      <c r="B301" s="151">
        <v>5139</v>
      </c>
      <c r="C301" s="152" t="s">
        <v>321</v>
      </c>
      <c r="D301" s="294">
        <v>600</v>
      </c>
      <c r="E301" s="294">
        <v>585</v>
      </c>
      <c r="F301" s="295">
        <v>3000</v>
      </c>
    </row>
    <row r="302" spans="1:6" x14ac:dyDescent="0.25">
      <c r="A302" s="144">
        <v>5219</v>
      </c>
      <c r="B302" s="145">
        <v>5167</v>
      </c>
      <c r="C302" s="146" t="s">
        <v>329</v>
      </c>
      <c r="D302" s="286">
        <v>3000</v>
      </c>
      <c r="E302" s="286">
        <v>2950</v>
      </c>
      <c r="F302" s="287">
        <v>4000</v>
      </c>
    </row>
    <row r="303" spans="1:6" ht="15.75" thickBot="1" x14ac:dyDescent="0.3">
      <c r="A303" s="147">
        <v>5219</v>
      </c>
      <c r="B303" s="148">
        <v>5169</v>
      </c>
      <c r="C303" s="149" t="s">
        <v>323</v>
      </c>
      <c r="D303" s="291">
        <v>2000</v>
      </c>
      <c r="E303" s="291">
        <v>1800</v>
      </c>
      <c r="F303" s="292">
        <v>3000</v>
      </c>
    </row>
    <row r="304" spans="1:6" ht="15.75" thickBot="1" x14ac:dyDescent="0.3">
      <c r="A304" s="153">
        <v>5219</v>
      </c>
      <c r="B304" s="474" t="s">
        <v>383</v>
      </c>
      <c r="C304" s="474"/>
      <c r="D304" s="293">
        <f>SUM(D301:D303)</f>
        <v>5600</v>
      </c>
      <c r="E304" s="293">
        <f t="shared" ref="E304:F304" si="20">SUM(E301:E303)</f>
        <v>5335</v>
      </c>
      <c r="F304" s="154">
        <f t="shared" si="20"/>
        <v>10000</v>
      </c>
    </row>
    <row r="305" spans="1:6" x14ac:dyDescent="0.25">
      <c r="A305" s="150">
        <v>5512</v>
      </c>
      <c r="B305" s="151">
        <v>5019</v>
      </c>
      <c r="C305" s="152" t="s">
        <v>384</v>
      </c>
      <c r="D305" s="294">
        <v>15000</v>
      </c>
      <c r="E305" s="294">
        <v>13564.63</v>
      </c>
      <c r="F305" s="295">
        <v>15000</v>
      </c>
    </row>
    <row r="306" spans="1:6" x14ac:dyDescent="0.25">
      <c r="A306" s="144">
        <v>5512</v>
      </c>
      <c r="B306" s="145">
        <v>5021</v>
      </c>
      <c r="C306" s="146" t="s">
        <v>326</v>
      </c>
      <c r="D306" s="286">
        <v>100000</v>
      </c>
      <c r="E306" s="286">
        <v>97827</v>
      </c>
      <c r="F306" s="287">
        <v>150000</v>
      </c>
    </row>
    <row r="307" spans="1:6" x14ac:dyDescent="0.25">
      <c r="A307" s="144">
        <v>5512</v>
      </c>
      <c r="B307" s="145">
        <v>5039</v>
      </c>
      <c r="C307" s="146" t="s">
        <v>385</v>
      </c>
      <c r="D307" s="286">
        <v>5000</v>
      </c>
      <c r="E307" s="286">
        <v>4592</v>
      </c>
      <c r="F307" s="287">
        <v>5000</v>
      </c>
    </row>
    <row r="308" spans="1:6" x14ac:dyDescent="0.25">
      <c r="A308" s="144">
        <v>5512</v>
      </c>
      <c r="B308" s="145">
        <v>5132</v>
      </c>
      <c r="C308" s="146" t="s">
        <v>333</v>
      </c>
      <c r="D308" s="286">
        <v>1000</v>
      </c>
      <c r="E308" s="286">
        <v>885</v>
      </c>
      <c r="F308" s="287">
        <v>1000</v>
      </c>
    </row>
    <row r="309" spans="1:6" x14ac:dyDescent="0.25">
      <c r="A309" s="144">
        <v>5512</v>
      </c>
      <c r="B309" s="145">
        <v>5136</v>
      </c>
      <c r="C309" s="146" t="s">
        <v>356</v>
      </c>
      <c r="D309" s="286">
        <v>360</v>
      </c>
      <c r="E309" s="286">
        <v>360</v>
      </c>
      <c r="F309" s="287">
        <v>360</v>
      </c>
    </row>
    <row r="310" spans="1:6" x14ac:dyDescent="0.25">
      <c r="A310" s="144">
        <v>5512</v>
      </c>
      <c r="B310" s="145">
        <v>5137</v>
      </c>
      <c r="C310" s="146" t="s">
        <v>319</v>
      </c>
      <c r="D310" s="286">
        <v>80574</v>
      </c>
      <c r="E310" s="286">
        <v>80574</v>
      </c>
      <c r="F310" s="287">
        <v>30000</v>
      </c>
    </row>
    <row r="311" spans="1:6" x14ac:dyDescent="0.25">
      <c r="A311" s="144">
        <v>5512</v>
      </c>
      <c r="B311" s="145">
        <v>5139</v>
      </c>
      <c r="C311" s="146" t="s">
        <v>321</v>
      </c>
      <c r="D311" s="286">
        <v>24000</v>
      </c>
      <c r="E311" s="286">
        <v>22985.51</v>
      </c>
      <c r="F311" s="287">
        <v>300000</v>
      </c>
    </row>
    <row r="312" spans="1:6" x14ac:dyDescent="0.25">
      <c r="A312" s="144">
        <v>5512</v>
      </c>
      <c r="B312" s="145">
        <v>5151</v>
      </c>
      <c r="C312" s="146" t="s">
        <v>348</v>
      </c>
      <c r="D312" s="286">
        <v>1200</v>
      </c>
      <c r="E312" s="286">
        <v>1140</v>
      </c>
      <c r="F312" s="287">
        <v>1200</v>
      </c>
    </row>
    <row r="313" spans="1:6" x14ac:dyDescent="0.25">
      <c r="A313" s="144">
        <v>5512</v>
      </c>
      <c r="B313" s="145">
        <v>5154</v>
      </c>
      <c r="C313" s="146" t="s">
        <v>342</v>
      </c>
      <c r="D313" s="286">
        <v>60000</v>
      </c>
      <c r="E313" s="286">
        <v>57266.25</v>
      </c>
      <c r="F313" s="287">
        <v>60000</v>
      </c>
    </row>
    <row r="314" spans="1:6" x14ac:dyDescent="0.25">
      <c r="A314" s="144">
        <v>5512</v>
      </c>
      <c r="B314" s="145">
        <v>5156</v>
      </c>
      <c r="C314" s="146" t="s">
        <v>322</v>
      </c>
      <c r="D314" s="286">
        <v>51400</v>
      </c>
      <c r="E314" s="286">
        <v>49100.9</v>
      </c>
      <c r="F314" s="287">
        <v>50000</v>
      </c>
    </row>
    <row r="315" spans="1:6" x14ac:dyDescent="0.25">
      <c r="A315" s="144">
        <v>5512</v>
      </c>
      <c r="B315" s="145">
        <v>5163</v>
      </c>
      <c r="C315" s="146" t="s">
        <v>377</v>
      </c>
      <c r="D315" s="286">
        <v>4068</v>
      </c>
      <c r="E315" s="286">
        <v>4068</v>
      </c>
      <c r="F315" s="287">
        <v>4068</v>
      </c>
    </row>
    <row r="316" spans="1:6" x14ac:dyDescent="0.25">
      <c r="A316" s="144">
        <v>5512</v>
      </c>
      <c r="B316" s="145">
        <v>5167</v>
      </c>
      <c r="C316" s="146" t="s">
        <v>329</v>
      </c>
      <c r="D316" s="286">
        <v>34400</v>
      </c>
      <c r="E316" s="286">
        <v>17200</v>
      </c>
      <c r="F316" s="287">
        <v>10000</v>
      </c>
    </row>
    <row r="317" spans="1:6" x14ac:dyDescent="0.25">
      <c r="A317" s="144">
        <v>5512</v>
      </c>
      <c r="B317" s="145">
        <v>5168</v>
      </c>
      <c r="C317" s="146" t="s">
        <v>344</v>
      </c>
      <c r="D317" s="286">
        <v>15600</v>
      </c>
      <c r="E317" s="286">
        <v>15600</v>
      </c>
      <c r="F317" s="287">
        <v>15600</v>
      </c>
    </row>
    <row r="318" spans="1:6" x14ac:dyDescent="0.25">
      <c r="A318" s="144">
        <v>5512</v>
      </c>
      <c r="B318" s="145">
        <v>5169</v>
      </c>
      <c r="C318" s="146" t="s">
        <v>323</v>
      </c>
      <c r="D318" s="286">
        <v>40000</v>
      </c>
      <c r="E318" s="286">
        <v>38623.980000000003</v>
      </c>
      <c r="F318" s="287">
        <v>40000</v>
      </c>
    </row>
    <row r="319" spans="1:6" x14ac:dyDescent="0.25">
      <c r="A319" s="144">
        <v>5512</v>
      </c>
      <c r="B319" s="145">
        <v>5171</v>
      </c>
      <c r="C319" s="146" t="s">
        <v>324</v>
      </c>
      <c r="D319" s="286">
        <v>12000</v>
      </c>
      <c r="E319" s="286">
        <v>11459</v>
      </c>
      <c r="F319" s="287">
        <v>337772</v>
      </c>
    </row>
    <row r="320" spans="1:6" x14ac:dyDescent="0.25">
      <c r="A320" s="144">
        <v>5512</v>
      </c>
      <c r="B320" s="145">
        <v>5194</v>
      </c>
      <c r="C320" s="146" t="s">
        <v>332</v>
      </c>
      <c r="D320" s="286">
        <v>19000</v>
      </c>
      <c r="E320" s="286">
        <v>8430</v>
      </c>
      <c r="F320" s="287">
        <v>10000</v>
      </c>
    </row>
    <row r="321" spans="1:6" x14ac:dyDescent="0.25">
      <c r="A321" s="306">
        <v>5512</v>
      </c>
      <c r="B321" s="307">
        <v>5222</v>
      </c>
      <c r="C321" s="308" t="s">
        <v>52</v>
      </c>
      <c r="D321" s="286">
        <v>25000</v>
      </c>
      <c r="E321" s="286">
        <v>25000</v>
      </c>
      <c r="F321" s="287">
        <v>0</v>
      </c>
    </row>
    <row r="322" spans="1:6" x14ac:dyDescent="0.25">
      <c r="A322" s="144">
        <v>5512</v>
      </c>
      <c r="B322" s="145">
        <v>6121</v>
      </c>
      <c r="C322" s="146" t="s">
        <v>335</v>
      </c>
      <c r="D322" s="286">
        <v>125000</v>
      </c>
      <c r="E322" s="286">
        <v>122676.4</v>
      </c>
      <c r="F322" s="287">
        <v>600000</v>
      </c>
    </row>
    <row r="323" spans="1:6" ht="15.75" thickBot="1" x14ac:dyDescent="0.3">
      <c r="A323" s="147">
        <v>5512</v>
      </c>
      <c r="B323" s="148">
        <v>6123</v>
      </c>
      <c r="C323" s="149" t="s">
        <v>375</v>
      </c>
      <c r="D323" s="291">
        <v>235000</v>
      </c>
      <c r="E323" s="291">
        <v>234922.98</v>
      </c>
      <c r="F323" s="292">
        <v>0</v>
      </c>
    </row>
    <row r="324" spans="1:6" ht="15.75" thickBot="1" x14ac:dyDescent="0.3">
      <c r="A324" s="153">
        <v>5512</v>
      </c>
      <c r="B324" s="474" t="s">
        <v>37</v>
      </c>
      <c r="C324" s="474"/>
      <c r="D324" s="293">
        <f>SUM(D305:D323)</f>
        <v>848602</v>
      </c>
      <c r="E324" s="293">
        <f>SUM(E305:E323)</f>
        <v>806275.65</v>
      </c>
      <c r="F324" s="154">
        <f>SUM(F305:F323)</f>
        <v>1630000</v>
      </c>
    </row>
    <row r="325" spans="1:6" x14ac:dyDescent="0.25">
      <c r="A325" s="150">
        <v>5519</v>
      </c>
      <c r="B325" s="151">
        <v>5139</v>
      </c>
      <c r="C325" s="152" t="s">
        <v>321</v>
      </c>
      <c r="D325" s="294">
        <v>4000</v>
      </c>
      <c r="E325" s="294">
        <v>3297</v>
      </c>
      <c r="F325" s="295">
        <v>5000</v>
      </c>
    </row>
    <row r="326" spans="1:6" x14ac:dyDescent="0.25">
      <c r="A326" s="144">
        <v>5519</v>
      </c>
      <c r="B326" s="145">
        <v>5167</v>
      </c>
      <c r="C326" s="146" t="s">
        <v>329</v>
      </c>
      <c r="D326" s="286">
        <v>5200</v>
      </c>
      <c r="E326" s="286">
        <v>5200</v>
      </c>
      <c r="F326" s="287">
        <v>8000</v>
      </c>
    </row>
    <row r="327" spans="1:6" x14ac:dyDescent="0.25">
      <c r="A327" s="144">
        <v>5519</v>
      </c>
      <c r="B327" s="145">
        <v>5169</v>
      </c>
      <c r="C327" s="146" t="s">
        <v>323</v>
      </c>
      <c r="D327" s="286">
        <v>46000</v>
      </c>
      <c r="E327" s="286">
        <v>45400</v>
      </c>
      <c r="F327" s="287">
        <v>50000</v>
      </c>
    </row>
    <row r="328" spans="1:6" ht="15.75" thickBot="1" x14ac:dyDescent="0.3">
      <c r="A328" s="147">
        <v>5519</v>
      </c>
      <c r="B328" s="148">
        <v>5171</v>
      </c>
      <c r="C328" s="149" t="s">
        <v>324</v>
      </c>
      <c r="D328" s="291">
        <v>7000</v>
      </c>
      <c r="E328" s="291">
        <v>6559</v>
      </c>
      <c r="F328" s="292">
        <v>7000</v>
      </c>
    </row>
    <row r="329" spans="1:6" ht="15.75" thickBot="1" x14ac:dyDescent="0.3">
      <c r="A329" s="153">
        <v>5519</v>
      </c>
      <c r="B329" s="474" t="s">
        <v>386</v>
      </c>
      <c r="C329" s="474"/>
      <c r="D329" s="293">
        <f>SUM(D325:D328)</f>
        <v>62200</v>
      </c>
      <c r="E329" s="293">
        <f t="shared" ref="E329:F329" si="21">SUM(E325:E328)</f>
        <v>60456</v>
      </c>
      <c r="F329" s="154">
        <f t="shared" si="21"/>
        <v>70000</v>
      </c>
    </row>
    <row r="330" spans="1:6" x14ac:dyDescent="0.25">
      <c r="A330" s="150">
        <v>6112</v>
      </c>
      <c r="B330" s="151">
        <v>5021</v>
      </c>
      <c r="C330" s="152" t="s">
        <v>326</v>
      </c>
      <c r="D330" s="294">
        <v>80000</v>
      </c>
      <c r="E330" s="294">
        <v>75150</v>
      </c>
      <c r="F330" s="295">
        <v>100000</v>
      </c>
    </row>
    <row r="331" spans="1:6" x14ac:dyDescent="0.25">
      <c r="A331" s="144">
        <v>6112</v>
      </c>
      <c r="B331" s="145">
        <v>5023</v>
      </c>
      <c r="C331" s="146" t="s">
        <v>387</v>
      </c>
      <c r="D331" s="286">
        <v>1400000</v>
      </c>
      <c r="E331" s="286">
        <v>1250395</v>
      </c>
      <c r="F331" s="287">
        <v>1400000</v>
      </c>
    </row>
    <row r="332" spans="1:6" x14ac:dyDescent="0.25">
      <c r="A332" s="144">
        <v>6112</v>
      </c>
      <c r="B332" s="145">
        <v>5031</v>
      </c>
      <c r="C332" s="146" t="s">
        <v>340</v>
      </c>
      <c r="D332" s="286">
        <v>211000</v>
      </c>
      <c r="E332" s="286">
        <v>149063</v>
      </c>
      <c r="F332" s="287">
        <v>211000</v>
      </c>
    </row>
    <row r="333" spans="1:6" x14ac:dyDescent="0.25">
      <c r="A333" s="144">
        <v>6112</v>
      </c>
      <c r="B333" s="145">
        <v>5032</v>
      </c>
      <c r="C333" s="146" t="s">
        <v>341</v>
      </c>
      <c r="D333" s="286">
        <v>133200</v>
      </c>
      <c r="E333" s="286">
        <v>119293</v>
      </c>
      <c r="F333" s="287">
        <v>135000</v>
      </c>
    </row>
    <row r="334" spans="1:6" ht="15.75" thickBot="1" x14ac:dyDescent="0.3">
      <c r="A334" s="147">
        <v>6112</v>
      </c>
      <c r="B334" s="148">
        <v>5424</v>
      </c>
      <c r="C334" s="149" t="s">
        <v>359</v>
      </c>
      <c r="D334" s="291">
        <v>17696</v>
      </c>
      <c r="E334" s="291">
        <v>17696</v>
      </c>
      <c r="F334" s="292">
        <v>0</v>
      </c>
    </row>
    <row r="335" spans="1:6" ht="15.75" thickBot="1" x14ac:dyDescent="0.3">
      <c r="A335" s="153">
        <v>6112</v>
      </c>
      <c r="B335" s="474" t="s">
        <v>388</v>
      </c>
      <c r="C335" s="474"/>
      <c r="D335" s="293">
        <f>SUM(D330:D334)</f>
        <v>1841896</v>
      </c>
      <c r="E335" s="293">
        <f t="shared" ref="E335:F335" si="22">SUM(E330:E334)</f>
        <v>1611597</v>
      </c>
      <c r="F335" s="154">
        <f t="shared" si="22"/>
        <v>1846000</v>
      </c>
    </row>
    <row r="336" spans="1:6" x14ac:dyDescent="0.25">
      <c r="A336" s="150">
        <v>6114</v>
      </c>
      <c r="B336" s="151">
        <v>5019</v>
      </c>
      <c r="C336" s="152" t="s">
        <v>384</v>
      </c>
      <c r="D336" s="294">
        <v>1102</v>
      </c>
      <c r="E336" s="294">
        <v>1102</v>
      </c>
      <c r="F336" s="295">
        <v>0</v>
      </c>
    </row>
    <row r="337" spans="1:6" x14ac:dyDescent="0.25">
      <c r="A337" s="144">
        <v>6114</v>
      </c>
      <c r="B337" s="145">
        <v>5021</v>
      </c>
      <c r="C337" s="146" t="s">
        <v>326</v>
      </c>
      <c r="D337" s="286">
        <v>93141</v>
      </c>
      <c r="E337" s="286">
        <v>93141</v>
      </c>
      <c r="F337" s="287">
        <v>0</v>
      </c>
    </row>
    <row r="338" spans="1:6" x14ac:dyDescent="0.25">
      <c r="A338" s="144">
        <v>6114</v>
      </c>
      <c r="B338" s="145">
        <v>5039</v>
      </c>
      <c r="C338" s="146" t="s">
        <v>385</v>
      </c>
      <c r="D338" s="286">
        <v>373</v>
      </c>
      <c r="E338" s="286">
        <v>373</v>
      </c>
      <c r="F338" s="287">
        <v>0</v>
      </c>
    </row>
    <row r="339" spans="1:6" x14ac:dyDescent="0.25">
      <c r="A339" s="144">
        <v>6114</v>
      </c>
      <c r="B339" s="145">
        <v>5139</v>
      </c>
      <c r="C339" s="146" t="s">
        <v>321</v>
      </c>
      <c r="D339" s="286">
        <v>9628.93</v>
      </c>
      <c r="E339" s="286">
        <v>9628.93</v>
      </c>
      <c r="F339" s="287">
        <v>0</v>
      </c>
    </row>
    <row r="340" spans="1:6" x14ac:dyDescent="0.25">
      <c r="A340" s="144">
        <v>6114</v>
      </c>
      <c r="B340" s="145">
        <v>5161</v>
      </c>
      <c r="C340" s="146" t="s">
        <v>327</v>
      </c>
      <c r="D340" s="286">
        <v>878</v>
      </c>
      <c r="E340" s="286">
        <v>878</v>
      </c>
      <c r="F340" s="287">
        <v>0</v>
      </c>
    </row>
    <row r="341" spans="1:6" x14ac:dyDescent="0.25">
      <c r="A341" s="144">
        <v>6114</v>
      </c>
      <c r="B341" s="145">
        <v>5162</v>
      </c>
      <c r="C341" s="146" t="s">
        <v>328</v>
      </c>
      <c r="D341" s="286">
        <v>1085.3699999999999</v>
      </c>
      <c r="E341" s="286">
        <v>1085.3699999999999</v>
      </c>
      <c r="F341" s="287">
        <v>0</v>
      </c>
    </row>
    <row r="342" spans="1:6" x14ac:dyDescent="0.25">
      <c r="A342" s="144">
        <v>6114</v>
      </c>
      <c r="B342" s="145">
        <v>5175</v>
      </c>
      <c r="C342" s="146" t="s">
        <v>358</v>
      </c>
      <c r="D342" s="286">
        <v>6188</v>
      </c>
      <c r="E342" s="286">
        <v>6188</v>
      </c>
      <c r="F342" s="287">
        <v>0</v>
      </c>
    </row>
    <row r="343" spans="1:6" ht="15.75" thickBot="1" x14ac:dyDescent="0.3">
      <c r="A343" s="147">
        <v>6114</v>
      </c>
      <c r="B343" s="148">
        <v>5909</v>
      </c>
      <c r="C343" s="149" t="s">
        <v>347</v>
      </c>
      <c r="D343" s="291">
        <v>42603.7</v>
      </c>
      <c r="E343" s="291">
        <v>0</v>
      </c>
      <c r="F343" s="292">
        <v>0</v>
      </c>
    </row>
    <row r="344" spans="1:6" ht="15.75" thickBot="1" x14ac:dyDescent="0.3">
      <c r="A344" s="153">
        <v>6114</v>
      </c>
      <c r="B344" s="474" t="s">
        <v>389</v>
      </c>
      <c r="C344" s="474"/>
      <c r="D344" s="293">
        <f>SUM(D336:D343)</f>
        <v>155000</v>
      </c>
      <c r="E344" s="293">
        <f t="shared" ref="E344:F344" si="23">SUM(E336:E343)</f>
        <v>112396.29999999999</v>
      </c>
      <c r="F344" s="154">
        <f t="shared" si="23"/>
        <v>0</v>
      </c>
    </row>
    <row r="345" spans="1:6" ht="15.75" thickBot="1" x14ac:dyDescent="0.3">
      <c r="A345" s="147">
        <v>6115</v>
      </c>
      <c r="B345" s="148">
        <v>5909</v>
      </c>
      <c r="C345" s="149" t="s">
        <v>347</v>
      </c>
      <c r="D345" s="291">
        <v>0</v>
      </c>
      <c r="E345" s="291">
        <v>0</v>
      </c>
      <c r="F345" s="292">
        <v>154000</v>
      </c>
    </row>
    <row r="346" spans="1:6" ht="15.75" thickBot="1" x14ac:dyDescent="0.3">
      <c r="A346" s="153">
        <v>6115</v>
      </c>
      <c r="B346" s="474" t="s">
        <v>390</v>
      </c>
      <c r="C346" s="474"/>
      <c r="D346" s="293">
        <f>SUM(D345)</f>
        <v>0</v>
      </c>
      <c r="E346" s="293">
        <f>SUM(E345)</f>
        <v>0</v>
      </c>
      <c r="F346" s="154">
        <f t="shared" ref="F346" si="24">SUM(F338:F345)</f>
        <v>154000</v>
      </c>
    </row>
    <row r="347" spans="1:6" x14ac:dyDescent="0.25">
      <c r="A347" s="150">
        <v>6171</v>
      </c>
      <c r="B347" s="151">
        <v>5011</v>
      </c>
      <c r="C347" s="152" t="s">
        <v>339</v>
      </c>
      <c r="D347" s="294">
        <v>4200000</v>
      </c>
      <c r="E347" s="294">
        <v>3532010</v>
      </c>
      <c r="F347" s="295">
        <v>4200000</v>
      </c>
    </row>
    <row r="348" spans="1:6" x14ac:dyDescent="0.25">
      <c r="A348" s="144">
        <v>6171</v>
      </c>
      <c r="B348" s="145">
        <v>5019</v>
      </c>
      <c r="C348" s="146" t="s">
        <v>384</v>
      </c>
      <c r="D348" s="286">
        <v>3000</v>
      </c>
      <c r="E348" s="286">
        <v>0</v>
      </c>
      <c r="F348" s="287">
        <v>3000</v>
      </c>
    </row>
    <row r="349" spans="1:6" x14ac:dyDescent="0.25">
      <c r="A349" s="144">
        <v>6171</v>
      </c>
      <c r="B349" s="145">
        <v>5021</v>
      </c>
      <c r="C349" s="146" t="s">
        <v>326</v>
      </c>
      <c r="D349" s="286">
        <v>25000</v>
      </c>
      <c r="E349" s="286">
        <v>7092</v>
      </c>
      <c r="F349" s="287">
        <v>70000</v>
      </c>
    </row>
    <row r="350" spans="1:6" x14ac:dyDescent="0.25">
      <c r="A350" s="144">
        <v>6171</v>
      </c>
      <c r="B350" s="145">
        <v>5031</v>
      </c>
      <c r="C350" s="146" t="s">
        <v>340</v>
      </c>
      <c r="D350" s="286">
        <v>1042000</v>
      </c>
      <c r="E350" s="286">
        <v>870017</v>
      </c>
      <c r="F350" s="287">
        <v>1042000</v>
      </c>
    </row>
    <row r="351" spans="1:6" x14ac:dyDescent="0.25">
      <c r="A351" s="144">
        <v>6171</v>
      </c>
      <c r="B351" s="145">
        <v>5032</v>
      </c>
      <c r="C351" s="146" t="s">
        <v>341</v>
      </c>
      <c r="D351" s="286">
        <v>378000</v>
      </c>
      <c r="E351" s="286">
        <v>317892</v>
      </c>
      <c r="F351" s="287">
        <v>378000</v>
      </c>
    </row>
    <row r="352" spans="1:6" x14ac:dyDescent="0.25">
      <c r="A352" s="144">
        <v>6171</v>
      </c>
      <c r="B352" s="145">
        <v>5038</v>
      </c>
      <c r="C352" s="146" t="s">
        <v>391</v>
      </c>
      <c r="D352" s="286">
        <v>45000</v>
      </c>
      <c r="E352" s="286">
        <v>36151</v>
      </c>
      <c r="F352" s="287">
        <v>45000</v>
      </c>
    </row>
    <row r="353" spans="1:6" x14ac:dyDescent="0.25">
      <c r="A353" s="144">
        <v>6171</v>
      </c>
      <c r="B353" s="145">
        <v>5039</v>
      </c>
      <c r="C353" s="146" t="s">
        <v>385</v>
      </c>
      <c r="D353" s="286">
        <v>1014</v>
      </c>
      <c r="E353" s="286">
        <v>0</v>
      </c>
      <c r="F353" s="287">
        <v>1014</v>
      </c>
    </row>
    <row r="354" spans="1:6" x14ac:dyDescent="0.25">
      <c r="A354" s="144">
        <v>6171</v>
      </c>
      <c r="B354" s="145">
        <v>5133</v>
      </c>
      <c r="C354" s="146" t="s">
        <v>355</v>
      </c>
      <c r="D354" s="286">
        <v>1100</v>
      </c>
      <c r="E354" s="286">
        <v>1069</v>
      </c>
      <c r="F354" s="287">
        <v>1100</v>
      </c>
    </row>
    <row r="355" spans="1:6" x14ac:dyDescent="0.25">
      <c r="A355" s="144">
        <v>6171</v>
      </c>
      <c r="B355" s="145">
        <v>5136</v>
      </c>
      <c r="C355" s="146" t="s">
        <v>356</v>
      </c>
      <c r="D355" s="286">
        <v>23000</v>
      </c>
      <c r="E355" s="286">
        <v>22689</v>
      </c>
      <c r="F355" s="287">
        <v>23000</v>
      </c>
    </row>
    <row r="356" spans="1:6" x14ac:dyDescent="0.25">
      <c r="A356" s="144">
        <v>6171</v>
      </c>
      <c r="B356" s="145">
        <v>5137</v>
      </c>
      <c r="C356" s="146" t="s">
        <v>319</v>
      </c>
      <c r="D356" s="286">
        <v>110000</v>
      </c>
      <c r="E356" s="286">
        <v>109772.36</v>
      </c>
      <c r="F356" s="287">
        <v>80000</v>
      </c>
    </row>
    <row r="357" spans="1:6" x14ac:dyDescent="0.25">
      <c r="A357" s="144">
        <v>6171</v>
      </c>
      <c r="B357" s="145">
        <v>5139</v>
      </c>
      <c r="C357" s="146" t="s">
        <v>321</v>
      </c>
      <c r="D357" s="286">
        <v>300000</v>
      </c>
      <c r="E357" s="286">
        <v>260955.79</v>
      </c>
      <c r="F357" s="287">
        <v>152751</v>
      </c>
    </row>
    <row r="358" spans="1:6" x14ac:dyDescent="0.25">
      <c r="A358" s="144">
        <v>6171</v>
      </c>
      <c r="B358" s="145">
        <v>5151</v>
      </c>
      <c r="C358" s="146" t="s">
        <v>348</v>
      </c>
      <c r="D358" s="286">
        <v>8000</v>
      </c>
      <c r="E358" s="286">
        <v>7772.9</v>
      </c>
      <c r="F358" s="287">
        <v>8000</v>
      </c>
    </row>
    <row r="359" spans="1:6" x14ac:dyDescent="0.25">
      <c r="A359" s="144">
        <v>6171</v>
      </c>
      <c r="B359" s="145">
        <v>5153</v>
      </c>
      <c r="C359" s="146" t="s">
        <v>357</v>
      </c>
      <c r="D359" s="286">
        <v>87000</v>
      </c>
      <c r="E359" s="286">
        <v>86498.32</v>
      </c>
      <c r="F359" s="287">
        <v>90000</v>
      </c>
    </row>
    <row r="360" spans="1:6" x14ac:dyDescent="0.25">
      <c r="A360" s="144">
        <v>6171</v>
      </c>
      <c r="B360" s="145">
        <v>5154</v>
      </c>
      <c r="C360" s="146" t="s">
        <v>342</v>
      </c>
      <c r="D360" s="286">
        <v>73000</v>
      </c>
      <c r="E360" s="286">
        <v>72833.08</v>
      </c>
      <c r="F360" s="287">
        <v>74000</v>
      </c>
    </row>
    <row r="361" spans="1:6" x14ac:dyDescent="0.25">
      <c r="A361" s="144">
        <v>6171</v>
      </c>
      <c r="B361" s="145">
        <v>5156</v>
      </c>
      <c r="C361" s="146" t="s">
        <v>322</v>
      </c>
      <c r="D361" s="286">
        <v>20000</v>
      </c>
      <c r="E361" s="286">
        <v>19949.3</v>
      </c>
      <c r="F361" s="287">
        <v>30000</v>
      </c>
    </row>
    <row r="362" spans="1:6" x14ac:dyDescent="0.25">
      <c r="A362" s="144">
        <v>6171</v>
      </c>
      <c r="B362" s="145">
        <v>5161</v>
      </c>
      <c r="C362" s="146" t="s">
        <v>327</v>
      </c>
      <c r="D362" s="286">
        <v>28000</v>
      </c>
      <c r="E362" s="286">
        <v>27092</v>
      </c>
      <c r="F362" s="287">
        <v>30000</v>
      </c>
    </row>
    <row r="363" spans="1:6" x14ac:dyDescent="0.25">
      <c r="A363" s="144">
        <v>6171</v>
      </c>
      <c r="B363" s="145">
        <v>5162</v>
      </c>
      <c r="C363" s="146" t="s">
        <v>328</v>
      </c>
      <c r="D363" s="286">
        <v>25000</v>
      </c>
      <c r="E363" s="286">
        <v>23254.48</v>
      </c>
      <c r="F363" s="287">
        <v>25000</v>
      </c>
    </row>
    <row r="364" spans="1:6" x14ac:dyDescent="0.25">
      <c r="A364" s="144">
        <v>6171</v>
      </c>
      <c r="B364" s="145">
        <v>5166</v>
      </c>
      <c r="C364" s="146" t="s">
        <v>343</v>
      </c>
      <c r="D364" s="286">
        <v>300000</v>
      </c>
      <c r="E364" s="286">
        <v>256521</v>
      </c>
      <c r="F364" s="287">
        <v>300000</v>
      </c>
    </row>
    <row r="365" spans="1:6" x14ac:dyDescent="0.25">
      <c r="A365" s="144">
        <v>6171</v>
      </c>
      <c r="B365" s="145">
        <v>5167</v>
      </c>
      <c r="C365" s="146" t="s">
        <v>329</v>
      </c>
      <c r="D365" s="286">
        <v>21000</v>
      </c>
      <c r="E365" s="286">
        <v>20892.900000000001</v>
      </c>
      <c r="F365" s="287">
        <v>20000</v>
      </c>
    </row>
    <row r="366" spans="1:6" x14ac:dyDescent="0.25">
      <c r="A366" s="144">
        <v>6171</v>
      </c>
      <c r="B366" s="145">
        <v>5168</v>
      </c>
      <c r="C366" s="146" t="s">
        <v>344</v>
      </c>
      <c r="D366" s="286">
        <v>506000</v>
      </c>
      <c r="E366" s="286">
        <v>505679.44</v>
      </c>
      <c r="F366" s="287">
        <v>650000</v>
      </c>
    </row>
    <row r="367" spans="1:6" x14ac:dyDescent="0.25">
      <c r="A367" s="144">
        <v>6171</v>
      </c>
      <c r="B367" s="145">
        <v>5169</v>
      </c>
      <c r="C367" s="146" t="s">
        <v>323</v>
      </c>
      <c r="D367" s="286">
        <v>117100</v>
      </c>
      <c r="E367" s="286">
        <v>116775.24</v>
      </c>
      <c r="F367" s="287">
        <v>100000</v>
      </c>
    </row>
    <row r="368" spans="1:6" x14ac:dyDescent="0.25">
      <c r="A368" s="144">
        <v>6171</v>
      </c>
      <c r="B368" s="145">
        <v>5171</v>
      </c>
      <c r="C368" s="146" t="s">
        <v>324</v>
      </c>
      <c r="D368" s="286">
        <v>250000</v>
      </c>
      <c r="E368" s="286">
        <v>227961.21</v>
      </c>
      <c r="F368" s="287">
        <v>100000</v>
      </c>
    </row>
    <row r="369" spans="1:6" x14ac:dyDescent="0.25">
      <c r="A369" s="144">
        <v>6171</v>
      </c>
      <c r="B369" s="145">
        <v>5172</v>
      </c>
      <c r="C369" s="146" t="s">
        <v>392</v>
      </c>
      <c r="D369" s="286">
        <v>30000</v>
      </c>
      <c r="E369" s="286">
        <v>29334.03</v>
      </c>
      <c r="F369" s="287">
        <v>30000</v>
      </c>
    </row>
    <row r="370" spans="1:6" x14ac:dyDescent="0.25">
      <c r="A370" s="144">
        <v>6171</v>
      </c>
      <c r="B370" s="145">
        <v>5173</v>
      </c>
      <c r="C370" s="146" t="s">
        <v>330</v>
      </c>
      <c r="D370" s="286">
        <v>1000</v>
      </c>
      <c r="E370" s="286">
        <v>957</v>
      </c>
      <c r="F370" s="287">
        <v>1000</v>
      </c>
    </row>
    <row r="371" spans="1:6" x14ac:dyDescent="0.25">
      <c r="A371" s="144">
        <v>6171</v>
      </c>
      <c r="B371" s="145">
        <v>5175</v>
      </c>
      <c r="C371" s="146" t="s">
        <v>358</v>
      </c>
      <c r="D371" s="286">
        <v>5000</v>
      </c>
      <c r="E371" s="286">
        <v>4529</v>
      </c>
      <c r="F371" s="287">
        <v>5000</v>
      </c>
    </row>
    <row r="372" spans="1:6" x14ac:dyDescent="0.25">
      <c r="A372" s="144">
        <v>6171</v>
      </c>
      <c r="B372" s="145">
        <v>5191</v>
      </c>
      <c r="C372" s="146" t="s">
        <v>331</v>
      </c>
      <c r="D372" s="286">
        <v>3444</v>
      </c>
      <c r="E372" s="286">
        <v>3443.28</v>
      </c>
      <c r="F372" s="287">
        <v>0</v>
      </c>
    </row>
    <row r="373" spans="1:6" x14ac:dyDescent="0.25">
      <c r="A373" s="144">
        <v>6171</v>
      </c>
      <c r="B373" s="145">
        <v>5194</v>
      </c>
      <c r="C373" s="146" t="s">
        <v>332</v>
      </c>
      <c r="D373" s="286">
        <v>20000</v>
      </c>
      <c r="E373" s="286">
        <v>14027</v>
      </c>
      <c r="F373" s="287">
        <v>20000</v>
      </c>
    </row>
    <row r="374" spans="1:6" x14ac:dyDescent="0.25">
      <c r="A374" s="144">
        <v>6171</v>
      </c>
      <c r="B374" s="145">
        <v>5195</v>
      </c>
      <c r="C374" s="146" t="s">
        <v>894</v>
      </c>
      <c r="D374" s="286">
        <v>0</v>
      </c>
      <c r="E374" s="286">
        <v>0</v>
      </c>
      <c r="F374" s="287">
        <v>97249</v>
      </c>
    </row>
    <row r="375" spans="1:6" x14ac:dyDescent="0.25">
      <c r="A375" s="200">
        <v>6171</v>
      </c>
      <c r="B375" s="201">
        <v>5221</v>
      </c>
      <c r="C375" s="202" t="s">
        <v>54</v>
      </c>
      <c r="D375" s="286">
        <v>19994</v>
      </c>
      <c r="E375" s="286">
        <v>19994</v>
      </c>
      <c r="F375" s="287">
        <v>19961</v>
      </c>
    </row>
    <row r="376" spans="1:6" x14ac:dyDescent="0.25">
      <c r="A376" s="144">
        <v>6171</v>
      </c>
      <c r="B376" s="145">
        <v>5229</v>
      </c>
      <c r="C376" s="146" t="s">
        <v>50</v>
      </c>
      <c r="D376" s="286">
        <v>6508</v>
      </c>
      <c r="E376" s="286">
        <v>6508</v>
      </c>
      <c r="F376" s="287">
        <v>7488</v>
      </c>
    </row>
    <row r="377" spans="1:6" x14ac:dyDescent="0.25">
      <c r="A377" s="144">
        <v>6171</v>
      </c>
      <c r="B377" s="145">
        <v>5321</v>
      </c>
      <c r="C377" s="146" t="s">
        <v>55</v>
      </c>
      <c r="D377" s="286">
        <v>33000</v>
      </c>
      <c r="E377" s="286">
        <v>33000</v>
      </c>
      <c r="F377" s="287">
        <v>30000</v>
      </c>
    </row>
    <row r="378" spans="1:6" x14ac:dyDescent="0.25">
      <c r="A378" s="144">
        <v>6171</v>
      </c>
      <c r="B378" s="145">
        <v>5329</v>
      </c>
      <c r="C378" s="146" t="s">
        <v>56</v>
      </c>
      <c r="D378" s="286">
        <v>39880</v>
      </c>
      <c r="E378" s="286">
        <v>39880</v>
      </c>
      <c r="F378" s="287">
        <v>39220</v>
      </c>
    </row>
    <row r="379" spans="1:6" x14ac:dyDescent="0.25">
      <c r="A379" s="144">
        <v>6171</v>
      </c>
      <c r="B379" s="145">
        <v>5361</v>
      </c>
      <c r="C379" s="146" t="s">
        <v>393</v>
      </c>
      <c r="D379" s="286">
        <v>9000</v>
      </c>
      <c r="E379" s="286">
        <v>7000</v>
      </c>
      <c r="F379" s="287">
        <v>10000</v>
      </c>
    </row>
    <row r="380" spans="1:6" x14ac:dyDescent="0.25">
      <c r="A380" s="144">
        <v>6171</v>
      </c>
      <c r="B380" s="145">
        <v>5362</v>
      </c>
      <c r="C380" s="146" t="s">
        <v>371</v>
      </c>
      <c r="D380" s="286">
        <v>1500</v>
      </c>
      <c r="E380" s="286">
        <v>1500</v>
      </c>
      <c r="F380" s="287">
        <v>1500</v>
      </c>
    </row>
    <row r="381" spans="1:6" x14ac:dyDescent="0.25">
      <c r="A381" s="144">
        <v>6171</v>
      </c>
      <c r="B381" s="145">
        <v>5424</v>
      </c>
      <c r="C381" s="146" t="s">
        <v>359</v>
      </c>
      <c r="D381" s="286">
        <v>50680</v>
      </c>
      <c r="E381" s="286">
        <v>50680</v>
      </c>
      <c r="F381" s="287">
        <v>60000</v>
      </c>
    </row>
    <row r="382" spans="1:6" x14ac:dyDescent="0.25">
      <c r="A382" s="144">
        <v>6171</v>
      </c>
      <c r="B382" s="145">
        <v>5499</v>
      </c>
      <c r="C382" s="146" t="s">
        <v>360</v>
      </c>
      <c r="D382" s="286">
        <v>173000</v>
      </c>
      <c r="E382" s="286">
        <v>171300</v>
      </c>
      <c r="F382" s="287">
        <v>200000</v>
      </c>
    </row>
    <row r="383" spans="1:6" x14ac:dyDescent="0.25">
      <c r="A383" s="144">
        <v>6171</v>
      </c>
      <c r="B383" s="148">
        <v>5909</v>
      </c>
      <c r="C383" s="149" t="s">
        <v>347</v>
      </c>
      <c r="D383" s="291">
        <v>0</v>
      </c>
      <c r="E383" s="291">
        <v>0</v>
      </c>
      <c r="F383" s="292">
        <v>1000</v>
      </c>
    </row>
    <row r="384" spans="1:6" ht="15.75" thickBot="1" x14ac:dyDescent="0.3">
      <c r="A384" s="147">
        <v>6171</v>
      </c>
      <c r="B384" s="148">
        <v>6122</v>
      </c>
      <c r="C384" s="149" t="s">
        <v>325</v>
      </c>
      <c r="D384" s="291">
        <v>0</v>
      </c>
      <c r="E384" s="291">
        <v>0</v>
      </c>
      <c r="F384" s="292">
        <v>54717</v>
      </c>
    </row>
    <row r="385" spans="1:6" ht="15.75" thickBot="1" x14ac:dyDescent="0.3">
      <c r="A385" s="153">
        <v>6171</v>
      </c>
      <c r="B385" s="474" t="s">
        <v>39</v>
      </c>
      <c r="C385" s="474"/>
      <c r="D385" s="293">
        <f>SUM(D347:D384)</f>
        <v>7956220</v>
      </c>
      <c r="E385" s="293">
        <f t="shared" ref="E385:F385" si="25">SUM(E347:E384)</f>
        <v>6905030.3300000029</v>
      </c>
      <c r="F385" s="154">
        <f t="shared" si="25"/>
        <v>8000000</v>
      </c>
    </row>
    <row r="386" spans="1:6" ht="15.75" thickBot="1" x14ac:dyDescent="0.3">
      <c r="A386" s="155">
        <v>6221</v>
      </c>
      <c r="B386" s="156">
        <v>5194</v>
      </c>
      <c r="C386" s="157" t="s">
        <v>897</v>
      </c>
      <c r="D386" s="301">
        <v>0</v>
      </c>
      <c r="E386" s="301">
        <v>0</v>
      </c>
      <c r="F386" s="302">
        <v>200000</v>
      </c>
    </row>
    <row r="387" spans="1:6" ht="15.75" thickBot="1" x14ac:dyDescent="0.3">
      <c r="A387" s="153">
        <v>6221</v>
      </c>
      <c r="B387" s="474" t="s">
        <v>394</v>
      </c>
      <c r="C387" s="474"/>
      <c r="D387" s="293">
        <f>SUM(D386)</f>
        <v>0</v>
      </c>
      <c r="E387" s="293">
        <f t="shared" ref="E387:F387" si="26">SUM(E386)</f>
        <v>0</v>
      </c>
      <c r="F387" s="154">
        <f t="shared" si="26"/>
        <v>200000</v>
      </c>
    </row>
    <row r="388" spans="1:6" x14ac:dyDescent="0.25">
      <c r="A388" s="150">
        <v>6310</v>
      </c>
      <c r="B388" s="151">
        <v>5141</v>
      </c>
      <c r="C388" s="152" t="s">
        <v>395</v>
      </c>
      <c r="D388" s="294">
        <v>268073.49</v>
      </c>
      <c r="E388" s="294">
        <v>242383.89</v>
      </c>
      <c r="F388" s="295">
        <v>600000</v>
      </c>
    </row>
    <row r="389" spans="1:6" x14ac:dyDescent="0.25">
      <c r="A389" s="144">
        <v>6310</v>
      </c>
      <c r="B389" s="145">
        <v>5149</v>
      </c>
      <c r="C389" s="146" t="s">
        <v>396</v>
      </c>
      <c r="D389" s="286">
        <v>10.32</v>
      </c>
      <c r="E389" s="286">
        <v>10.32</v>
      </c>
      <c r="F389" s="287">
        <v>10.32</v>
      </c>
    </row>
    <row r="390" spans="1:6" ht="15.75" thickBot="1" x14ac:dyDescent="0.3">
      <c r="A390" s="147">
        <v>6310</v>
      </c>
      <c r="B390" s="148">
        <v>5163</v>
      </c>
      <c r="C390" s="149" t="s">
        <v>377</v>
      </c>
      <c r="D390" s="291">
        <v>55300</v>
      </c>
      <c r="E390" s="291">
        <v>54883</v>
      </c>
      <c r="F390" s="292">
        <v>62800</v>
      </c>
    </row>
    <row r="391" spans="1:6" ht="15.75" thickBot="1" x14ac:dyDescent="0.3">
      <c r="A391" s="153">
        <v>6310</v>
      </c>
      <c r="B391" s="474" t="s">
        <v>40</v>
      </c>
      <c r="C391" s="474"/>
      <c r="D391" s="293">
        <f>SUM(D388:D390)</f>
        <v>323383.81</v>
      </c>
      <c r="E391" s="293">
        <f t="shared" ref="E391:F391" si="27">SUM(E388:E390)</f>
        <v>297277.21000000002</v>
      </c>
      <c r="F391" s="154">
        <f t="shared" si="27"/>
        <v>662810.31999999995</v>
      </c>
    </row>
    <row r="392" spans="1:6" ht="15.75" thickBot="1" x14ac:dyDescent="0.3">
      <c r="A392" s="155">
        <v>6320</v>
      </c>
      <c r="B392" s="156">
        <v>5163</v>
      </c>
      <c r="C392" s="157" t="s">
        <v>377</v>
      </c>
      <c r="D392" s="301">
        <v>200000</v>
      </c>
      <c r="E392" s="301">
        <v>192269.96</v>
      </c>
      <c r="F392" s="302">
        <v>200000</v>
      </c>
    </row>
    <row r="393" spans="1:6" ht="15.75" thickBot="1" x14ac:dyDescent="0.3">
      <c r="A393" s="153">
        <v>6320</v>
      </c>
      <c r="B393" s="474" t="s">
        <v>397</v>
      </c>
      <c r="C393" s="474"/>
      <c r="D393" s="293">
        <f>SUM(D392)</f>
        <v>200000</v>
      </c>
      <c r="E393" s="293">
        <f t="shared" ref="E393:F393" si="28">SUM(E392)</f>
        <v>192269.96</v>
      </c>
      <c r="F393" s="154">
        <f t="shared" si="28"/>
        <v>200000</v>
      </c>
    </row>
    <row r="394" spans="1:6" x14ac:dyDescent="0.25">
      <c r="A394" s="150">
        <v>6330</v>
      </c>
      <c r="B394" s="151">
        <v>5342</v>
      </c>
      <c r="C394" s="152" t="s">
        <v>398</v>
      </c>
      <c r="D394" s="294">
        <v>120000</v>
      </c>
      <c r="E394" s="294">
        <v>120000</v>
      </c>
      <c r="F394" s="295">
        <v>120000</v>
      </c>
    </row>
    <row r="395" spans="1:6" ht="15.75" thickBot="1" x14ac:dyDescent="0.3">
      <c r="A395" s="147">
        <v>6330</v>
      </c>
      <c r="B395" s="148">
        <v>5345</v>
      </c>
      <c r="C395" s="149" t="s">
        <v>399</v>
      </c>
      <c r="D395" s="291">
        <v>2000000</v>
      </c>
      <c r="E395" s="291">
        <v>2000000</v>
      </c>
      <c r="F395" s="292">
        <v>5000000</v>
      </c>
    </row>
    <row r="396" spans="1:6" ht="15.75" thickBot="1" x14ac:dyDescent="0.3">
      <c r="A396" s="153">
        <v>6330</v>
      </c>
      <c r="B396" s="474" t="s">
        <v>42</v>
      </c>
      <c r="C396" s="474"/>
      <c r="D396" s="293">
        <f>SUM(D394:D395)</f>
        <v>2120000</v>
      </c>
      <c r="E396" s="293">
        <f t="shared" ref="E396:F396" si="29">SUM(E394:E395)</f>
        <v>2120000</v>
      </c>
      <c r="F396" s="154">
        <f t="shared" si="29"/>
        <v>5120000</v>
      </c>
    </row>
    <row r="397" spans="1:6" x14ac:dyDescent="0.25">
      <c r="A397" s="150">
        <v>6399</v>
      </c>
      <c r="B397" s="151">
        <v>5362</v>
      </c>
      <c r="C397" s="152" t="s">
        <v>371</v>
      </c>
      <c r="D397" s="294">
        <v>1400000</v>
      </c>
      <c r="E397" s="294">
        <v>1295059</v>
      </c>
      <c r="F397" s="295">
        <v>2017189.68</v>
      </c>
    </row>
    <row r="398" spans="1:6" ht="15.75" thickBot="1" x14ac:dyDescent="0.3">
      <c r="A398" s="147">
        <v>6399</v>
      </c>
      <c r="B398" s="148">
        <v>5365</v>
      </c>
      <c r="C398" s="149" t="s">
        <v>345</v>
      </c>
      <c r="D398" s="291">
        <v>1778846</v>
      </c>
      <c r="E398" s="291">
        <v>1778846</v>
      </c>
      <c r="F398" s="292">
        <v>0</v>
      </c>
    </row>
    <row r="399" spans="1:6" ht="15.75" thickBot="1" x14ac:dyDescent="0.3">
      <c r="A399" s="153">
        <v>6399</v>
      </c>
      <c r="B399" s="474" t="s">
        <v>400</v>
      </c>
      <c r="C399" s="474"/>
      <c r="D399" s="293">
        <f>SUM(D397:D398)</f>
        <v>3178846</v>
      </c>
      <c r="E399" s="293">
        <f t="shared" ref="E399:F399" si="30">SUM(E397:E398)</f>
        <v>3073905</v>
      </c>
      <c r="F399" s="154">
        <f t="shared" si="30"/>
        <v>2017189.68</v>
      </c>
    </row>
    <row r="400" spans="1:6" x14ac:dyDescent="0.25">
      <c r="A400" s="150">
        <v>6402</v>
      </c>
      <c r="B400" s="151">
        <v>5364</v>
      </c>
      <c r="C400" s="152" t="s">
        <v>401</v>
      </c>
      <c r="D400" s="294">
        <v>105396</v>
      </c>
      <c r="E400" s="294">
        <v>105396</v>
      </c>
      <c r="F400" s="295">
        <v>42603.7</v>
      </c>
    </row>
    <row r="401" spans="1:6" ht="15.75" thickBot="1" x14ac:dyDescent="0.3">
      <c r="A401" s="147">
        <v>6402</v>
      </c>
      <c r="B401" s="148">
        <v>5366</v>
      </c>
      <c r="C401" s="149" t="s">
        <v>402</v>
      </c>
      <c r="D401" s="291">
        <v>7800</v>
      </c>
      <c r="E401" s="291">
        <v>7800</v>
      </c>
      <c r="F401" s="292">
        <v>0</v>
      </c>
    </row>
    <row r="402" spans="1:6" ht="15.75" thickBot="1" x14ac:dyDescent="0.3">
      <c r="A402" s="153">
        <v>6402</v>
      </c>
      <c r="B402" s="474" t="s">
        <v>120</v>
      </c>
      <c r="C402" s="474"/>
      <c r="D402" s="293">
        <f>SUM(D400:D401)</f>
        <v>113196</v>
      </c>
      <c r="E402" s="293">
        <f t="shared" ref="E402:F402" si="31">SUM(E400:E401)</f>
        <v>113196</v>
      </c>
      <c r="F402" s="154">
        <f t="shared" si="31"/>
        <v>42603.7</v>
      </c>
    </row>
    <row r="403" spans="1:6" x14ac:dyDescent="0.25">
      <c r="A403" s="150">
        <v>6409</v>
      </c>
      <c r="B403" s="151">
        <v>5909</v>
      </c>
      <c r="C403" s="152" t="s">
        <v>347</v>
      </c>
      <c r="D403" s="294">
        <v>101000</v>
      </c>
      <c r="E403" s="294">
        <v>1000</v>
      </c>
      <c r="F403" s="295">
        <v>3000000</v>
      </c>
    </row>
    <row r="404" spans="1:6" ht="15.75" thickBot="1" x14ac:dyDescent="0.3">
      <c r="A404" s="147">
        <v>6409</v>
      </c>
      <c r="B404" s="148">
        <v>6909</v>
      </c>
      <c r="C404" s="149" t="s">
        <v>403</v>
      </c>
      <c r="D404" s="291">
        <v>100000</v>
      </c>
      <c r="E404" s="291">
        <v>0</v>
      </c>
      <c r="F404" s="292">
        <v>2957396.3</v>
      </c>
    </row>
    <row r="405" spans="1:6" ht="15.75" thickBot="1" x14ac:dyDescent="0.3">
      <c r="A405" s="153">
        <v>6409</v>
      </c>
      <c r="B405" s="474" t="s">
        <v>46</v>
      </c>
      <c r="C405" s="474"/>
      <c r="D405" s="293">
        <f>SUM(D403:D404)</f>
        <v>201000</v>
      </c>
      <c r="E405" s="293">
        <f t="shared" ref="E405:F405" si="32">SUM(E403:E404)</f>
        <v>1000</v>
      </c>
      <c r="F405" s="154">
        <f t="shared" si="32"/>
        <v>5957396.2999999998</v>
      </c>
    </row>
    <row r="406" spans="1:6" ht="15.75" thickBot="1" x14ac:dyDescent="0.3">
      <c r="A406" s="535" t="s">
        <v>57</v>
      </c>
      <c r="B406" s="536"/>
      <c r="C406" s="536"/>
      <c r="D406" s="310">
        <f>SUM(D405,D402,D399,D396,D393,D391,D387,D385,D344,D335,D329,D324,D304,D300,D295,D290,D277,D269,D267,D259,D257,D249,D222,D220,D218,D212,D207,D195,D178,D163,D156,D142,D137,D134,D130,D112,D89,D86,D82,D78,D74,D57,D39,D33,D25,D11+D346)</f>
        <v>67958252.840000004</v>
      </c>
      <c r="E406" s="310">
        <f t="shared" ref="E406" si="33">SUM(E405,E402,E399,E396,E393,E391,E387,E385,E344,E335,E329,E324,E304,E300,E295,E290,E277,E269,E267,E259,E257,E249,E222,E220,E218,E212,E207,E195,E178,E163,E156,E142,E137,E134,E130,E112,E89,E86,E82,E78,E74,E57,E39,E33,E25,E11+E346)</f>
        <v>63873911.920000009</v>
      </c>
      <c r="F406" s="311">
        <f>SUM(F11+F25+F33+F35+F39+F57+F74+F78+F82+F86+F89+F112+F130+F134+F137+F142+F156+F163+F178+F195+F207+F212+F218+F220+F222+F249+F257+F259+F267+F269+F274+F277+F290+F295+F300+F304+F324+F329+F335+F344+F346+F385+F387+F391+F393+F396+F399+F402+F405)</f>
        <v>88436849.399999991</v>
      </c>
    </row>
    <row r="407" spans="1:6" x14ac:dyDescent="0.25">
      <c r="A407" s="226"/>
      <c r="B407" s="226"/>
      <c r="C407" s="226"/>
      <c r="D407" s="225"/>
      <c r="E407" s="225"/>
      <c r="F407" s="312"/>
    </row>
    <row r="408" spans="1:6" ht="18.75" thickBot="1" x14ac:dyDescent="0.3">
      <c r="A408" s="471" t="s">
        <v>115</v>
      </c>
      <c r="B408" s="471"/>
      <c r="C408" s="471"/>
      <c r="D408" s="471"/>
      <c r="E408" s="471"/>
      <c r="F408" s="471"/>
    </row>
    <row r="409" spans="1:6" ht="24.75" thickBot="1" x14ac:dyDescent="0.3">
      <c r="A409" s="8" t="s">
        <v>1</v>
      </c>
      <c r="B409" s="83" t="s">
        <v>2</v>
      </c>
      <c r="C409" s="9" t="s">
        <v>3</v>
      </c>
      <c r="D409" s="284" t="s">
        <v>159</v>
      </c>
      <c r="E409" s="284" t="s">
        <v>160</v>
      </c>
      <c r="F409" s="285" t="s">
        <v>161</v>
      </c>
    </row>
    <row r="410" spans="1:6" ht="15.75" thickBot="1" x14ac:dyDescent="0.3">
      <c r="A410" s="72" t="s">
        <v>4</v>
      </c>
      <c r="B410" s="73" t="s">
        <v>162</v>
      </c>
      <c r="C410" s="74" t="s">
        <v>163</v>
      </c>
      <c r="D410" s="172">
        <v>1549772.33</v>
      </c>
      <c r="E410" s="172">
        <v>1549772.33</v>
      </c>
      <c r="F410" s="223">
        <v>1563150.6</v>
      </c>
    </row>
    <row r="411" spans="1:6" ht="16.5" thickTop="1" thickBot="1" x14ac:dyDescent="0.3">
      <c r="A411" s="313" t="s">
        <v>149</v>
      </c>
      <c r="B411" s="314"/>
      <c r="C411" s="314"/>
      <c r="D411" s="315">
        <f>SUM(D410:D410)</f>
        <v>1549772.33</v>
      </c>
      <c r="E411" s="315">
        <f>SUM(E410:E410)</f>
        <v>1549772.33</v>
      </c>
      <c r="F411" s="316">
        <f>SUM(F410:F410)</f>
        <v>1563150.6</v>
      </c>
    </row>
    <row r="412" spans="1:6" ht="16.5" thickTop="1" thickBot="1" x14ac:dyDescent="0.3">
      <c r="A412" s="317"/>
      <c r="B412" s="317"/>
      <c r="C412" s="317"/>
      <c r="D412" s="318"/>
      <c r="E412" s="318"/>
      <c r="F412" s="319"/>
    </row>
    <row r="413" spans="1:6" ht="18.75" thickBot="1" x14ac:dyDescent="0.3">
      <c r="A413" s="471" t="s">
        <v>311</v>
      </c>
      <c r="B413" s="471"/>
      <c r="C413" s="471"/>
      <c r="D413" s="139"/>
      <c r="E413" s="472">
        <f>SUM(F406+F411)</f>
        <v>89999999.999999985</v>
      </c>
      <c r="F413" s="472"/>
    </row>
    <row r="414" spans="1:6" x14ac:dyDescent="0.25">
      <c r="A414" s="320"/>
      <c r="B414" s="320"/>
      <c r="C414" s="320"/>
      <c r="D414" s="321"/>
      <c r="E414" s="321"/>
      <c r="F414" s="322"/>
    </row>
    <row r="415" spans="1:6" x14ac:dyDescent="0.25">
      <c r="A415" s="473" t="s">
        <v>117</v>
      </c>
      <c r="B415" s="473"/>
      <c r="C415" s="473"/>
      <c r="D415" s="473"/>
      <c r="E415" s="140"/>
      <c r="F415" s="322"/>
    </row>
  </sheetData>
  <mergeCells count="54">
    <mergeCell ref="A413:C413"/>
    <mergeCell ref="E413:F413"/>
    <mergeCell ref="A415:D415"/>
    <mergeCell ref="B274:C274"/>
    <mergeCell ref="B396:C396"/>
    <mergeCell ref="B399:C399"/>
    <mergeCell ref="B402:C402"/>
    <mergeCell ref="B405:C405"/>
    <mergeCell ref="A406:C406"/>
    <mergeCell ref="A408:F408"/>
    <mergeCell ref="B344:C344"/>
    <mergeCell ref="B346:C346"/>
    <mergeCell ref="B385:C385"/>
    <mergeCell ref="B387:C387"/>
    <mergeCell ref="B391:C391"/>
    <mergeCell ref="B393:C393"/>
    <mergeCell ref="B335:C335"/>
    <mergeCell ref="B257:C257"/>
    <mergeCell ref="B259:C259"/>
    <mergeCell ref="B267:C267"/>
    <mergeCell ref="B269:C269"/>
    <mergeCell ref="B277:C277"/>
    <mergeCell ref="B290:C290"/>
    <mergeCell ref="B295:C295"/>
    <mergeCell ref="B300:C300"/>
    <mergeCell ref="B304:C304"/>
    <mergeCell ref="B324:C324"/>
    <mergeCell ref="B329:C329"/>
    <mergeCell ref="B249:C249"/>
    <mergeCell ref="B137:C137"/>
    <mergeCell ref="B142:C142"/>
    <mergeCell ref="B156:C156"/>
    <mergeCell ref="B163:C163"/>
    <mergeCell ref="B178:C178"/>
    <mergeCell ref="B195:C195"/>
    <mergeCell ref="B207:C207"/>
    <mergeCell ref="B212:C212"/>
    <mergeCell ref="B218:C218"/>
    <mergeCell ref="B220:C220"/>
    <mergeCell ref="B222:C222"/>
    <mergeCell ref="B11:C11"/>
    <mergeCell ref="B25:C25"/>
    <mergeCell ref="B134:C134"/>
    <mergeCell ref="B33:C33"/>
    <mergeCell ref="B35:C35"/>
    <mergeCell ref="B39:C39"/>
    <mergeCell ref="B57:C57"/>
    <mergeCell ref="B74:C74"/>
    <mergeCell ref="B78:C78"/>
    <mergeCell ref="B82:C82"/>
    <mergeCell ref="B86:C86"/>
    <mergeCell ref="B89:C89"/>
    <mergeCell ref="B112:C112"/>
    <mergeCell ref="B130:C130"/>
  </mergeCells>
  <pageMargins left="0" right="0" top="1.1811023622047245" bottom="0.59055118110236227" header="0.39370078740157483" footer="0.59055118110236227"/>
  <pageSetup paperSize="9" fitToWidth="0" fitToHeight="0" orientation="portrait" r:id="rId1"/>
  <headerFooter>
    <oddHeader>&amp;L&amp;"-,Tučné"&amp;14MĚSTO Štíty&amp;"-,Obyčejné"
&amp;"-,Tučné"&amp;8IČO: 00303453
DIČ: CZ00303453&amp;C&amp;"-,Tučné"&amp;14SCHVÁLENÝ ROZPOČET
VÝDAJE - rozpis rozpočtu č. 1&amp;RRok 2022</oddHeader>
    <oddFooter>&amp;C&amp;A&amp;R&amp;P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0"/>
  <sheetViews>
    <sheetView tabSelected="1" topLeftCell="A13" workbookViewId="0">
      <selection activeCell="F537" sqref="F537"/>
    </sheetView>
  </sheetViews>
  <sheetFormatPr defaultRowHeight="15" x14ac:dyDescent="0.25"/>
  <cols>
    <col min="1" max="1" width="3.7109375" style="417" customWidth="1"/>
    <col min="2" max="2" width="6.7109375" style="418" customWidth="1"/>
    <col min="3" max="3" width="5.7109375" style="383" customWidth="1"/>
    <col min="4" max="4" width="84.140625" style="383" customWidth="1"/>
  </cols>
  <sheetData>
    <row r="1" spans="1:4" s="1" customFormat="1" ht="20.25" x14ac:dyDescent="0.25">
      <c r="A1" s="323" t="s">
        <v>404</v>
      </c>
      <c r="B1" s="324"/>
      <c r="C1" s="324"/>
      <c r="D1" s="324"/>
    </row>
    <row r="2" spans="1:4" s="95" customFormat="1" ht="18.75" x14ac:dyDescent="0.25">
      <c r="A2" s="325"/>
      <c r="B2" s="325"/>
      <c r="C2" s="325"/>
      <c r="D2" s="325"/>
    </row>
    <row r="3" spans="1:4" ht="16.5" x14ac:dyDescent="0.25">
      <c r="A3" s="540" t="s">
        <v>405</v>
      </c>
      <c r="B3" s="540"/>
      <c r="C3" s="326"/>
      <c r="D3" s="327" t="s">
        <v>406</v>
      </c>
    </row>
    <row r="4" spans="1:4" s="245" customFormat="1" ht="15" customHeight="1" x14ac:dyDescent="0.2">
      <c r="A4" s="328"/>
      <c r="B4" s="328"/>
      <c r="C4" s="326"/>
      <c r="D4" s="326"/>
    </row>
    <row r="5" spans="1:4" s="1" customFormat="1" ht="15" customHeight="1" x14ac:dyDescent="0.25">
      <c r="A5" s="328"/>
      <c r="B5" s="328"/>
      <c r="C5" s="326"/>
      <c r="D5" s="326"/>
    </row>
    <row r="6" spans="1:4" ht="15" customHeight="1" x14ac:dyDescent="0.25">
      <c r="A6" s="328"/>
      <c r="B6" s="328"/>
      <c r="C6" s="326"/>
      <c r="D6" s="326"/>
    </row>
    <row r="7" spans="1:4" ht="15" customHeight="1" x14ac:dyDescent="0.25">
      <c r="A7" s="328"/>
      <c r="B7" s="328"/>
      <c r="C7" s="326"/>
      <c r="D7" s="328" t="s">
        <v>407</v>
      </c>
    </row>
    <row r="8" spans="1:4" ht="16.5" x14ac:dyDescent="0.25">
      <c r="A8" s="328"/>
      <c r="B8" s="328"/>
      <c r="C8" s="326"/>
      <c r="D8" s="326"/>
    </row>
    <row r="9" spans="1:4" s="1" customFormat="1" ht="16.5" x14ac:dyDescent="0.25">
      <c r="A9" s="328"/>
      <c r="B9" s="328"/>
      <c r="C9" s="326"/>
      <c r="D9" s="326"/>
    </row>
    <row r="10" spans="1:4" x14ac:dyDescent="0.25">
      <c r="A10" s="541" t="s">
        <v>408</v>
      </c>
      <c r="B10" s="541"/>
      <c r="C10" s="541"/>
      <c r="D10" s="541"/>
    </row>
    <row r="11" spans="1:4" ht="15.75" customHeight="1" x14ac:dyDescent="0.25">
      <c r="A11" s="541"/>
      <c r="B11" s="541"/>
      <c r="C11" s="541"/>
      <c r="D11" s="541"/>
    </row>
    <row r="12" spans="1:4" x14ac:dyDescent="0.25">
      <c r="A12" s="541"/>
      <c r="B12" s="541"/>
      <c r="C12" s="541"/>
      <c r="D12" s="541"/>
    </row>
    <row r="13" spans="1:4" ht="15.75" x14ac:dyDescent="0.25">
      <c r="A13" s="329"/>
      <c r="B13" s="329"/>
      <c r="C13" s="329"/>
      <c r="D13" s="329"/>
    </row>
    <row r="14" spans="1:4" ht="15.75" x14ac:dyDescent="0.25">
      <c r="A14" s="330" t="s">
        <v>409</v>
      </c>
      <c r="B14" s="331"/>
      <c r="C14" s="332"/>
      <c r="D14" s="332"/>
    </row>
    <row r="15" spans="1:4" ht="15.75" x14ac:dyDescent="0.25">
      <c r="A15" s="330"/>
      <c r="B15" s="333">
        <v>611</v>
      </c>
      <c r="C15" s="542" t="s">
        <v>410</v>
      </c>
      <c r="D15" s="542"/>
    </row>
    <row r="16" spans="1:4" ht="15.75" x14ac:dyDescent="0.25">
      <c r="A16" s="330"/>
      <c r="B16" s="333"/>
      <c r="C16" s="334" t="s">
        <v>411</v>
      </c>
      <c r="D16" s="334"/>
    </row>
    <row r="17" spans="1:4" x14ac:dyDescent="0.25">
      <c r="A17" s="335"/>
      <c r="B17" s="336"/>
      <c r="C17" s="337" t="s">
        <v>412</v>
      </c>
      <c r="D17" s="338" t="s">
        <v>413</v>
      </c>
    </row>
    <row r="18" spans="1:4" x14ac:dyDescent="0.25">
      <c r="A18" s="335"/>
      <c r="B18" s="339"/>
      <c r="C18" s="337" t="s">
        <v>412</v>
      </c>
      <c r="D18" s="340" t="s">
        <v>414</v>
      </c>
    </row>
    <row r="19" spans="1:4" x14ac:dyDescent="0.25">
      <c r="A19" s="341"/>
      <c r="B19" s="333">
        <v>612</v>
      </c>
      <c r="C19" s="543" t="s">
        <v>415</v>
      </c>
      <c r="D19" s="543"/>
    </row>
    <row r="20" spans="1:4" ht="15.75" x14ac:dyDescent="0.25">
      <c r="A20" s="330"/>
      <c r="B20" s="333"/>
      <c r="C20" s="334" t="s">
        <v>411</v>
      </c>
      <c r="D20" s="334"/>
    </row>
    <row r="21" spans="1:4" x14ac:dyDescent="0.25">
      <c r="A21" s="342"/>
      <c r="B21" s="343"/>
      <c r="C21" s="344" t="s">
        <v>412</v>
      </c>
      <c r="D21" s="544" t="s">
        <v>416</v>
      </c>
    </row>
    <row r="22" spans="1:4" x14ac:dyDescent="0.25">
      <c r="A22" s="342"/>
      <c r="B22" s="343"/>
      <c r="C22" s="344"/>
      <c r="D22" s="544"/>
    </row>
    <row r="23" spans="1:4" x14ac:dyDescent="0.25">
      <c r="A23" s="342"/>
      <c r="B23" s="343"/>
      <c r="C23" s="344" t="s">
        <v>412</v>
      </c>
      <c r="D23" s="544" t="s">
        <v>417</v>
      </c>
    </row>
    <row r="24" spans="1:4" x14ac:dyDescent="0.25">
      <c r="A24" s="342"/>
      <c r="B24" s="343"/>
      <c r="C24" s="344"/>
      <c r="D24" s="544"/>
    </row>
    <row r="25" spans="1:4" ht="15.75" customHeight="1" x14ac:dyDescent="0.25">
      <c r="A25" s="342"/>
      <c r="B25" s="343"/>
      <c r="C25" s="344" t="s">
        <v>412</v>
      </c>
      <c r="D25" s="544" t="s">
        <v>418</v>
      </c>
    </row>
    <row r="26" spans="1:4" x14ac:dyDescent="0.25">
      <c r="A26" s="342"/>
      <c r="B26" s="343"/>
      <c r="C26" s="344"/>
      <c r="D26" s="544"/>
    </row>
    <row r="27" spans="1:4" x14ac:dyDescent="0.25">
      <c r="A27" s="342"/>
      <c r="B27" s="343"/>
      <c r="C27" s="344" t="s">
        <v>412</v>
      </c>
      <c r="D27" s="340" t="s">
        <v>419</v>
      </c>
    </row>
    <row r="28" spans="1:4" x14ac:dyDescent="0.25">
      <c r="A28" s="342"/>
      <c r="B28" s="345"/>
      <c r="C28" s="344" t="s">
        <v>412</v>
      </c>
      <c r="D28" s="340" t="s">
        <v>420</v>
      </c>
    </row>
    <row r="29" spans="1:4" ht="22.5" x14ac:dyDescent="0.25">
      <c r="A29" s="342"/>
      <c r="B29" s="345"/>
      <c r="C29" s="344" t="s">
        <v>412</v>
      </c>
      <c r="D29" s="340" t="s">
        <v>421</v>
      </c>
    </row>
    <row r="30" spans="1:4" x14ac:dyDescent="0.25">
      <c r="A30" s="346"/>
      <c r="B30" s="347"/>
      <c r="C30" s="348"/>
      <c r="D30" s="349"/>
    </row>
    <row r="31" spans="1:4" x14ac:dyDescent="0.25">
      <c r="A31" s="346"/>
      <c r="B31" s="347"/>
      <c r="C31" s="348"/>
      <c r="D31" s="349"/>
    </row>
    <row r="32" spans="1:4" ht="18.75" x14ac:dyDescent="0.25">
      <c r="A32" s="350" t="s">
        <v>79</v>
      </c>
      <c r="B32" s="351"/>
      <c r="C32" s="352"/>
      <c r="D32" s="352"/>
    </row>
    <row r="33" spans="1:4" ht="15.75" customHeight="1" x14ac:dyDescent="0.25">
      <c r="A33" s="353" t="s">
        <v>69</v>
      </c>
      <c r="B33" s="354" t="s">
        <v>422</v>
      </c>
      <c r="C33" s="545" t="s">
        <v>80</v>
      </c>
      <c r="D33" s="545"/>
    </row>
    <row r="34" spans="1:4" x14ac:dyDescent="0.25">
      <c r="A34" s="353"/>
      <c r="B34" s="355" t="s">
        <v>114</v>
      </c>
      <c r="C34" s="356">
        <v>5137</v>
      </c>
      <c r="D34" s="357" t="s">
        <v>319</v>
      </c>
    </row>
    <row r="35" spans="1:4" ht="15.75" customHeight="1" x14ac:dyDescent="0.25">
      <c r="A35" s="353"/>
      <c r="B35" s="358" t="s">
        <v>423</v>
      </c>
      <c r="C35" s="359">
        <v>5138</v>
      </c>
      <c r="D35" s="360" t="s">
        <v>424</v>
      </c>
    </row>
    <row r="36" spans="1:4" x14ac:dyDescent="0.25">
      <c r="A36" s="353"/>
      <c r="B36" s="358" t="s">
        <v>423</v>
      </c>
      <c r="C36" s="359">
        <v>5139</v>
      </c>
      <c r="D36" s="361" t="s">
        <v>425</v>
      </c>
    </row>
    <row r="37" spans="1:4" ht="15.75" customHeight="1" x14ac:dyDescent="0.25">
      <c r="A37" s="353"/>
      <c r="B37" s="355" t="s">
        <v>114</v>
      </c>
      <c r="C37" s="356">
        <v>5156</v>
      </c>
      <c r="D37" s="357" t="s">
        <v>322</v>
      </c>
    </row>
    <row r="38" spans="1:4" ht="25.5" x14ac:dyDescent="0.25">
      <c r="A38" s="353"/>
      <c r="B38" s="358" t="s">
        <v>423</v>
      </c>
      <c r="C38" s="359">
        <v>5169</v>
      </c>
      <c r="D38" s="361" t="s">
        <v>426</v>
      </c>
    </row>
    <row r="39" spans="1:4" ht="25.5" x14ac:dyDescent="0.25">
      <c r="A39" s="353"/>
      <c r="B39" s="358" t="s">
        <v>423</v>
      </c>
      <c r="C39" s="359">
        <v>5169</v>
      </c>
      <c r="D39" s="361" t="s">
        <v>427</v>
      </c>
    </row>
    <row r="40" spans="1:4" x14ac:dyDescent="0.25">
      <c r="A40" s="353"/>
      <c r="B40" s="358" t="s">
        <v>423</v>
      </c>
      <c r="C40" s="359">
        <v>5169</v>
      </c>
      <c r="D40" s="361" t="s">
        <v>428</v>
      </c>
    </row>
    <row r="41" spans="1:4" x14ac:dyDescent="0.25">
      <c r="A41" s="341"/>
      <c r="B41" s="362" t="s">
        <v>429</v>
      </c>
      <c r="C41" s="363">
        <v>5171</v>
      </c>
      <c r="D41" s="360" t="s">
        <v>430</v>
      </c>
    </row>
    <row r="42" spans="1:4" x14ac:dyDescent="0.25">
      <c r="A42" s="341"/>
      <c r="B42" s="362" t="s">
        <v>429</v>
      </c>
      <c r="C42" s="363">
        <v>5225</v>
      </c>
      <c r="D42" s="360" t="s">
        <v>431</v>
      </c>
    </row>
    <row r="43" spans="1:4" x14ac:dyDescent="0.25">
      <c r="A43" s="364"/>
      <c r="B43" s="365"/>
      <c r="C43" s="366"/>
      <c r="D43" s="367"/>
    </row>
    <row r="44" spans="1:4" x14ac:dyDescent="0.25">
      <c r="A44" s="364"/>
      <c r="B44" s="365"/>
      <c r="C44" s="366"/>
      <c r="D44" s="367"/>
    </row>
    <row r="45" spans="1:4" x14ac:dyDescent="0.25">
      <c r="A45" s="364"/>
      <c r="B45" s="365"/>
      <c r="C45" s="366"/>
      <c r="D45" s="367"/>
    </row>
    <row r="46" spans="1:4" ht="18.75" x14ac:dyDescent="0.25">
      <c r="A46" s="537" t="s">
        <v>277</v>
      </c>
      <c r="B46" s="537"/>
      <c r="C46" s="537"/>
      <c r="D46" s="537"/>
    </row>
    <row r="47" spans="1:4" x14ac:dyDescent="0.25">
      <c r="A47" s="364"/>
      <c r="B47" s="365"/>
      <c r="C47" s="366"/>
      <c r="D47" s="367"/>
    </row>
    <row r="48" spans="1:4" ht="15.75" x14ac:dyDescent="0.25">
      <c r="A48" s="330" t="s">
        <v>81</v>
      </c>
      <c r="B48" s="331"/>
      <c r="C48" s="332"/>
      <c r="D48" s="332"/>
    </row>
    <row r="49" spans="1:4" x14ac:dyDescent="0.25">
      <c r="A49" s="341" t="s">
        <v>69</v>
      </c>
      <c r="B49" s="368" t="s">
        <v>432</v>
      </c>
      <c r="C49" s="538" t="s">
        <v>433</v>
      </c>
      <c r="D49" s="538"/>
    </row>
    <row r="50" spans="1:4" x14ac:dyDescent="0.25">
      <c r="A50" s="341"/>
      <c r="B50" s="369" t="s">
        <v>72</v>
      </c>
      <c r="C50" s="370">
        <v>5021</v>
      </c>
      <c r="D50" s="371" t="s">
        <v>434</v>
      </c>
    </row>
    <row r="51" spans="1:4" x14ac:dyDescent="0.25">
      <c r="A51" s="341"/>
      <c r="B51" s="358" t="s">
        <v>423</v>
      </c>
      <c r="C51" s="359">
        <v>5137</v>
      </c>
      <c r="D51" s="360" t="s">
        <v>435</v>
      </c>
    </row>
    <row r="52" spans="1:4" ht="25.5" x14ac:dyDescent="0.25">
      <c r="A52" s="353"/>
      <c r="B52" s="358" t="s">
        <v>423</v>
      </c>
      <c r="C52" s="359">
        <v>5138</v>
      </c>
      <c r="D52" s="361" t="s">
        <v>436</v>
      </c>
    </row>
    <row r="53" spans="1:4" x14ac:dyDescent="0.25">
      <c r="A53" s="353"/>
      <c r="B53" s="358" t="s">
        <v>423</v>
      </c>
      <c r="C53" s="359">
        <v>5139</v>
      </c>
      <c r="D53" s="361" t="s">
        <v>437</v>
      </c>
    </row>
    <row r="54" spans="1:4" ht="25.5" x14ac:dyDescent="0.25">
      <c r="A54" s="353"/>
      <c r="B54" s="358" t="s">
        <v>423</v>
      </c>
      <c r="C54" s="359">
        <v>5139</v>
      </c>
      <c r="D54" s="361" t="s">
        <v>438</v>
      </c>
    </row>
    <row r="55" spans="1:4" ht="15.75" customHeight="1" x14ac:dyDescent="0.25">
      <c r="A55" s="353"/>
      <c r="B55" s="358" t="s">
        <v>423</v>
      </c>
      <c r="C55" s="359">
        <v>5161</v>
      </c>
      <c r="D55" s="361" t="s">
        <v>439</v>
      </c>
    </row>
    <row r="56" spans="1:4" x14ac:dyDescent="0.25">
      <c r="A56" s="353"/>
      <c r="B56" s="358" t="s">
        <v>423</v>
      </c>
      <c r="C56" s="359">
        <v>5162</v>
      </c>
      <c r="D56" s="361" t="s">
        <v>440</v>
      </c>
    </row>
    <row r="57" spans="1:4" x14ac:dyDescent="0.25">
      <c r="A57" s="353"/>
      <c r="B57" s="358" t="s">
        <v>423</v>
      </c>
      <c r="C57" s="359">
        <v>5167</v>
      </c>
      <c r="D57" s="361" t="s">
        <v>441</v>
      </c>
    </row>
    <row r="58" spans="1:4" x14ac:dyDescent="0.25">
      <c r="A58" s="353"/>
      <c r="B58" s="358" t="s">
        <v>423</v>
      </c>
      <c r="C58" s="359">
        <v>5169</v>
      </c>
      <c r="D58" s="361" t="s">
        <v>442</v>
      </c>
    </row>
    <row r="59" spans="1:4" x14ac:dyDescent="0.25">
      <c r="A59" s="353"/>
      <c r="B59" s="358" t="s">
        <v>423</v>
      </c>
      <c r="C59" s="359">
        <v>5171</v>
      </c>
      <c r="D59" s="361" t="s">
        <v>443</v>
      </c>
    </row>
    <row r="60" spans="1:4" x14ac:dyDescent="0.25">
      <c r="A60" s="341"/>
      <c r="B60" s="358" t="s">
        <v>423</v>
      </c>
      <c r="C60" s="359">
        <v>5173</v>
      </c>
      <c r="D60" s="361" t="s">
        <v>444</v>
      </c>
    </row>
    <row r="61" spans="1:4" ht="21.75" x14ac:dyDescent="0.25">
      <c r="A61" s="341"/>
      <c r="B61" s="355" t="s">
        <v>114</v>
      </c>
      <c r="C61" s="356">
        <v>5191</v>
      </c>
      <c r="D61" s="357" t="s">
        <v>445</v>
      </c>
    </row>
    <row r="62" spans="1:4" x14ac:dyDescent="0.25">
      <c r="A62" s="341"/>
      <c r="B62" s="358" t="s">
        <v>423</v>
      </c>
      <c r="C62" s="359">
        <v>5194</v>
      </c>
      <c r="D62" s="361" t="s">
        <v>446</v>
      </c>
    </row>
    <row r="63" spans="1:4" ht="38.25" x14ac:dyDescent="0.25">
      <c r="A63" s="341"/>
      <c r="B63" s="362" t="s">
        <v>71</v>
      </c>
      <c r="C63" s="363">
        <v>5229</v>
      </c>
      <c r="D63" s="360" t="s">
        <v>447</v>
      </c>
    </row>
    <row r="64" spans="1:4" x14ac:dyDescent="0.25">
      <c r="A64" s="364"/>
      <c r="B64" s="365"/>
      <c r="C64" s="366"/>
      <c r="D64" s="2"/>
    </row>
    <row r="65" spans="1:4" x14ac:dyDescent="0.25">
      <c r="A65" s="364"/>
      <c r="B65" s="365"/>
      <c r="C65" s="366"/>
      <c r="D65" s="372"/>
    </row>
    <row r="66" spans="1:4" ht="15.75" x14ac:dyDescent="0.25">
      <c r="A66" s="330" t="s">
        <v>121</v>
      </c>
      <c r="B66" s="373"/>
      <c r="C66" s="374"/>
      <c r="D66" s="374"/>
    </row>
    <row r="67" spans="1:4" x14ac:dyDescent="0.25">
      <c r="A67" s="341" t="s">
        <v>69</v>
      </c>
      <c r="B67" s="368" t="s">
        <v>448</v>
      </c>
      <c r="C67" s="538" t="s">
        <v>449</v>
      </c>
      <c r="D67" s="538"/>
    </row>
    <row r="68" spans="1:4" x14ac:dyDescent="0.25">
      <c r="A68" s="341"/>
      <c r="B68" s="369" t="s">
        <v>72</v>
      </c>
      <c r="C68" s="370">
        <v>5132</v>
      </c>
      <c r="D68" s="371" t="s">
        <v>333</v>
      </c>
    </row>
    <row r="69" spans="1:4" ht="25.5" x14ac:dyDescent="0.25">
      <c r="A69" s="341"/>
      <c r="B69" s="362" t="s">
        <v>71</v>
      </c>
      <c r="C69" s="363">
        <v>5139</v>
      </c>
      <c r="D69" s="360" t="s">
        <v>450</v>
      </c>
    </row>
    <row r="70" spans="1:4" x14ac:dyDescent="0.25">
      <c r="A70" s="341"/>
      <c r="B70" s="362" t="s">
        <v>71</v>
      </c>
      <c r="C70" s="363">
        <v>5156</v>
      </c>
      <c r="D70" s="360" t="s">
        <v>451</v>
      </c>
    </row>
    <row r="71" spans="1:4" x14ac:dyDescent="0.25">
      <c r="A71" s="341"/>
      <c r="B71" s="362" t="s">
        <v>71</v>
      </c>
      <c r="C71" s="363">
        <v>5164</v>
      </c>
      <c r="D71" s="360" t="s">
        <v>452</v>
      </c>
    </row>
    <row r="72" spans="1:4" ht="15.75" customHeight="1" x14ac:dyDescent="0.25">
      <c r="A72" s="341"/>
      <c r="B72" s="362" t="s">
        <v>71</v>
      </c>
      <c r="C72" s="363">
        <v>5169</v>
      </c>
      <c r="D72" s="360" t="s">
        <v>453</v>
      </c>
    </row>
    <row r="73" spans="1:4" x14ac:dyDescent="0.25">
      <c r="A73" s="341"/>
      <c r="B73" s="362" t="s">
        <v>429</v>
      </c>
      <c r="C73" s="363">
        <v>5171</v>
      </c>
      <c r="D73" s="360" t="s">
        <v>454</v>
      </c>
    </row>
    <row r="74" spans="1:4" x14ac:dyDescent="0.25">
      <c r="A74" s="341"/>
      <c r="B74" s="362" t="s">
        <v>429</v>
      </c>
      <c r="C74" s="363">
        <v>6121</v>
      </c>
      <c r="D74" s="375" t="s">
        <v>865</v>
      </c>
    </row>
    <row r="75" spans="1:4" x14ac:dyDescent="0.25">
      <c r="A75" s="364"/>
      <c r="B75" s="365"/>
      <c r="C75" s="366"/>
      <c r="D75" s="376"/>
    </row>
    <row r="76" spans="1:4" ht="15.75" customHeight="1" x14ac:dyDescent="0.25">
      <c r="A76" s="341" t="s">
        <v>69</v>
      </c>
      <c r="B76" s="368" t="s">
        <v>458</v>
      </c>
      <c r="C76" s="538" t="s">
        <v>459</v>
      </c>
      <c r="D76" s="538"/>
    </row>
    <row r="77" spans="1:4" x14ac:dyDescent="0.25">
      <c r="A77" s="341"/>
      <c r="B77" s="362" t="s">
        <v>71</v>
      </c>
      <c r="C77" s="363">
        <v>6121</v>
      </c>
      <c r="D77" s="375" t="s">
        <v>460</v>
      </c>
    </row>
    <row r="78" spans="1:4" x14ac:dyDescent="0.25">
      <c r="A78" s="364"/>
      <c r="B78" s="365"/>
      <c r="C78" s="366"/>
      <c r="D78" s="366"/>
    </row>
    <row r="79" spans="1:4" ht="15.75" customHeight="1" x14ac:dyDescent="0.25">
      <c r="A79" s="341" t="s">
        <v>69</v>
      </c>
      <c r="B79" s="368" t="s">
        <v>455</v>
      </c>
      <c r="C79" s="538" t="s">
        <v>456</v>
      </c>
      <c r="D79" s="538"/>
    </row>
    <row r="80" spans="1:4" ht="15" customHeight="1" x14ac:dyDescent="0.25">
      <c r="A80" s="353"/>
      <c r="B80" s="355" t="s">
        <v>114</v>
      </c>
      <c r="C80" s="356">
        <v>5193</v>
      </c>
      <c r="D80" s="360" t="s">
        <v>867</v>
      </c>
    </row>
    <row r="81" spans="1:4" ht="15" customHeight="1" x14ac:dyDescent="0.25">
      <c r="A81" s="364"/>
      <c r="B81" s="358" t="s">
        <v>423</v>
      </c>
      <c r="C81" s="359">
        <v>5323</v>
      </c>
      <c r="D81" s="360" t="s">
        <v>868</v>
      </c>
    </row>
    <row r="82" spans="1:4" ht="25.5" customHeight="1" x14ac:dyDescent="0.25">
      <c r="A82" s="364"/>
      <c r="B82" s="358" t="s">
        <v>423</v>
      </c>
      <c r="C82" s="359">
        <v>5339</v>
      </c>
      <c r="D82" s="361" t="s">
        <v>457</v>
      </c>
    </row>
    <row r="83" spans="1:4" x14ac:dyDescent="0.25">
      <c r="A83" s="364"/>
      <c r="B83" s="365"/>
      <c r="C83" s="366"/>
      <c r="D83" s="366"/>
    </row>
    <row r="84" spans="1:4" x14ac:dyDescent="0.25">
      <c r="A84" s="364"/>
      <c r="B84" s="365"/>
      <c r="C84" s="366"/>
      <c r="D84" s="366"/>
    </row>
    <row r="85" spans="1:4" x14ac:dyDescent="0.25">
      <c r="A85" s="364"/>
      <c r="B85" s="365"/>
      <c r="C85" s="366"/>
      <c r="D85" s="366"/>
    </row>
    <row r="86" spans="1:4" x14ac:dyDescent="0.25">
      <c r="A86" s="364"/>
      <c r="B86" s="365"/>
      <c r="C86" s="366"/>
      <c r="D86" s="366"/>
    </row>
    <row r="87" spans="1:4" x14ac:dyDescent="0.25">
      <c r="A87" s="364"/>
      <c r="B87" s="365"/>
      <c r="C87" s="366"/>
      <c r="D87" s="366"/>
    </row>
    <row r="88" spans="1:4" x14ac:dyDescent="0.25">
      <c r="A88" s="364"/>
      <c r="B88" s="365"/>
      <c r="C88" s="366"/>
      <c r="D88" s="366"/>
    </row>
    <row r="89" spans="1:4" ht="18.75" x14ac:dyDescent="0.25">
      <c r="A89" s="537" t="s">
        <v>277</v>
      </c>
      <c r="B89" s="537"/>
      <c r="C89" s="537"/>
      <c r="D89" s="537"/>
    </row>
    <row r="90" spans="1:4" x14ac:dyDescent="0.25">
      <c r="A90" s="364"/>
      <c r="B90" s="365"/>
      <c r="C90" s="366"/>
      <c r="D90" s="366"/>
    </row>
    <row r="91" spans="1:4" ht="15.75" x14ac:dyDescent="0.25">
      <c r="A91" s="377" t="s">
        <v>84</v>
      </c>
      <c r="B91" s="378"/>
      <c r="C91" s="379"/>
      <c r="D91" s="379"/>
    </row>
    <row r="92" spans="1:4" x14ac:dyDescent="0.25">
      <c r="A92" s="353" t="s">
        <v>69</v>
      </c>
      <c r="B92" s="354" t="s">
        <v>461</v>
      </c>
      <c r="C92" s="545" t="s">
        <v>85</v>
      </c>
      <c r="D92" s="545"/>
    </row>
    <row r="93" spans="1:4" x14ac:dyDescent="0.25">
      <c r="A93" s="353"/>
      <c r="B93" s="358" t="s">
        <v>423</v>
      </c>
      <c r="C93" s="359">
        <v>5011</v>
      </c>
      <c r="D93" s="361" t="s">
        <v>462</v>
      </c>
    </row>
    <row r="94" spans="1:4" x14ac:dyDescent="0.25">
      <c r="A94" s="353"/>
      <c r="B94" s="358" t="s">
        <v>423</v>
      </c>
      <c r="C94" s="359">
        <v>5031</v>
      </c>
      <c r="D94" s="361" t="s">
        <v>463</v>
      </c>
    </row>
    <row r="95" spans="1:4" x14ac:dyDescent="0.25">
      <c r="A95" s="353"/>
      <c r="B95" s="358" t="s">
        <v>423</v>
      </c>
      <c r="C95" s="359">
        <v>5032</v>
      </c>
      <c r="D95" s="361" t="s">
        <v>464</v>
      </c>
    </row>
    <row r="96" spans="1:4" x14ac:dyDescent="0.25">
      <c r="A96" s="341"/>
      <c r="B96" s="362" t="s">
        <v>71</v>
      </c>
      <c r="C96" s="363">
        <v>5137</v>
      </c>
      <c r="D96" s="360" t="s">
        <v>465</v>
      </c>
    </row>
    <row r="97" spans="1:4" ht="24" x14ac:dyDescent="0.25">
      <c r="A97" s="341"/>
      <c r="B97" s="362" t="s">
        <v>429</v>
      </c>
      <c r="C97" s="363">
        <v>5139</v>
      </c>
      <c r="D97" s="360" t="s">
        <v>466</v>
      </c>
    </row>
    <row r="98" spans="1:4" x14ac:dyDescent="0.25">
      <c r="A98" s="341"/>
      <c r="B98" s="362" t="s">
        <v>429</v>
      </c>
      <c r="C98" s="363">
        <v>5154</v>
      </c>
      <c r="D98" s="360" t="s">
        <v>467</v>
      </c>
    </row>
    <row r="99" spans="1:4" x14ac:dyDescent="0.25">
      <c r="A99" s="341"/>
      <c r="B99" s="362" t="s">
        <v>429</v>
      </c>
      <c r="C99" s="363">
        <v>5156</v>
      </c>
      <c r="D99" s="360" t="s">
        <v>870</v>
      </c>
    </row>
    <row r="100" spans="1:4" ht="15" customHeight="1" x14ac:dyDescent="0.25">
      <c r="A100" s="341"/>
      <c r="B100" s="362" t="s">
        <v>429</v>
      </c>
      <c r="C100" s="363">
        <v>5164</v>
      </c>
      <c r="D100" s="360" t="s">
        <v>468</v>
      </c>
    </row>
    <row r="101" spans="1:4" ht="15" customHeight="1" x14ac:dyDescent="0.25">
      <c r="A101" s="341"/>
      <c r="B101" s="362" t="s">
        <v>429</v>
      </c>
      <c r="C101" s="363">
        <v>5166</v>
      </c>
      <c r="D101" s="360" t="s">
        <v>469</v>
      </c>
    </row>
    <row r="102" spans="1:4" x14ac:dyDescent="0.25">
      <c r="A102" s="341"/>
      <c r="B102" s="362" t="s">
        <v>429</v>
      </c>
      <c r="C102" s="363">
        <v>5167</v>
      </c>
      <c r="D102" s="360" t="s">
        <v>470</v>
      </c>
    </row>
    <row r="103" spans="1:4" ht="25.5" x14ac:dyDescent="0.25">
      <c r="A103" s="341"/>
      <c r="B103" s="362" t="s">
        <v>429</v>
      </c>
      <c r="C103" s="363">
        <v>5168</v>
      </c>
      <c r="D103" s="360" t="s">
        <v>471</v>
      </c>
    </row>
    <row r="104" spans="1:4" ht="25.5" x14ac:dyDescent="0.25">
      <c r="A104" s="341"/>
      <c r="B104" s="358" t="s">
        <v>423</v>
      </c>
      <c r="C104" s="359">
        <v>5169</v>
      </c>
      <c r="D104" s="360" t="s">
        <v>472</v>
      </c>
    </row>
    <row r="105" spans="1:4" x14ac:dyDescent="0.25">
      <c r="A105" s="341"/>
      <c r="B105" s="362" t="s">
        <v>429</v>
      </c>
      <c r="C105" s="363">
        <v>5171</v>
      </c>
      <c r="D105" s="360" t="s">
        <v>473</v>
      </c>
    </row>
    <row r="106" spans="1:4" ht="25.5" customHeight="1" x14ac:dyDescent="0.25">
      <c r="A106" s="341"/>
      <c r="B106" s="362" t="s">
        <v>429</v>
      </c>
      <c r="C106" s="363">
        <v>5365</v>
      </c>
      <c r="D106" s="360" t="s">
        <v>474</v>
      </c>
    </row>
    <row r="107" spans="1:4" x14ac:dyDescent="0.25">
      <c r="A107" s="341"/>
      <c r="B107" s="362" t="s">
        <v>71</v>
      </c>
      <c r="C107" s="363">
        <v>5901</v>
      </c>
      <c r="D107" s="360" t="s">
        <v>475</v>
      </c>
    </row>
    <row r="108" spans="1:4" x14ac:dyDescent="0.25">
      <c r="A108" s="341"/>
      <c r="B108" s="362" t="s">
        <v>71</v>
      </c>
      <c r="C108" s="363">
        <v>5909</v>
      </c>
      <c r="D108" s="360" t="s">
        <v>476</v>
      </c>
    </row>
    <row r="109" spans="1:4" x14ac:dyDescent="0.25">
      <c r="A109" s="341"/>
      <c r="B109" s="362" t="s">
        <v>71</v>
      </c>
      <c r="C109" s="363">
        <v>6121</v>
      </c>
      <c r="D109" s="375" t="s">
        <v>477</v>
      </c>
    </row>
    <row r="110" spans="1:4" ht="15.75" customHeight="1" x14ac:dyDescent="0.25">
      <c r="A110" s="364"/>
      <c r="B110" s="365"/>
      <c r="C110" s="366"/>
      <c r="D110" s="376"/>
    </row>
    <row r="111" spans="1:4" x14ac:dyDescent="0.25">
      <c r="A111" s="341" t="s">
        <v>69</v>
      </c>
      <c r="B111" s="368" t="s">
        <v>478</v>
      </c>
      <c r="C111" s="538" t="s">
        <v>479</v>
      </c>
      <c r="D111" s="538"/>
    </row>
    <row r="112" spans="1:4" x14ac:dyDescent="0.25">
      <c r="A112" s="341"/>
      <c r="B112" s="362" t="s">
        <v>429</v>
      </c>
      <c r="C112" s="363">
        <v>5011</v>
      </c>
      <c r="D112" s="360" t="s">
        <v>480</v>
      </c>
    </row>
    <row r="113" spans="1:4" x14ac:dyDescent="0.25">
      <c r="A113" s="341"/>
      <c r="B113" s="362" t="s">
        <v>429</v>
      </c>
      <c r="C113" s="363">
        <v>5031</v>
      </c>
      <c r="D113" s="360" t="s">
        <v>481</v>
      </c>
    </row>
    <row r="114" spans="1:4" x14ac:dyDescent="0.25">
      <c r="A114" s="341"/>
      <c r="B114" s="362" t="s">
        <v>429</v>
      </c>
      <c r="C114" s="363">
        <v>5032</v>
      </c>
      <c r="D114" s="360" t="s">
        <v>482</v>
      </c>
    </row>
    <row r="115" spans="1:4" x14ac:dyDescent="0.25">
      <c r="A115" s="341"/>
      <c r="B115" s="362" t="s">
        <v>429</v>
      </c>
      <c r="C115" s="363">
        <v>5139</v>
      </c>
      <c r="D115" s="360" t="s">
        <v>483</v>
      </c>
    </row>
    <row r="116" spans="1:4" x14ac:dyDescent="0.25">
      <c r="A116" s="341"/>
      <c r="B116" s="362" t="s">
        <v>429</v>
      </c>
      <c r="C116" s="363">
        <v>5151</v>
      </c>
      <c r="D116" s="360" t="s">
        <v>484</v>
      </c>
    </row>
    <row r="117" spans="1:4" ht="25.5" customHeight="1" x14ac:dyDescent="0.25">
      <c r="A117" s="341"/>
      <c r="B117" s="362" t="s">
        <v>429</v>
      </c>
      <c r="C117" s="363">
        <v>5154</v>
      </c>
      <c r="D117" s="360" t="s">
        <v>485</v>
      </c>
    </row>
    <row r="118" spans="1:4" x14ac:dyDescent="0.25">
      <c r="A118" s="341"/>
      <c r="B118" s="362" t="s">
        <v>429</v>
      </c>
      <c r="C118" s="363">
        <v>5156</v>
      </c>
      <c r="D118" s="360" t="s">
        <v>486</v>
      </c>
    </row>
    <row r="119" spans="1:4" x14ac:dyDescent="0.25">
      <c r="A119" s="380"/>
      <c r="B119" s="362" t="s">
        <v>429</v>
      </c>
      <c r="C119" s="363">
        <v>5162</v>
      </c>
      <c r="D119" s="360" t="s">
        <v>487</v>
      </c>
    </row>
    <row r="120" spans="1:4" x14ac:dyDescent="0.25">
      <c r="A120" s="341"/>
      <c r="B120" s="362" t="s">
        <v>429</v>
      </c>
      <c r="C120" s="363">
        <v>5166</v>
      </c>
      <c r="D120" s="360" t="s">
        <v>488</v>
      </c>
    </row>
    <row r="121" spans="1:4" x14ac:dyDescent="0.25">
      <c r="A121" s="341"/>
      <c r="B121" s="362" t="s">
        <v>429</v>
      </c>
      <c r="C121" s="363">
        <v>5167</v>
      </c>
      <c r="D121" s="360" t="s">
        <v>489</v>
      </c>
    </row>
    <row r="122" spans="1:4" ht="15" customHeight="1" x14ac:dyDescent="0.25">
      <c r="A122" s="341"/>
      <c r="B122" s="362" t="s">
        <v>429</v>
      </c>
      <c r="C122" s="363">
        <v>5168</v>
      </c>
      <c r="D122" s="360" t="s">
        <v>490</v>
      </c>
    </row>
    <row r="123" spans="1:4" ht="25.5" x14ac:dyDescent="0.25">
      <c r="A123" s="341"/>
      <c r="B123" s="362" t="s">
        <v>429</v>
      </c>
      <c r="C123" s="363">
        <v>5169</v>
      </c>
      <c r="D123" s="360" t="s">
        <v>491</v>
      </c>
    </row>
    <row r="124" spans="1:4" x14ac:dyDescent="0.25">
      <c r="A124" s="341"/>
      <c r="B124" s="362" t="s">
        <v>429</v>
      </c>
      <c r="C124" s="363">
        <v>5171</v>
      </c>
      <c r="D124" s="360" t="s">
        <v>492</v>
      </c>
    </row>
    <row r="125" spans="1:4" x14ac:dyDescent="0.25">
      <c r="A125" s="341"/>
      <c r="B125" s="362" t="s">
        <v>429</v>
      </c>
      <c r="C125" s="363">
        <v>5901</v>
      </c>
      <c r="D125" s="360" t="s">
        <v>493</v>
      </c>
    </row>
    <row r="126" spans="1:4" x14ac:dyDescent="0.25">
      <c r="A126" s="341"/>
      <c r="B126" s="369" t="s">
        <v>72</v>
      </c>
      <c r="C126" s="370">
        <v>6121</v>
      </c>
      <c r="D126" s="375" t="s">
        <v>494</v>
      </c>
    </row>
    <row r="127" spans="1:4" x14ac:dyDescent="0.25">
      <c r="A127" s="341"/>
      <c r="B127" s="362" t="s">
        <v>429</v>
      </c>
      <c r="C127" s="363">
        <v>6122</v>
      </c>
      <c r="D127" s="375" t="s">
        <v>871</v>
      </c>
    </row>
    <row r="128" spans="1:4" ht="15.75" customHeight="1" x14ac:dyDescent="0.25">
      <c r="A128" s="341"/>
      <c r="B128" s="362"/>
      <c r="C128" s="363"/>
      <c r="D128" s="375"/>
    </row>
    <row r="129" spans="1:4" x14ac:dyDescent="0.25">
      <c r="A129" s="353" t="s">
        <v>69</v>
      </c>
      <c r="B129" s="354" t="s">
        <v>495</v>
      </c>
      <c r="C129" s="545" t="s">
        <v>496</v>
      </c>
      <c r="D129" s="545"/>
    </row>
    <row r="130" spans="1:4" x14ac:dyDescent="0.25">
      <c r="A130" s="353"/>
      <c r="B130" s="369" t="s">
        <v>72</v>
      </c>
      <c r="C130" s="370">
        <v>5139</v>
      </c>
      <c r="D130" s="381" t="s">
        <v>497</v>
      </c>
    </row>
    <row r="131" spans="1:4" x14ac:dyDescent="0.25">
      <c r="A131" s="353"/>
      <c r="B131" s="362" t="s">
        <v>429</v>
      </c>
      <c r="C131" s="363">
        <v>5169</v>
      </c>
      <c r="D131" s="381" t="s">
        <v>872</v>
      </c>
    </row>
    <row r="132" spans="1:4" ht="15.75" customHeight="1" x14ac:dyDescent="0.25">
      <c r="A132" s="353"/>
      <c r="B132" s="369" t="s">
        <v>72</v>
      </c>
      <c r="C132" s="370">
        <v>5171</v>
      </c>
      <c r="D132" s="381" t="s">
        <v>498</v>
      </c>
    </row>
    <row r="133" spans="1:4" ht="18.75" x14ac:dyDescent="0.25">
      <c r="A133" s="537" t="s">
        <v>269</v>
      </c>
      <c r="B133" s="537"/>
      <c r="C133" s="537"/>
      <c r="D133" s="537"/>
    </row>
    <row r="134" spans="1:4" ht="15.75" customHeight="1" x14ac:dyDescent="0.25">
      <c r="A134" s="364"/>
      <c r="B134" s="365"/>
      <c r="C134" s="366"/>
      <c r="D134" s="376"/>
    </row>
    <row r="135" spans="1:4" ht="15.75" x14ac:dyDescent="0.25">
      <c r="A135" s="330" t="s">
        <v>499</v>
      </c>
      <c r="B135" s="331"/>
      <c r="C135" s="332"/>
      <c r="D135" s="332"/>
    </row>
    <row r="136" spans="1:4" x14ac:dyDescent="0.25">
      <c r="A136" s="341" t="s">
        <v>69</v>
      </c>
      <c r="B136" s="368" t="s">
        <v>500</v>
      </c>
      <c r="C136" s="538" t="s">
        <v>501</v>
      </c>
      <c r="D136" s="538"/>
    </row>
    <row r="137" spans="1:4" x14ac:dyDescent="0.25">
      <c r="A137" s="353"/>
      <c r="B137" s="362" t="s">
        <v>429</v>
      </c>
      <c r="C137" s="363">
        <v>5139</v>
      </c>
      <c r="D137" s="360" t="s">
        <v>502</v>
      </c>
    </row>
    <row r="138" spans="1:4" x14ac:dyDescent="0.25">
      <c r="A138" s="353"/>
      <c r="B138" s="362" t="s">
        <v>429</v>
      </c>
      <c r="C138" s="363">
        <v>5169</v>
      </c>
      <c r="D138" s="360" t="s">
        <v>503</v>
      </c>
    </row>
    <row r="139" spans="1:4" ht="15.75" customHeight="1" x14ac:dyDescent="0.25">
      <c r="A139" s="353"/>
      <c r="B139" s="362" t="s">
        <v>429</v>
      </c>
      <c r="C139" s="363">
        <v>5171</v>
      </c>
      <c r="D139" s="360" t="s">
        <v>504</v>
      </c>
    </row>
    <row r="140" spans="1:4" ht="15.75" x14ac:dyDescent="0.25">
      <c r="A140" s="382"/>
      <c r="B140" s="383"/>
      <c r="C140" s="384"/>
      <c r="D140" s="384"/>
    </row>
    <row r="141" spans="1:4" x14ac:dyDescent="0.25">
      <c r="A141" s="341" t="s">
        <v>69</v>
      </c>
      <c r="B141" s="368" t="s">
        <v>505</v>
      </c>
      <c r="C141" s="538" t="s">
        <v>506</v>
      </c>
      <c r="D141" s="538"/>
    </row>
    <row r="142" spans="1:4" x14ac:dyDescent="0.25">
      <c r="A142" s="353"/>
      <c r="B142" s="362" t="s">
        <v>429</v>
      </c>
      <c r="C142" s="363">
        <v>5139</v>
      </c>
      <c r="D142" s="360" t="s">
        <v>507</v>
      </c>
    </row>
    <row r="143" spans="1:4" x14ac:dyDescent="0.25">
      <c r="A143" s="353"/>
      <c r="B143" s="362" t="s">
        <v>429</v>
      </c>
      <c r="C143" s="363">
        <v>5169</v>
      </c>
      <c r="D143" s="360" t="s">
        <v>508</v>
      </c>
    </row>
    <row r="144" spans="1:4" x14ac:dyDescent="0.25">
      <c r="A144" s="353"/>
      <c r="B144" s="362" t="s">
        <v>429</v>
      </c>
      <c r="C144" s="363">
        <v>5171</v>
      </c>
      <c r="D144" s="360" t="s">
        <v>509</v>
      </c>
    </row>
    <row r="145" spans="1:4" x14ac:dyDescent="0.25">
      <c r="A145" s="385"/>
      <c r="B145" s="386"/>
      <c r="C145" s="387"/>
      <c r="D145" s="388"/>
    </row>
    <row r="146" spans="1:4" x14ac:dyDescent="0.25">
      <c r="A146" s="341" t="s">
        <v>69</v>
      </c>
      <c r="B146" s="368" t="s">
        <v>510</v>
      </c>
      <c r="C146" s="538" t="s">
        <v>511</v>
      </c>
      <c r="D146" s="538"/>
    </row>
    <row r="147" spans="1:4" x14ac:dyDescent="0.25">
      <c r="A147" s="341"/>
      <c r="B147" s="362" t="s">
        <v>429</v>
      </c>
      <c r="C147" s="363">
        <v>5331</v>
      </c>
      <c r="D147" s="360" t="s">
        <v>512</v>
      </c>
    </row>
    <row r="148" spans="1:4" ht="38.25" x14ac:dyDescent="0.25">
      <c r="A148" s="341"/>
      <c r="B148" s="362" t="s">
        <v>429</v>
      </c>
      <c r="C148" s="363">
        <v>5336</v>
      </c>
      <c r="D148" s="360" t="s">
        <v>875</v>
      </c>
    </row>
    <row r="149" spans="1:4" x14ac:dyDescent="0.25">
      <c r="A149" s="364"/>
      <c r="B149" s="365"/>
      <c r="C149" s="366"/>
      <c r="D149" s="389"/>
    </row>
    <row r="150" spans="1:4" ht="15.75" x14ac:dyDescent="0.25">
      <c r="A150" s="330" t="s">
        <v>89</v>
      </c>
      <c r="B150" s="331"/>
      <c r="C150" s="332"/>
      <c r="D150" s="332"/>
    </row>
    <row r="151" spans="1:4" x14ac:dyDescent="0.25">
      <c r="A151" s="341" t="s">
        <v>69</v>
      </c>
      <c r="B151" s="368" t="s">
        <v>513</v>
      </c>
      <c r="C151" s="538" t="s">
        <v>514</v>
      </c>
      <c r="D151" s="538"/>
    </row>
    <row r="152" spans="1:4" x14ac:dyDescent="0.25">
      <c r="A152" s="341"/>
      <c r="B152" s="362" t="s">
        <v>423</v>
      </c>
      <c r="C152" s="363">
        <v>5011</v>
      </c>
      <c r="D152" s="360" t="s">
        <v>515</v>
      </c>
    </row>
    <row r="153" spans="1:4" ht="15.75" customHeight="1" x14ac:dyDescent="0.25">
      <c r="A153" s="341"/>
      <c r="B153" s="369" t="s">
        <v>72</v>
      </c>
      <c r="C153" s="370">
        <v>5021</v>
      </c>
      <c r="D153" s="360" t="s">
        <v>516</v>
      </c>
    </row>
    <row r="154" spans="1:4" x14ac:dyDescent="0.25">
      <c r="A154" s="341"/>
      <c r="B154" s="362" t="s">
        <v>423</v>
      </c>
      <c r="C154" s="363">
        <v>5031</v>
      </c>
      <c r="D154" s="360" t="s">
        <v>517</v>
      </c>
    </row>
    <row r="155" spans="1:4" x14ac:dyDescent="0.25">
      <c r="A155" s="341"/>
      <c r="B155" s="362" t="s">
        <v>423</v>
      </c>
      <c r="C155" s="363">
        <v>5032</v>
      </c>
      <c r="D155" s="360" t="s">
        <v>518</v>
      </c>
    </row>
    <row r="156" spans="1:4" x14ac:dyDescent="0.25">
      <c r="A156" s="341"/>
      <c r="B156" s="362" t="s">
        <v>71</v>
      </c>
      <c r="C156" s="363">
        <v>5133</v>
      </c>
      <c r="D156" s="360" t="s">
        <v>519</v>
      </c>
    </row>
    <row r="157" spans="1:4" ht="38.25" x14ac:dyDescent="0.25">
      <c r="A157" s="341"/>
      <c r="B157" s="362" t="s">
        <v>429</v>
      </c>
      <c r="C157" s="363">
        <v>5136</v>
      </c>
      <c r="D157" s="360" t="s">
        <v>520</v>
      </c>
    </row>
    <row r="158" spans="1:4" x14ac:dyDescent="0.25">
      <c r="A158" s="341"/>
      <c r="B158" s="362" t="s">
        <v>429</v>
      </c>
      <c r="C158" s="363">
        <v>5139</v>
      </c>
      <c r="D158" s="360" t="s">
        <v>521</v>
      </c>
    </row>
    <row r="159" spans="1:4" x14ac:dyDescent="0.25">
      <c r="A159" s="341"/>
      <c r="B159" s="362" t="s">
        <v>429</v>
      </c>
      <c r="C159" s="363">
        <v>5151</v>
      </c>
      <c r="D159" s="360" t="s">
        <v>522</v>
      </c>
    </row>
    <row r="160" spans="1:4" ht="15.75" customHeight="1" x14ac:dyDescent="0.25">
      <c r="A160" s="341"/>
      <c r="B160" s="362" t="s">
        <v>429</v>
      </c>
      <c r="C160" s="363">
        <v>5153</v>
      </c>
      <c r="D160" s="360" t="s">
        <v>523</v>
      </c>
    </row>
    <row r="161" spans="1:4" x14ac:dyDescent="0.25">
      <c r="A161" s="341"/>
      <c r="B161" s="362" t="s">
        <v>429</v>
      </c>
      <c r="C161" s="363">
        <v>5154</v>
      </c>
      <c r="D161" s="360" t="s">
        <v>524</v>
      </c>
    </row>
    <row r="162" spans="1:4" x14ac:dyDescent="0.25">
      <c r="A162" s="341"/>
      <c r="B162" s="362" t="s">
        <v>429</v>
      </c>
      <c r="C162" s="363">
        <v>5161</v>
      </c>
      <c r="D162" s="360" t="s">
        <v>525</v>
      </c>
    </row>
    <row r="163" spans="1:4" x14ac:dyDescent="0.25">
      <c r="A163" s="341"/>
      <c r="B163" s="362" t="s">
        <v>429</v>
      </c>
      <c r="C163" s="363">
        <v>5162</v>
      </c>
      <c r="D163" s="360" t="s">
        <v>526</v>
      </c>
    </row>
    <row r="164" spans="1:4" x14ac:dyDescent="0.25">
      <c r="A164" s="341"/>
      <c r="B164" s="362" t="s">
        <v>429</v>
      </c>
      <c r="C164" s="363">
        <v>5167</v>
      </c>
      <c r="D164" s="360" t="s">
        <v>527</v>
      </c>
    </row>
    <row r="165" spans="1:4" ht="15" customHeight="1" x14ac:dyDescent="0.25">
      <c r="A165" s="341"/>
      <c r="B165" s="362" t="s">
        <v>429</v>
      </c>
      <c r="C165" s="363">
        <v>5169</v>
      </c>
      <c r="D165" s="360" t="s">
        <v>528</v>
      </c>
    </row>
    <row r="166" spans="1:4" x14ac:dyDescent="0.25">
      <c r="A166" s="341"/>
      <c r="B166" s="362" t="s">
        <v>429</v>
      </c>
      <c r="C166" s="363">
        <v>5171</v>
      </c>
      <c r="D166" s="360" t="s">
        <v>529</v>
      </c>
    </row>
    <row r="167" spans="1:4" x14ac:dyDescent="0.25">
      <c r="A167" s="341"/>
      <c r="B167" s="362" t="s">
        <v>429</v>
      </c>
      <c r="C167" s="363">
        <v>5173</v>
      </c>
      <c r="D167" s="360" t="s">
        <v>530</v>
      </c>
    </row>
    <row r="168" spans="1:4" x14ac:dyDescent="0.25">
      <c r="A168" s="341"/>
      <c r="B168" s="362" t="s">
        <v>429</v>
      </c>
      <c r="C168" s="363">
        <v>5175</v>
      </c>
      <c r="D168" s="360" t="s">
        <v>531</v>
      </c>
    </row>
    <row r="169" spans="1:4" x14ac:dyDescent="0.25">
      <c r="A169" s="341"/>
      <c r="B169" s="369" t="s">
        <v>532</v>
      </c>
      <c r="C169" s="370">
        <v>5181</v>
      </c>
      <c r="D169" s="390" t="s">
        <v>533</v>
      </c>
    </row>
    <row r="170" spans="1:4" x14ac:dyDescent="0.25">
      <c r="A170" s="341"/>
      <c r="B170" s="355" t="s">
        <v>114</v>
      </c>
      <c r="C170" s="356">
        <v>5191</v>
      </c>
      <c r="D170" s="357" t="s">
        <v>534</v>
      </c>
    </row>
    <row r="171" spans="1:4" x14ac:dyDescent="0.25">
      <c r="A171" s="341"/>
      <c r="B171" s="362" t="s">
        <v>429</v>
      </c>
      <c r="C171" s="363">
        <v>5194</v>
      </c>
      <c r="D171" s="360" t="s">
        <v>535</v>
      </c>
    </row>
    <row r="172" spans="1:4" x14ac:dyDescent="0.25">
      <c r="A172" s="341"/>
      <c r="B172" s="362" t="s">
        <v>429</v>
      </c>
      <c r="C172" s="363">
        <v>5229</v>
      </c>
      <c r="D172" s="360" t="s">
        <v>536</v>
      </c>
    </row>
    <row r="173" spans="1:4" x14ac:dyDescent="0.25">
      <c r="A173" s="341"/>
      <c r="B173" s="362" t="s">
        <v>429</v>
      </c>
      <c r="C173" s="363">
        <v>5424</v>
      </c>
      <c r="D173" s="360" t="s">
        <v>537</v>
      </c>
    </row>
    <row r="174" spans="1:4" x14ac:dyDescent="0.25">
      <c r="A174" s="364"/>
      <c r="B174" s="362" t="s">
        <v>429</v>
      </c>
      <c r="C174" s="363">
        <v>5499</v>
      </c>
      <c r="D174" s="391" t="s">
        <v>538</v>
      </c>
    </row>
    <row r="175" spans="1:4" ht="15.75" customHeight="1" x14ac:dyDescent="0.25">
      <c r="A175" s="364"/>
      <c r="B175" s="362"/>
      <c r="C175" s="363"/>
      <c r="D175" s="391"/>
    </row>
    <row r="176" spans="1:4" x14ac:dyDescent="0.25">
      <c r="A176" s="364"/>
      <c r="B176" s="365"/>
      <c r="C176" s="366"/>
      <c r="D176" s="376"/>
    </row>
    <row r="177" spans="1:4" x14ac:dyDescent="0.25">
      <c r="A177" s="364"/>
      <c r="B177" s="365"/>
      <c r="C177" s="366"/>
      <c r="D177" s="376"/>
    </row>
    <row r="178" spans="1:4" ht="18.75" x14ac:dyDescent="0.25">
      <c r="A178" s="537" t="s">
        <v>269</v>
      </c>
      <c r="B178" s="537"/>
      <c r="C178" s="537"/>
      <c r="D178" s="537"/>
    </row>
    <row r="179" spans="1:4" x14ac:dyDescent="0.25">
      <c r="A179" s="364"/>
      <c r="B179" s="365"/>
      <c r="C179" s="366"/>
      <c r="D179" s="372"/>
    </row>
    <row r="180" spans="1:4" ht="15.75" x14ac:dyDescent="0.25">
      <c r="A180" s="330" t="s">
        <v>89</v>
      </c>
      <c r="B180" s="331"/>
      <c r="C180" s="332"/>
      <c r="D180" s="332"/>
    </row>
    <row r="181" spans="1:4" x14ac:dyDescent="0.25">
      <c r="A181" s="341" t="s">
        <v>69</v>
      </c>
      <c r="B181" s="368" t="s">
        <v>539</v>
      </c>
      <c r="C181" s="538" t="s">
        <v>91</v>
      </c>
      <c r="D181" s="538"/>
    </row>
    <row r="182" spans="1:4" x14ac:dyDescent="0.25">
      <c r="A182" s="341"/>
      <c r="B182" s="368"/>
      <c r="C182" s="392"/>
      <c r="D182" s="360" t="s">
        <v>540</v>
      </c>
    </row>
    <row r="183" spans="1:4" x14ac:dyDescent="0.25">
      <c r="A183" s="341"/>
      <c r="B183" s="368"/>
      <c r="C183" s="392"/>
      <c r="D183" s="282" t="s">
        <v>541</v>
      </c>
    </row>
    <row r="184" spans="1:4" ht="25.5" x14ac:dyDescent="0.25">
      <c r="A184" s="341"/>
      <c r="B184" s="362" t="s">
        <v>429</v>
      </c>
      <c r="C184" s="363">
        <v>5021</v>
      </c>
      <c r="D184" s="360" t="s">
        <v>542</v>
      </c>
    </row>
    <row r="185" spans="1:4" ht="38.25" x14ac:dyDescent="0.25">
      <c r="A185" s="341"/>
      <c r="B185" s="362" t="s">
        <v>429</v>
      </c>
      <c r="C185" s="363">
        <v>5041</v>
      </c>
      <c r="D185" s="360" t="s">
        <v>543</v>
      </c>
    </row>
    <row r="186" spans="1:4" x14ac:dyDescent="0.25">
      <c r="A186" s="341"/>
      <c r="B186" s="358" t="s">
        <v>423</v>
      </c>
      <c r="C186" s="359">
        <v>5133</v>
      </c>
      <c r="D186" s="360" t="s">
        <v>544</v>
      </c>
    </row>
    <row r="187" spans="1:4" x14ac:dyDescent="0.25">
      <c r="A187" s="341"/>
      <c r="B187" s="358" t="s">
        <v>423</v>
      </c>
      <c r="C187" s="359">
        <v>5137</v>
      </c>
      <c r="D187" s="360" t="s">
        <v>545</v>
      </c>
    </row>
    <row r="188" spans="1:4" ht="25.5" x14ac:dyDescent="0.25">
      <c r="A188" s="341"/>
      <c r="B188" s="362" t="s">
        <v>429</v>
      </c>
      <c r="C188" s="363">
        <v>5139</v>
      </c>
      <c r="D188" s="360" t="s">
        <v>546</v>
      </c>
    </row>
    <row r="189" spans="1:4" x14ac:dyDescent="0.25">
      <c r="A189" s="341"/>
      <c r="B189" s="362" t="s">
        <v>429</v>
      </c>
      <c r="C189" s="363">
        <v>5151</v>
      </c>
      <c r="D189" s="360" t="s">
        <v>547</v>
      </c>
    </row>
    <row r="190" spans="1:4" x14ac:dyDescent="0.25">
      <c r="A190" s="341"/>
      <c r="B190" s="362" t="s">
        <v>429</v>
      </c>
      <c r="C190" s="363">
        <v>5154</v>
      </c>
      <c r="D190" s="360" t="s">
        <v>548</v>
      </c>
    </row>
    <row r="191" spans="1:4" x14ac:dyDescent="0.25">
      <c r="A191" s="341"/>
      <c r="B191" s="362" t="s">
        <v>429</v>
      </c>
      <c r="C191" s="363">
        <v>5155</v>
      </c>
      <c r="D191" s="360" t="s">
        <v>549</v>
      </c>
    </row>
    <row r="192" spans="1:4" ht="15.75" customHeight="1" x14ac:dyDescent="0.25">
      <c r="A192" s="341"/>
      <c r="B192" s="362" t="s">
        <v>429</v>
      </c>
      <c r="C192" s="363">
        <v>5156</v>
      </c>
      <c r="D192" s="360" t="s">
        <v>550</v>
      </c>
    </row>
    <row r="193" spans="1:4" x14ac:dyDescent="0.25">
      <c r="A193" s="341"/>
      <c r="B193" s="362" t="s">
        <v>429</v>
      </c>
      <c r="C193" s="363">
        <v>5161</v>
      </c>
      <c r="D193" s="360" t="s">
        <v>551</v>
      </c>
    </row>
    <row r="194" spans="1:4" x14ac:dyDescent="0.25">
      <c r="A194" s="341"/>
      <c r="B194" s="362" t="s">
        <v>429</v>
      </c>
      <c r="C194" s="363">
        <v>5164</v>
      </c>
      <c r="D194" s="360" t="s">
        <v>552</v>
      </c>
    </row>
    <row r="195" spans="1:4" ht="25.5" customHeight="1" x14ac:dyDescent="0.25">
      <c r="A195" s="341"/>
      <c r="B195" s="362" t="s">
        <v>429</v>
      </c>
      <c r="C195" s="363">
        <v>5169</v>
      </c>
      <c r="D195" s="360" t="s">
        <v>553</v>
      </c>
    </row>
    <row r="196" spans="1:4" x14ac:dyDescent="0.25">
      <c r="A196" s="341"/>
      <c r="B196" s="362" t="s">
        <v>429</v>
      </c>
      <c r="C196" s="363">
        <v>5171</v>
      </c>
      <c r="D196" s="360" t="s">
        <v>554</v>
      </c>
    </row>
    <row r="197" spans="1:4" x14ac:dyDescent="0.25">
      <c r="A197" s="341"/>
      <c r="B197" s="362" t="s">
        <v>71</v>
      </c>
      <c r="C197" s="363">
        <v>5175</v>
      </c>
      <c r="D197" s="360" t="s">
        <v>555</v>
      </c>
    </row>
    <row r="198" spans="1:4" x14ac:dyDescent="0.25">
      <c r="A198" s="341"/>
      <c r="B198" s="362" t="s">
        <v>71</v>
      </c>
      <c r="C198" s="363">
        <v>5194</v>
      </c>
      <c r="D198" s="360" t="s">
        <v>556</v>
      </c>
    </row>
    <row r="199" spans="1:4" x14ac:dyDescent="0.25">
      <c r="A199" s="341"/>
      <c r="B199" s="369" t="s">
        <v>72</v>
      </c>
      <c r="C199" s="370">
        <v>5909</v>
      </c>
      <c r="D199" s="360" t="s">
        <v>557</v>
      </c>
    </row>
    <row r="200" spans="1:4" x14ac:dyDescent="0.25">
      <c r="A200" s="341"/>
      <c r="B200" s="362" t="s">
        <v>71</v>
      </c>
      <c r="C200" s="363">
        <v>6122</v>
      </c>
      <c r="D200" s="393" t="s">
        <v>558</v>
      </c>
    </row>
    <row r="201" spans="1:4" x14ac:dyDescent="0.25">
      <c r="A201" s="341"/>
      <c r="B201" s="358"/>
      <c r="C201" s="359"/>
      <c r="D201" s="360"/>
    </row>
    <row r="202" spans="1:4" ht="15.75" x14ac:dyDescent="0.25">
      <c r="A202" s="330" t="s">
        <v>559</v>
      </c>
      <c r="B202" s="331"/>
      <c r="C202" s="332"/>
      <c r="D202" s="332"/>
    </row>
    <row r="203" spans="1:4" ht="15.75" customHeight="1" x14ac:dyDescent="0.25">
      <c r="A203" s="341" t="s">
        <v>69</v>
      </c>
      <c r="B203" s="368" t="s">
        <v>560</v>
      </c>
      <c r="C203" s="538" t="s">
        <v>561</v>
      </c>
      <c r="D203" s="538"/>
    </row>
    <row r="204" spans="1:4" x14ac:dyDescent="0.25">
      <c r="A204" s="341"/>
      <c r="B204" s="362" t="s">
        <v>429</v>
      </c>
      <c r="C204" s="363">
        <v>5139</v>
      </c>
      <c r="D204" s="360" t="s">
        <v>562</v>
      </c>
    </row>
    <row r="205" spans="1:4" ht="25.5" x14ac:dyDescent="0.25">
      <c r="A205" s="341"/>
      <c r="B205" s="362" t="s">
        <v>429</v>
      </c>
      <c r="C205" s="363">
        <v>5169</v>
      </c>
      <c r="D205" s="360" t="s">
        <v>563</v>
      </c>
    </row>
    <row r="206" spans="1:4" x14ac:dyDescent="0.25">
      <c r="A206" s="341"/>
      <c r="B206" s="362" t="s">
        <v>429</v>
      </c>
      <c r="C206" s="363">
        <v>5171</v>
      </c>
      <c r="D206" s="360" t="s">
        <v>564</v>
      </c>
    </row>
    <row r="207" spans="1:4" x14ac:dyDescent="0.25">
      <c r="A207" s="364"/>
      <c r="B207" s="365"/>
      <c r="C207" s="366"/>
      <c r="D207" s="367"/>
    </row>
    <row r="208" spans="1:4" ht="15.75" customHeight="1" x14ac:dyDescent="0.25">
      <c r="A208" s="394" t="s">
        <v>69</v>
      </c>
      <c r="B208" s="395" t="s">
        <v>565</v>
      </c>
      <c r="C208" s="539" t="s">
        <v>566</v>
      </c>
      <c r="D208" s="539"/>
    </row>
    <row r="209" spans="1:4" x14ac:dyDescent="0.25">
      <c r="A209" s="353"/>
      <c r="B209" s="355" t="s">
        <v>114</v>
      </c>
      <c r="C209" s="356">
        <v>5171</v>
      </c>
      <c r="D209" s="360" t="s">
        <v>567</v>
      </c>
    </row>
    <row r="210" spans="1:4" ht="25.5" x14ac:dyDescent="0.25">
      <c r="A210" s="385"/>
      <c r="B210" s="355" t="s">
        <v>114</v>
      </c>
      <c r="C210" s="356">
        <v>5223</v>
      </c>
      <c r="D210" s="360" t="s">
        <v>568</v>
      </c>
    </row>
    <row r="211" spans="1:4" x14ac:dyDescent="0.25">
      <c r="A211" s="364"/>
      <c r="B211" s="396"/>
      <c r="C211" s="397"/>
      <c r="D211" s="398"/>
    </row>
    <row r="212" spans="1:4" ht="15.75" x14ac:dyDescent="0.25">
      <c r="A212" s="330" t="s">
        <v>569</v>
      </c>
      <c r="B212" s="331"/>
      <c r="C212" s="332"/>
      <c r="D212" s="332"/>
    </row>
    <row r="213" spans="1:4" x14ac:dyDescent="0.25">
      <c r="A213" s="341" t="s">
        <v>69</v>
      </c>
      <c r="B213" s="368" t="s">
        <v>570</v>
      </c>
      <c r="C213" s="538" t="s">
        <v>571</v>
      </c>
      <c r="D213" s="538"/>
    </row>
    <row r="214" spans="1:4" ht="15.75" customHeight="1" x14ac:dyDescent="0.25">
      <c r="A214" s="341"/>
      <c r="B214" s="362" t="s">
        <v>429</v>
      </c>
      <c r="C214" s="363">
        <v>5021</v>
      </c>
      <c r="D214" s="360" t="s">
        <v>572</v>
      </c>
    </row>
    <row r="215" spans="1:4" x14ac:dyDescent="0.25">
      <c r="A215" s="341"/>
      <c r="B215" s="362" t="s">
        <v>429</v>
      </c>
      <c r="C215" s="363">
        <v>5139</v>
      </c>
      <c r="D215" s="360" t="s">
        <v>573</v>
      </c>
    </row>
    <row r="216" spans="1:4" ht="15.75" customHeight="1" x14ac:dyDescent="0.25">
      <c r="A216" s="341"/>
      <c r="B216" s="362" t="s">
        <v>429</v>
      </c>
      <c r="C216" s="363">
        <v>5175</v>
      </c>
      <c r="D216" s="360" t="s">
        <v>574</v>
      </c>
    </row>
    <row r="217" spans="1:4" ht="25.5" x14ac:dyDescent="0.25">
      <c r="A217" s="341"/>
      <c r="B217" s="362" t="s">
        <v>429</v>
      </c>
      <c r="C217" s="363">
        <v>5194</v>
      </c>
      <c r="D217" s="360" t="s">
        <v>575</v>
      </c>
    </row>
    <row r="218" spans="1:4" ht="15.75" customHeight="1" x14ac:dyDescent="0.25">
      <c r="A218" s="364"/>
      <c r="B218" s="365"/>
      <c r="C218" s="366"/>
      <c r="D218" s="367"/>
    </row>
    <row r="219" spans="1:4" x14ac:dyDescent="0.25">
      <c r="A219" s="364"/>
      <c r="B219" s="365"/>
      <c r="C219" s="366"/>
      <c r="D219" s="367"/>
    </row>
    <row r="220" spans="1:4" ht="18.75" x14ac:dyDescent="0.25">
      <c r="A220" s="537" t="s">
        <v>269</v>
      </c>
      <c r="B220" s="537"/>
      <c r="C220" s="537"/>
      <c r="D220" s="537"/>
    </row>
    <row r="221" spans="1:4" x14ac:dyDescent="0.25">
      <c r="A221" s="364"/>
      <c r="B221" s="365"/>
      <c r="C221" s="366"/>
      <c r="D221" s="367"/>
    </row>
    <row r="222" spans="1:4" ht="15.75" x14ac:dyDescent="0.25">
      <c r="A222" s="330" t="s">
        <v>576</v>
      </c>
      <c r="B222" s="373"/>
      <c r="C222" s="332"/>
      <c r="D222" s="332"/>
    </row>
    <row r="223" spans="1:4" x14ac:dyDescent="0.25">
      <c r="A223" s="341" t="s">
        <v>69</v>
      </c>
      <c r="B223" s="368" t="s">
        <v>577</v>
      </c>
      <c r="C223" s="538" t="s">
        <v>578</v>
      </c>
      <c r="D223" s="538"/>
    </row>
    <row r="224" spans="1:4" x14ac:dyDescent="0.25">
      <c r="A224" s="341"/>
      <c r="B224" s="362" t="s">
        <v>429</v>
      </c>
      <c r="C224" s="363">
        <v>5021</v>
      </c>
      <c r="D224" s="360" t="s">
        <v>579</v>
      </c>
    </row>
    <row r="225" spans="1:4" ht="25.5" x14ac:dyDescent="0.25">
      <c r="A225" s="341"/>
      <c r="B225" s="362" t="s">
        <v>429</v>
      </c>
      <c r="C225" s="363">
        <v>5139</v>
      </c>
      <c r="D225" s="360" t="s">
        <v>580</v>
      </c>
    </row>
    <row r="226" spans="1:4" x14ac:dyDescent="0.25">
      <c r="A226" s="341"/>
      <c r="B226" s="362" t="s">
        <v>429</v>
      </c>
      <c r="C226" s="363">
        <v>5151</v>
      </c>
      <c r="D226" s="360" t="s">
        <v>581</v>
      </c>
    </row>
    <row r="227" spans="1:4" x14ac:dyDescent="0.25">
      <c r="A227" s="341"/>
      <c r="B227" s="362" t="s">
        <v>429</v>
      </c>
      <c r="C227" s="363">
        <v>5153</v>
      </c>
      <c r="D227" s="360" t="s">
        <v>582</v>
      </c>
    </row>
    <row r="228" spans="1:4" x14ac:dyDescent="0.25">
      <c r="A228" s="341"/>
      <c r="B228" s="362" t="s">
        <v>429</v>
      </c>
      <c r="C228" s="363">
        <v>5154</v>
      </c>
      <c r="D228" s="360" t="s">
        <v>583</v>
      </c>
    </row>
    <row r="229" spans="1:4" x14ac:dyDescent="0.25">
      <c r="A229" s="341"/>
      <c r="B229" s="362" t="s">
        <v>429</v>
      </c>
      <c r="C229" s="363">
        <v>5155</v>
      </c>
      <c r="D229" s="360" t="s">
        <v>584</v>
      </c>
    </row>
    <row r="230" spans="1:4" ht="25.5" x14ac:dyDescent="0.25">
      <c r="A230" s="341"/>
      <c r="B230" s="362" t="s">
        <v>429</v>
      </c>
      <c r="C230" s="363">
        <v>5169</v>
      </c>
      <c r="D230" s="360" t="s">
        <v>585</v>
      </c>
    </row>
    <row r="231" spans="1:4" x14ac:dyDescent="0.25">
      <c r="A231" s="341"/>
      <c r="B231" s="362" t="s">
        <v>429</v>
      </c>
      <c r="C231" s="363">
        <v>5171</v>
      </c>
      <c r="D231" s="360" t="s">
        <v>586</v>
      </c>
    </row>
    <row r="232" spans="1:4" x14ac:dyDescent="0.25">
      <c r="A232" s="341"/>
      <c r="B232" s="362" t="s">
        <v>429</v>
      </c>
      <c r="C232" s="363">
        <v>5194</v>
      </c>
      <c r="D232" s="360" t="s">
        <v>587</v>
      </c>
    </row>
    <row r="233" spans="1:4" x14ac:dyDescent="0.25">
      <c r="A233" s="363"/>
      <c r="B233" s="362" t="s">
        <v>429</v>
      </c>
      <c r="C233" s="363">
        <v>5222</v>
      </c>
      <c r="D233" s="360" t="s">
        <v>588</v>
      </c>
    </row>
    <row r="234" spans="1:4" x14ac:dyDescent="0.25">
      <c r="A234" s="363"/>
      <c r="B234" s="369" t="s">
        <v>72</v>
      </c>
      <c r="C234" s="370">
        <v>5329</v>
      </c>
      <c r="D234" s="399" t="s">
        <v>589</v>
      </c>
    </row>
    <row r="235" spans="1:4" ht="15" customHeight="1" x14ac:dyDescent="0.25">
      <c r="A235" s="363"/>
      <c r="B235" s="362" t="s">
        <v>71</v>
      </c>
      <c r="C235" s="363">
        <v>6121</v>
      </c>
      <c r="D235" s="360" t="s">
        <v>590</v>
      </c>
    </row>
    <row r="236" spans="1:4" x14ac:dyDescent="0.25">
      <c r="A236" s="363"/>
      <c r="B236" s="400" t="s">
        <v>591</v>
      </c>
      <c r="C236" s="363">
        <v>6349</v>
      </c>
      <c r="D236" s="360" t="s">
        <v>876</v>
      </c>
    </row>
    <row r="237" spans="1:4" x14ac:dyDescent="0.25">
      <c r="A237" s="366"/>
      <c r="B237" s="365"/>
      <c r="C237" s="366"/>
      <c r="D237" s="367"/>
    </row>
    <row r="238" spans="1:4" x14ac:dyDescent="0.25">
      <c r="A238" s="341" t="s">
        <v>69</v>
      </c>
      <c r="B238" s="368" t="s">
        <v>592</v>
      </c>
      <c r="C238" s="538" t="s">
        <v>593</v>
      </c>
      <c r="D238" s="538"/>
    </row>
    <row r="239" spans="1:4" x14ac:dyDescent="0.25">
      <c r="A239" s="341"/>
      <c r="B239" s="358" t="s">
        <v>423</v>
      </c>
      <c r="C239" s="359">
        <v>5139</v>
      </c>
      <c r="D239" s="361" t="s">
        <v>594</v>
      </c>
    </row>
    <row r="240" spans="1:4" x14ac:dyDescent="0.25">
      <c r="A240" s="341"/>
      <c r="B240" s="358" t="s">
        <v>423</v>
      </c>
      <c r="C240" s="359">
        <v>5169</v>
      </c>
      <c r="D240" s="361" t="s">
        <v>595</v>
      </c>
    </row>
    <row r="241" spans="1:4" x14ac:dyDescent="0.25">
      <c r="A241" s="341"/>
      <c r="B241" s="358" t="s">
        <v>423</v>
      </c>
      <c r="C241" s="359">
        <v>5175</v>
      </c>
      <c r="D241" s="361" t="s">
        <v>596</v>
      </c>
    </row>
    <row r="242" spans="1:4" x14ac:dyDescent="0.25">
      <c r="A242" s="341"/>
      <c r="B242" s="358" t="s">
        <v>423</v>
      </c>
      <c r="C242" s="359">
        <v>5194</v>
      </c>
      <c r="D242" s="361" t="s">
        <v>597</v>
      </c>
    </row>
    <row r="243" spans="1:4" ht="15.75" customHeight="1" x14ac:dyDescent="0.25">
      <c r="A243" s="341"/>
      <c r="B243" s="362" t="s">
        <v>429</v>
      </c>
      <c r="C243" s="363">
        <v>5222</v>
      </c>
      <c r="D243" s="360" t="s">
        <v>877</v>
      </c>
    </row>
    <row r="244" spans="1:4" x14ac:dyDescent="0.25">
      <c r="A244" s="341"/>
      <c r="B244" s="362" t="s">
        <v>429</v>
      </c>
      <c r="C244" s="363">
        <v>6121</v>
      </c>
      <c r="D244" s="360" t="s">
        <v>598</v>
      </c>
    </row>
    <row r="245" spans="1:4" x14ac:dyDescent="0.25">
      <c r="A245" s="364"/>
      <c r="B245" s="365"/>
      <c r="C245" s="366"/>
      <c r="D245" s="376"/>
    </row>
    <row r="246" spans="1:4" ht="15.75" x14ac:dyDescent="0.25">
      <c r="A246" s="330" t="s">
        <v>94</v>
      </c>
      <c r="B246" s="331"/>
      <c r="C246" s="332"/>
      <c r="D246" s="332"/>
    </row>
    <row r="247" spans="1:4" x14ac:dyDescent="0.25">
      <c r="A247" s="341" t="s">
        <v>69</v>
      </c>
      <c r="B247" s="368" t="s">
        <v>599</v>
      </c>
      <c r="C247" s="538" t="s">
        <v>95</v>
      </c>
      <c r="D247" s="538"/>
    </row>
    <row r="248" spans="1:4" x14ac:dyDescent="0.25">
      <c r="A248" s="341"/>
      <c r="B248" s="362" t="s">
        <v>429</v>
      </c>
      <c r="C248" s="363">
        <v>5011</v>
      </c>
      <c r="D248" s="375" t="s">
        <v>600</v>
      </c>
    </row>
    <row r="249" spans="1:4" x14ac:dyDescent="0.25">
      <c r="A249" s="341"/>
      <c r="B249" s="362" t="s">
        <v>429</v>
      </c>
      <c r="C249" s="363">
        <v>5031</v>
      </c>
      <c r="D249" s="360" t="s">
        <v>601</v>
      </c>
    </row>
    <row r="250" spans="1:4" x14ac:dyDescent="0.25">
      <c r="A250" s="341"/>
      <c r="B250" s="362" t="s">
        <v>429</v>
      </c>
      <c r="C250" s="363">
        <v>5032</v>
      </c>
      <c r="D250" s="360" t="s">
        <v>602</v>
      </c>
    </row>
    <row r="251" spans="1:4" ht="15.75" customHeight="1" x14ac:dyDescent="0.25">
      <c r="A251" s="341"/>
      <c r="B251" s="369" t="s">
        <v>72</v>
      </c>
      <c r="C251" s="370">
        <v>5137</v>
      </c>
      <c r="D251" s="371" t="s">
        <v>603</v>
      </c>
    </row>
    <row r="252" spans="1:4" x14ac:dyDescent="0.25">
      <c r="A252" s="341"/>
      <c r="B252" s="362" t="s">
        <v>429</v>
      </c>
      <c r="C252" s="363">
        <v>5139</v>
      </c>
      <c r="D252" s="360" t="s">
        <v>604</v>
      </c>
    </row>
    <row r="253" spans="1:4" ht="15.75" customHeight="1" x14ac:dyDescent="0.25">
      <c r="A253" s="341"/>
      <c r="B253" s="362" t="s">
        <v>429</v>
      </c>
      <c r="C253" s="363">
        <v>5151</v>
      </c>
      <c r="D253" s="360" t="s">
        <v>605</v>
      </c>
    </row>
    <row r="254" spans="1:4" x14ac:dyDescent="0.25">
      <c r="A254" s="341"/>
      <c r="B254" s="362" t="s">
        <v>429</v>
      </c>
      <c r="C254" s="363">
        <v>5153</v>
      </c>
      <c r="D254" s="360" t="s">
        <v>606</v>
      </c>
    </row>
    <row r="255" spans="1:4" x14ac:dyDescent="0.25">
      <c r="A255" s="341"/>
      <c r="B255" s="362" t="s">
        <v>429</v>
      </c>
      <c r="C255" s="363">
        <v>5154</v>
      </c>
      <c r="D255" s="360" t="s">
        <v>607</v>
      </c>
    </row>
    <row r="256" spans="1:4" x14ac:dyDescent="0.25">
      <c r="A256" s="341"/>
      <c r="B256" s="362" t="s">
        <v>71</v>
      </c>
      <c r="C256" s="363">
        <v>5169</v>
      </c>
      <c r="D256" s="360" t="s">
        <v>608</v>
      </c>
    </row>
    <row r="257" spans="1:4" x14ac:dyDescent="0.25">
      <c r="A257" s="341"/>
      <c r="B257" s="362" t="s">
        <v>71</v>
      </c>
      <c r="C257" s="363">
        <v>5171</v>
      </c>
      <c r="D257" s="360" t="s">
        <v>609</v>
      </c>
    </row>
    <row r="258" spans="1:4" ht="15" customHeight="1" x14ac:dyDescent="0.25">
      <c r="A258" s="341"/>
      <c r="B258" s="355" t="s">
        <v>114</v>
      </c>
      <c r="C258" s="356">
        <v>5191</v>
      </c>
      <c r="D258" s="360" t="s">
        <v>610</v>
      </c>
    </row>
    <row r="259" spans="1:4" x14ac:dyDescent="0.25">
      <c r="A259" s="341"/>
      <c r="B259" s="362" t="s">
        <v>429</v>
      </c>
      <c r="C259" s="363">
        <v>5424</v>
      </c>
      <c r="D259" s="360" t="s">
        <v>611</v>
      </c>
    </row>
    <row r="260" spans="1:4" x14ac:dyDescent="0.25">
      <c r="A260" s="364"/>
      <c r="B260" s="362" t="s">
        <v>429</v>
      </c>
      <c r="C260" s="363">
        <v>5499</v>
      </c>
      <c r="D260" s="391" t="s">
        <v>612</v>
      </c>
    </row>
    <row r="261" spans="1:4" ht="15.75" customHeight="1" x14ac:dyDescent="0.25">
      <c r="A261" s="341"/>
      <c r="B261" s="362" t="s">
        <v>429</v>
      </c>
      <c r="C261" s="363">
        <v>5909</v>
      </c>
      <c r="D261" s="360" t="s">
        <v>613</v>
      </c>
    </row>
    <row r="262" spans="1:4" x14ac:dyDescent="0.25">
      <c r="A262" s="364"/>
      <c r="B262" s="396"/>
      <c r="C262" s="397"/>
      <c r="D262" s="398"/>
    </row>
    <row r="263" spans="1:4" ht="15.75" customHeight="1" x14ac:dyDescent="0.25">
      <c r="A263" s="364"/>
      <c r="B263" s="396"/>
      <c r="C263" s="397"/>
      <c r="D263" s="398"/>
    </row>
    <row r="264" spans="1:4" x14ac:dyDescent="0.25">
      <c r="A264" s="364"/>
      <c r="B264" s="396"/>
      <c r="C264" s="397"/>
      <c r="D264" s="398"/>
    </row>
    <row r="265" spans="1:4" x14ac:dyDescent="0.25">
      <c r="A265" s="364"/>
      <c r="B265" s="396"/>
      <c r="C265" s="397"/>
      <c r="D265" s="398"/>
    </row>
    <row r="266" spans="1:4" ht="15.75" customHeight="1" x14ac:dyDescent="0.25">
      <c r="A266" s="364"/>
      <c r="B266" s="365"/>
      <c r="C266" s="366"/>
      <c r="D266" s="376"/>
    </row>
    <row r="267" spans="1:4" ht="18.75" customHeight="1" x14ac:dyDescent="0.25">
      <c r="A267" s="537" t="s">
        <v>269</v>
      </c>
      <c r="B267" s="537"/>
      <c r="C267" s="537"/>
      <c r="D267" s="537"/>
    </row>
    <row r="268" spans="1:4" x14ac:dyDescent="0.25">
      <c r="A268" s="364"/>
      <c r="B268" s="396"/>
      <c r="C268" s="397"/>
      <c r="D268" s="398"/>
    </row>
    <row r="269" spans="1:4" ht="15.75" x14ac:dyDescent="0.25">
      <c r="A269" s="330" t="s">
        <v>24</v>
      </c>
      <c r="B269" s="331"/>
      <c r="C269" s="332"/>
      <c r="D269" s="332"/>
    </row>
    <row r="270" spans="1:4" x14ac:dyDescent="0.25">
      <c r="A270" s="341" t="s">
        <v>69</v>
      </c>
      <c r="B270" s="368" t="s">
        <v>614</v>
      </c>
      <c r="C270" s="538" t="s">
        <v>615</v>
      </c>
      <c r="D270" s="538"/>
    </row>
    <row r="271" spans="1:4" x14ac:dyDescent="0.25">
      <c r="A271" s="341"/>
      <c r="B271" s="362" t="s">
        <v>429</v>
      </c>
      <c r="C271" s="363">
        <v>5011</v>
      </c>
      <c r="D271" s="360" t="s">
        <v>616</v>
      </c>
    </row>
    <row r="272" spans="1:4" x14ac:dyDescent="0.25">
      <c r="A272" s="341"/>
      <c r="B272" s="362" t="s">
        <v>429</v>
      </c>
      <c r="C272" s="363">
        <v>5031</v>
      </c>
      <c r="D272" s="360" t="s">
        <v>617</v>
      </c>
    </row>
    <row r="273" spans="1:4" x14ac:dyDescent="0.25">
      <c r="A273" s="341"/>
      <c r="B273" s="362" t="s">
        <v>429</v>
      </c>
      <c r="C273" s="363">
        <v>5032</v>
      </c>
      <c r="D273" s="360" t="s">
        <v>618</v>
      </c>
    </row>
    <row r="274" spans="1:4" x14ac:dyDescent="0.25">
      <c r="A274" s="341"/>
      <c r="B274" s="362" t="s">
        <v>429</v>
      </c>
      <c r="C274" s="363">
        <v>5139</v>
      </c>
      <c r="D274" s="360" t="s">
        <v>619</v>
      </c>
    </row>
    <row r="275" spans="1:4" x14ac:dyDescent="0.25">
      <c r="A275" s="341"/>
      <c r="B275" s="362" t="s">
        <v>429</v>
      </c>
      <c r="C275" s="363">
        <v>5151</v>
      </c>
      <c r="D275" s="360" t="s">
        <v>620</v>
      </c>
    </row>
    <row r="276" spans="1:4" x14ac:dyDescent="0.25">
      <c r="A276" s="341"/>
      <c r="B276" s="362" t="s">
        <v>429</v>
      </c>
      <c r="C276" s="363">
        <v>5153</v>
      </c>
      <c r="D276" s="360" t="s">
        <v>621</v>
      </c>
    </row>
    <row r="277" spans="1:4" x14ac:dyDescent="0.25">
      <c r="A277" s="341"/>
      <c r="B277" s="362" t="s">
        <v>429</v>
      </c>
      <c r="C277" s="363">
        <v>5154</v>
      </c>
      <c r="D277" s="360" t="s">
        <v>622</v>
      </c>
    </row>
    <row r="278" spans="1:4" ht="15.75" customHeight="1" x14ac:dyDescent="0.25">
      <c r="A278" s="341"/>
      <c r="B278" s="362" t="s">
        <v>429</v>
      </c>
      <c r="C278" s="363">
        <v>5155</v>
      </c>
      <c r="D278" s="360" t="s">
        <v>623</v>
      </c>
    </row>
    <row r="279" spans="1:4" ht="15" customHeight="1" x14ac:dyDescent="0.25">
      <c r="A279" s="341"/>
      <c r="B279" s="358" t="s">
        <v>423</v>
      </c>
      <c r="C279" s="359">
        <v>5164</v>
      </c>
      <c r="D279" s="360" t="s">
        <v>624</v>
      </c>
    </row>
    <row r="280" spans="1:4" ht="25.5" x14ac:dyDescent="0.25">
      <c r="A280" s="341"/>
      <c r="B280" s="362" t="s">
        <v>429</v>
      </c>
      <c r="C280" s="363">
        <v>5169</v>
      </c>
      <c r="D280" s="360" t="s">
        <v>625</v>
      </c>
    </row>
    <row r="281" spans="1:4" x14ac:dyDescent="0.25">
      <c r="A281" s="341"/>
      <c r="B281" s="362" t="s">
        <v>429</v>
      </c>
      <c r="C281" s="363">
        <v>5171</v>
      </c>
      <c r="D281" s="360" t="s">
        <v>878</v>
      </c>
    </row>
    <row r="282" spans="1:4" x14ac:dyDescent="0.25">
      <c r="A282" s="341"/>
      <c r="B282" s="355" t="s">
        <v>114</v>
      </c>
      <c r="C282" s="356">
        <v>5191</v>
      </c>
      <c r="D282" s="360" t="s">
        <v>626</v>
      </c>
    </row>
    <row r="283" spans="1:4" ht="25.5" customHeight="1" x14ac:dyDescent="0.25">
      <c r="A283" s="341"/>
      <c r="B283" s="362" t="s">
        <v>71</v>
      </c>
      <c r="C283" s="363">
        <v>5192</v>
      </c>
      <c r="D283" s="360" t="s">
        <v>627</v>
      </c>
    </row>
    <row r="284" spans="1:4" ht="15" customHeight="1" x14ac:dyDescent="0.25">
      <c r="A284" s="341"/>
      <c r="B284" s="369" t="s">
        <v>72</v>
      </c>
      <c r="C284" s="370">
        <v>5362</v>
      </c>
      <c r="D284" s="360" t="s">
        <v>628</v>
      </c>
    </row>
    <row r="285" spans="1:4" x14ac:dyDescent="0.25">
      <c r="A285" s="341"/>
      <c r="B285" s="362" t="s">
        <v>429</v>
      </c>
      <c r="C285" s="363">
        <v>5909</v>
      </c>
      <c r="D285" s="360" t="s">
        <v>629</v>
      </c>
    </row>
    <row r="286" spans="1:4" x14ac:dyDescent="0.25">
      <c r="A286" s="341"/>
      <c r="B286" s="362" t="s">
        <v>429</v>
      </c>
      <c r="C286" s="363">
        <v>6121</v>
      </c>
      <c r="D286" s="360" t="s">
        <v>879</v>
      </c>
    </row>
    <row r="287" spans="1:4" x14ac:dyDescent="0.25">
      <c r="A287" s="364"/>
      <c r="B287" s="396"/>
      <c r="C287" s="397"/>
      <c r="D287" s="401"/>
    </row>
    <row r="288" spans="1:4" ht="15.75" customHeight="1" x14ac:dyDescent="0.25">
      <c r="A288" s="377" t="s">
        <v>25</v>
      </c>
      <c r="B288" s="402"/>
      <c r="C288" s="403"/>
      <c r="D288" s="403"/>
    </row>
    <row r="289" spans="1:4" x14ac:dyDescent="0.25">
      <c r="A289" s="353" t="s">
        <v>69</v>
      </c>
      <c r="B289" s="354" t="s">
        <v>630</v>
      </c>
      <c r="C289" s="545" t="s">
        <v>631</v>
      </c>
      <c r="D289" s="545"/>
    </row>
    <row r="290" spans="1:4" x14ac:dyDescent="0.25">
      <c r="A290" s="353"/>
      <c r="B290" s="358" t="s">
        <v>423</v>
      </c>
      <c r="C290" s="359">
        <v>5137</v>
      </c>
      <c r="D290" s="360" t="s">
        <v>632</v>
      </c>
    </row>
    <row r="291" spans="1:4" ht="25.5" x14ac:dyDescent="0.25">
      <c r="A291" s="353"/>
      <c r="B291" s="358" t="s">
        <v>423</v>
      </c>
      <c r="C291" s="359">
        <v>5139</v>
      </c>
      <c r="D291" s="361" t="s">
        <v>633</v>
      </c>
    </row>
    <row r="292" spans="1:4" ht="15.75" customHeight="1" x14ac:dyDescent="0.25">
      <c r="A292" s="341"/>
      <c r="B292" s="358" t="s">
        <v>423</v>
      </c>
      <c r="C292" s="359">
        <v>5151</v>
      </c>
      <c r="D292" s="361" t="s">
        <v>634</v>
      </c>
    </row>
    <row r="293" spans="1:4" x14ac:dyDescent="0.25">
      <c r="A293" s="341"/>
      <c r="B293" s="358" t="s">
        <v>423</v>
      </c>
      <c r="C293" s="359">
        <v>5153</v>
      </c>
      <c r="D293" s="361" t="s">
        <v>635</v>
      </c>
    </row>
    <row r="294" spans="1:4" x14ac:dyDescent="0.25">
      <c r="A294" s="341"/>
      <c r="B294" s="358" t="s">
        <v>423</v>
      </c>
      <c r="C294" s="359">
        <v>5154</v>
      </c>
      <c r="D294" s="361" t="s">
        <v>636</v>
      </c>
    </row>
    <row r="295" spans="1:4" x14ac:dyDescent="0.25">
      <c r="A295" s="341"/>
      <c r="B295" s="358" t="s">
        <v>423</v>
      </c>
      <c r="C295" s="359">
        <v>5156</v>
      </c>
      <c r="D295" s="360" t="s">
        <v>880</v>
      </c>
    </row>
    <row r="296" spans="1:4" x14ac:dyDescent="0.25">
      <c r="A296" s="341"/>
      <c r="B296" s="362" t="s">
        <v>429</v>
      </c>
      <c r="C296" s="363">
        <v>5164</v>
      </c>
      <c r="D296" s="360" t="s">
        <v>637</v>
      </c>
    </row>
    <row r="297" spans="1:4" ht="25.5" x14ac:dyDescent="0.25">
      <c r="A297" s="341"/>
      <c r="B297" s="362" t="s">
        <v>71</v>
      </c>
      <c r="C297" s="363">
        <v>5169</v>
      </c>
      <c r="D297" s="360" t="s">
        <v>638</v>
      </c>
    </row>
    <row r="298" spans="1:4" x14ac:dyDescent="0.25">
      <c r="A298" s="341"/>
      <c r="B298" s="362" t="s">
        <v>71</v>
      </c>
      <c r="C298" s="363">
        <v>5171</v>
      </c>
      <c r="D298" s="360" t="s">
        <v>639</v>
      </c>
    </row>
    <row r="299" spans="1:4" x14ac:dyDescent="0.25">
      <c r="A299" s="341"/>
      <c r="B299" s="362" t="s">
        <v>429</v>
      </c>
      <c r="C299" s="363">
        <v>5909</v>
      </c>
      <c r="D299" s="360" t="s">
        <v>640</v>
      </c>
    </row>
    <row r="300" spans="1:4" x14ac:dyDescent="0.25">
      <c r="A300" s="341"/>
      <c r="B300" s="362" t="s">
        <v>429</v>
      </c>
      <c r="C300" s="363">
        <v>6122</v>
      </c>
      <c r="D300" s="360" t="s">
        <v>881</v>
      </c>
    </row>
    <row r="301" spans="1:4" x14ac:dyDescent="0.25">
      <c r="A301" s="364"/>
      <c r="B301" s="365"/>
      <c r="C301" s="366"/>
      <c r="D301" s="372"/>
    </row>
    <row r="302" spans="1:4" ht="15.75" x14ac:dyDescent="0.25">
      <c r="A302" s="330" t="s">
        <v>96</v>
      </c>
      <c r="B302" s="331"/>
      <c r="C302" s="332"/>
      <c r="D302" s="332"/>
    </row>
    <row r="303" spans="1:4" x14ac:dyDescent="0.25">
      <c r="A303" s="341" t="s">
        <v>69</v>
      </c>
      <c r="B303" s="368" t="s">
        <v>641</v>
      </c>
      <c r="C303" s="538" t="s">
        <v>122</v>
      </c>
      <c r="D303" s="538"/>
    </row>
    <row r="304" spans="1:4" x14ac:dyDescent="0.25">
      <c r="A304" s="353"/>
      <c r="B304" s="358" t="s">
        <v>423</v>
      </c>
      <c r="C304" s="359">
        <v>5139</v>
      </c>
      <c r="D304" s="361" t="s">
        <v>642</v>
      </c>
    </row>
    <row r="305" spans="1:4" x14ac:dyDescent="0.25">
      <c r="A305" s="353"/>
      <c r="B305" s="358" t="s">
        <v>423</v>
      </c>
      <c r="C305" s="359">
        <v>5154</v>
      </c>
      <c r="D305" s="361" t="s">
        <v>643</v>
      </c>
    </row>
    <row r="306" spans="1:4" x14ac:dyDescent="0.25">
      <c r="A306" s="353"/>
      <c r="B306" s="358" t="s">
        <v>423</v>
      </c>
      <c r="C306" s="359">
        <v>5169</v>
      </c>
      <c r="D306" s="361" t="s">
        <v>644</v>
      </c>
    </row>
    <row r="307" spans="1:4" x14ac:dyDescent="0.25">
      <c r="A307" s="353"/>
      <c r="B307" s="358" t="s">
        <v>423</v>
      </c>
      <c r="C307" s="359">
        <v>5171</v>
      </c>
      <c r="D307" s="361" t="s">
        <v>645</v>
      </c>
    </row>
    <row r="308" spans="1:4" x14ac:dyDescent="0.25">
      <c r="A308" s="341"/>
      <c r="B308" s="362"/>
      <c r="C308" s="363"/>
      <c r="D308" s="404"/>
    </row>
    <row r="309" spans="1:4" x14ac:dyDescent="0.25">
      <c r="A309" s="341"/>
      <c r="B309" s="362"/>
      <c r="C309" s="363"/>
      <c r="D309" s="404"/>
    </row>
    <row r="310" spans="1:4" x14ac:dyDescent="0.25">
      <c r="A310" s="341"/>
      <c r="B310" s="362"/>
      <c r="C310" s="363"/>
      <c r="D310" s="404"/>
    </row>
    <row r="311" spans="1:4" x14ac:dyDescent="0.25">
      <c r="A311" s="341"/>
      <c r="B311" s="362"/>
      <c r="C311" s="363"/>
      <c r="D311" s="404"/>
    </row>
    <row r="312" spans="1:4" ht="18.75" customHeight="1" x14ac:dyDescent="0.25">
      <c r="A312" s="537" t="s">
        <v>269</v>
      </c>
      <c r="B312" s="537"/>
      <c r="C312" s="537"/>
      <c r="D312" s="537"/>
    </row>
    <row r="313" spans="1:4" x14ac:dyDescent="0.25">
      <c r="A313" s="341"/>
      <c r="B313" s="362"/>
      <c r="C313" s="363"/>
      <c r="D313" s="404"/>
    </row>
    <row r="314" spans="1:4" ht="15.75" x14ac:dyDescent="0.25">
      <c r="A314" s="330" t="s">
        <v>96</v>
      </c>
      <c r="B314" s="331"/>
      <c r="C314" s="332"/>
      <c r="D314" s="332"/>
    </row>
    <row r="315" spans="1:4" x14ac:dyDescent="0.25">
      <c r="A315" s="341" t="s">
        <v>69</v>
      </c>
      <c r="B315" s="368" t="s">
        <v>646</v>
      </c>
      <c r="C315" s="538" t="s">
        <v>97</v>
      </c>
      <c r="D315" s="538"/>
    </row>
    <row r="316" spans="1:4" x14ac:dyDescent="0.25">
      <c r="A316" s="341"/>
      <c r="B316" s="362" t="s">
        <v>429</v>
      </c>
      <c r="C316" s="363">
        <v>5139</v>
      </c>
      <c r="D316" s="360" t="s">
        <v>647</v>
      </c>
    </row>
    <row r="317" spans="1:4" ht="15.75" customHeight="1" x14ac:dyDescent="0.25">
      <c r="A317" s="341"/>
      <c r="B317" s="358" t="s">
        <v>423</v>
      </c>
      <c r="C317" s="359">
        <v>5151</v>
      </c>
      <c r="D317" s="361" t="s">
        <v>648</v>
      </c>
    </row>
    <row r="318" spans="1:4" x14ac:dyDescent="0.25">
      <c r="A318" s="341"/>
      <c r="B318" s="358" t="s">
        <v>423</v>
      </c>
      <c r="C318" s="359">
        <v>5169</v>
      </c>
      <c r="D318" s="361" t="s">
        <v>649</v>
      </c>
    </row>
    <row r="319" spans="1:4" x14ac:dyDescent="0.25">
      <c r="A319" s="341"/>
      <c r="B319" s="358" t="s">
        <v>423</v>
      </c>
      <c r="C319" s="359">
        <v>5171</v>
      </c>
      <c r="D319" s="361" t="s">
        <v>650</v>
      </c>
    </row>
    <row r="320" spans="1:4" x14ac:dyDescent="0.25">
      <c r="A320" s="341"/>
      <c r="B320" s="358" t="s">
        <v>423</v>
      </c>
      <c r="C320" s="359">
        <v>5811</v>
      </c>
      <c r="D320" s="381" t="s">
        <v>651</v>
      </c>
    </row>
    <row r="321" spans="1:4" x14ac:dyDescent="0.25">
      <c r="A321" s="364"/>
      <c r="B321" s="365"/>
      <c r="C321" s="366"/>
      <c r="D321" s="376"/>
    </row>
    <row r="322" spans="1:4" x14ac:dyDescent="0.25">
      <c r="A322" s="405" t="s">
        <v>69</v>
      </c>
      <c r="B322" s="406">
        <v>3633</v>
      </c>
      <c r="C322" s="546" t="s">
        <v>27</v>
      </c>
      <c r="D322" s="546"/>
    </row>
    <row r="323" spans="1:4" ht="15.75" customHeight="1" x14ac:dyDescent="0.25">
      <c r="A323" s="341"/>
      <c r="B323" s="362" t="s">
        <v>71</v>
      </c>
      <c r="C323" s="363">
        <v>6121</v>
      </c>
      <c r="D323" s="360" t="s">
        <v>652</v>
      </c>
    </row>
    <row r="324" spans="1:4" x14ac:dyDescent="0.25">
      <c r="A324" s="364"/>
      <c r="B324" s="365"/>
      <c r="C324" s="366"/>
      <c r="D324" s="376"/>
    </row>
    <row r="325" spans="1:4" x14ac:dyDescent="0.25">
      <c r="A325" s="353" t="s">
        <v>69</v>
      </c>
      <c r="B325" s="354" t="s">
        <v>653</v>
      </c>
      <c r="C325" s="545" t="s">
        <v>654</v>
      </c>
      <c r="D325" s="545"/>
    </row>
    <row r="326" spans="1:4" x14ac:dyDescent="0.25">
      <c r="A326" s="353"/>
      <c r="B326" s="358" t="s">
        <v>423</v>
      </c>
      <c r="C326" s="359">
        <v>6119</v>
      </c>
      <c r="D326" s="361" t="s">
        <v>655</v>
      </c>
    </row>
    <row r="327" spans="1:4" x14ac:dyDescent="0.25">
      <c r="A327" s="364"/>
      <c r="B327" s="407"/>
      <c r="C327" s="408"/>
      <c r="D327" s="408"/>
    </row>
    <row r="328" spans="1:4" x14ac:dyDescent="0.25">
      <c r="A328" s="353" t="s">
        <v>69</v>
      </c>
      <c r="B328" s="354" t="s">
        <v>656</v>
      </c>
      <c r="C328" s="545" t="s">
        <v>98</v>
      </c>
      <c r="D328" s="545"/>
    </row>
    <row r="329" spans="1:4" x14ac:dyDescent="0.25">
      <c r="A329" s="353"/>
      <c r="B329" s="358" t="s">
        <v>423</v>
      </c>
      <c r="C329" s="359">
        <v>5011</v>
      </c>
      <c r="D329" s="361" t="s">
        <v>657</v>
      </c>
    </row>
    <row r="330" spans="1:4" x14ac:dyDescent="0.25">
      <c r="A330" s="353"/>
      <c r="B330" s="358" t="s">
        <v>423</v>
      </c>
      <c r="C330" s="359">
        <v>5021</v>
      </c>
      <c r="D330" s="381" t="s">
        <v>658</v>
      </c>
    </row>
    <row r="331" spans="1:4" x14ac:dyDescent="0.25">
      <c r="A331" s="353"/>
      <c r="B331" s="358" t="s">
        <v>423</v>
      </c>
      <c r="C331" s="359">
        <v>5031</v>
      </c>
      <c r="D331" s="361" t="s">
        <v>659</v>
      </c>
    </row>
    <row r="332" spans="1:4" ht="15.75" customHeight="1" x14ac:dyDescent="0.25">
      <c r="A332" s="353"/>
      <c r="B332" s="358" t="s">
        <v>423</v>
      </c>
      <c r="C332" s="359">
        <v>5032</v>
      </c>
      <c r="D332" s="361" t="s">
        <v>660</v>
      </c>
    </row>
    <row r="333" spans="1:4" x14ac:dyDescent="0.25">
      <c r="A333" s="353"/>
      <c r="B333" s="358" t="s">
        <v>423</v>
      </c>
      <c r="C333" s="359">
        <v>5132</v>
      </c>
      <c r="D333" s="361" t="s">
        <v>661</v>
      </c>
    </row>
    <row r="334" spans="1:4" ht="15.75" customHeight="1" x14ac:dyDescent="0.25">
      <c r="A334" s="341"/>
      <c r="B334" s="362" t="s">
        <v>71</v>
      </c>
      <c r="C334" s="363">
        <v>5133</v>
      </c>
      <c r="D334" s="360" t="s">
        <v>662</v>
      </c>
    </row>
    <row r="335" spans="1:4" x14ac:dyDescent="0.25">
      <c r="A335" s="341"/>
      <c r="B335" s="358" t="s">
        <v>423</v>
      </c>
      <c r="C335" s="359">
        <v>5137</v>
      </c>
      <c r="D335" s="361" t="s">
        <v>663</v>
      </c>
    </row>
    <row r="336" spans="1:4" ht="25.5" x14ac:dyDescent="0.25">
      <c r="A336" s="341"/>
      <c r="B336" s="362" t="s">
        <v>71</v>
      </c>
      <c r="C336" s="363">
        <v>5139</v>
      </c>
      <c r="D336" s="360" t="s">
        <v>664</v>
      </c>
    </row>
    <row r="337" spans="1:4" x14ac:dyDescent="0.25">
      <c r="A337" s="341"/>
      <c r="B337" s="358" t="s">
        <v>423</v>
      </c>
      <c r="C337" s="359">
        <v>5151</v>
      </c>
      <c r="D337" s="361" t="s">
        <v>665</v>
      </c>
    </row>
    <row r="338" spans="1:4" x14ac:dyDescent="0.25">
      <c r="A338" s="341"/>
      <c r="B338" s="358" t="s">
        <v>423</v>
      </c>
      <c r="C338" s="359">
        <v>5153</v>
      </c>
      <c r="D338" s="361" t="s">
        <v>666</v>
      </c>
    </row>
    <row r="339" spans="1:4" x14ac:dyDescent="0.25">
      <c r="A339" s="341"/>
      <c r="B339" s="358" t="s">
        <v>423</v>
      </c>
      <c r="C339" s="359">
        <v>5154</v>
      </c>
      <c r="D339" s="361" t="s">
        <v>667</v>
      </c>
    </row>
    <row r="340" spans="1:4" x14ac:dyDescent="0.25">
      <c r="A340" s="341"/>
      <c r="B340" s="358" t="s">
        <v>423</v>
      </c>
      <c r="C340" s="359">
        <v>5156</v>
      </c>
      <c r="D340" s="361" t="s">
        <v>668</v>
      </c>
    </row>
    <row r="341" spans="1:4" x14ac:dyDescent="0.25">
      <c r="A341" s="341"/>
      <c r="B341" s="362" t="s">
        <v>429</v>
      </c>
      <c r="C341" s="363">
        <v>5162</v>
      </c>
      <c r="D341" s="360" t="s">
        <v>669</v>
      </c>
    </row>
    <row r="342" spans="1:4" x14ac:dyDescent="0.25">
      <c r="A342" s="341"/>
      <c r="B342" s="362" t="s">
        <v>429</v>
      </c>
      <c r="C342" s="363">
        <v>5164</v>
      </c>
      <c r="D342" s="360" t="s">
        <v>670</v>
      </c>
    </row>
    <row r="343" spans="1:4" ht="15" customHeight="1" x14ac:dyDescent="0.25">
      <c r="A343" s="341"/>
      <c r="B343" s="362" t="s">
        <v>429</v>
      </c>
      <c r="C343" s="363">
        <v>5166</v>
      </c>
      <c r="D343" s="360" t="s">
        <v>882</v>
      </c>
    </row>
    <row r="344" spans="1:4" x14ac:dyDescent="0.25">
      <c r="A344" s="341"/>
      <c r="B344" s="362" t="s">
        <v>429</v>
      </c>
      <c r="C344" s="363">
        <v>5167</v>
      </c>
      <c r="D344" s="360" t="s">
        <v>671</v>
      </c>
    </row>
    <row r="345" spans="1:4" x14ac:dyDescent="0.25">
      <c r="A345" s="341"/>
      <c r="B345" s="362" t="s">
        <v>429</v>
      </c>
      <c r="C345" s="363">
        <v>5169</v>
      </c>
      <c r="D345" s="360" t="s">
        <v>672</v>
      </c>
    </row>
    <row r="346" spans="1:4" x14ac:dyDescent="0.25">
      <c r="A346" s="341"/>
      <c r="B346" s="362" t="s">
        <v>71</v>
      </c>
      <c r="C346" s="363">
        <v>5171</v>
      </c>
      <c r="D346" s="360" t="s">
        <v>673</v>
      </c>
    </row>
    <row r="347" spans="1:4" x14ac:dyDescent="0.25">
      <c r="A347" s="341"/>
      <c r="B347" s="362" t="s">
        <v>429</v>
      </c>
      <c r="C347" s="363">
        <v>5173</v>
      </c>
      <c r="D347" s="360" t="s">
        <v>674</v>
      </c>
    </row>
    <row r="348" spans="1:4" ht="15" customHeight="1" x14ac:dyDescent="0.25">
      <c r="A348" s="341"/>
      <c r="B348" s="355" t="s">
        <v>114</v>
      </c>
      <c r="C348" s="356">
        <v>5191</v>
      </c>
      <c r="D348" s="357" t="s">
        <v>675</v>
      </c>
    </row>
    <row r="349" spans="1:4" x14ac:dyDescent="0.25">
      <c r="A349" s="341"/>
      <c r="B349" s="369" t="s">
        <v>532</v>
      </c>
      <c r="C349" s="370">
        <v>5361</v>
      </c>
      <c r="D349" s="390" t="s">
        <v>676</v>
      </c>
    </row>
    <row r="350" spans="1:4" x14ac:dyDescent="0.25">
      <c r="A350" s="341"/>
      <c r="B350" s="362" t="s">
        <v>71</v>
      </c>
      <c r="C350" s="363">
        <v>5362</v>
      </c>
      <c r="D350" s="360" t="s">
        <v>677</v>
      </c>
    </row>
    <row r="351" spans="1:4" x14ac:dyDescent="0.25">
      <c r="A351" s="341"/>
      <c r="B351" s="362" t="s">
        <v>71</v>
      </c>
      <c r="C351" s="363">
        <v>5362</v>
      </c>
      <c r="D351" s="360" t="s">
        <v>678</v>
      </c>
    </row>
    <row r="352" spans="1:4" x14ac:dyDescent="0.25">
      <c r="A352" s="341"/>
      <c r="B352" s="362" t="s">
        <v>71</v>
      </c>
      <c r="C352" s="363">
        <v>5362</v>
      </c>
      <c r="D352" s="409" t="s">
        <v>679</v>
      </c>
    </row>
    <row r="353" spans="1:4" x14ac:dyDescent="0.25">
      <c r="A353" s="341"/>
      <c r="B353" s="362" t="s">
        <v>71</v>
      </c>
      <c r="C353" s="363">
        <v>5362</v>
      </c>
      <c r="D353" s="360" t="s">
        <v>680</v>
      </c>
    </row>
    <row r="354" spans="1:4" x14ac:dyDescent="0.25">
      <c r="A354" s="341"/>
      <c r="B354" s="362" t="s">
        <v>429</v>
      </c>
      <c r="C354" s="363">
        <v>5424</v>
      </c>
      <c r="D354" s="360" t="s">
        <v>681</v>
      </c>
    </row>
    <row r="355" spans="1:4" x14ac:dyDescent="0.25">
      <c r="A355" s="364"/>
      <c r="B355" s="362" t="s">
        <v>429</v>
      </c>
      <c r="C355" s="363">
        <v>5499</v>
      </c>
      <c r="D355" s="391" t="s">
        <v>682</v>
      </c>
    </row>
    <row r="356" spans="1:4" ht="15" customHeight="1" x14ac:dyDescent="0.25">
      <c r="A356" s="364"/>
      <c r="B356" s="369" t="s">
        <v>72</v>
      </c>
      <c r="C356" s="370">
        <v>6122</v>
      </c>
      <c r="D356" s="391" t="s">
        <v>683</v>
      </c>
    </row>
    <row r="357" spans="1:4" x14ac:dyDescent="0.25">
      <c r="A357" s="341"/>
      <c r="B357" s="362" t="s">
        <v>71</v>
      </c>
      <c r="C357" s="363">
        <v>6123</v>
      </c>
      <c r="D357" s="360" t="s">
        <v>684</v>
      </c>
    </row>
    <row r="358" spans="1:4" x14ac:dyDescent="0.25">
      <c r="A358" s="341"/>
      <c r="B358" s="362" t="s">
        <v>429</v>
      </c>
      <c r="C358" s="363">
        <v>6130</v>
      </c>
      <c r="D358" s="360" t="s">
        <v>685</v>
      </c>
    </row>
    <row r="359" spans="1:4" ht="18.75" x14ac:dyDescent="0.25">
      <c r="A359" s="537" t="s">
        <v>269</v>
      </c>
      <c r="B359" s="537"/>
      <c r="C359" s="537"/>
      <c r="D359" s="537"/>
    </row>
    <row r="360" spans="1:4" x14ac:dyDescent="0.25">
      <c r="A360" s="364"/>
      <c r="B360" s="365"/>
      <c r="C360" s="366"/>
      <c r="D360" s="367"/>
    </row>
    <row r="361" spans="1:4" ht="15.75" x14ac:dyDescent="0.25">
      <c r="A361" s="377" t="s">
        <v>686</v>
      </c>
      <c r="B361" s="402"/>
      <c r="C361" s="403"/>
      <c r="D361" s="403"/>
    </row>
    <row r="362" spans="1:4" x14ac:dyDescent="0.25">
      <c r="A362" s="353" t="s">
        <v>69</v>
      </c>
      <c r="B362" s="354" t="s">
        <v>687</v>
      </c>
      <c r="C362" s="545" t="s">
        <v>688</v>
      </c>
      <c r="D362" s="545"/>
    </row>
    <row r="363" spans="1:4" x14ac:dyDescent="0.25">
      <c r="A363" s="353"/>
      <c r="B363" s="355" t="s">
        <v>114</v>
      </c>
      <c r="C363" s="410" t="s">
        <v>689</v>
      </c>
      <c r="D363" s="357" t="s">
        <v>690</v>
      </c>
    </row>
    <row r="364" spans="1:4" x14ac:dyDescent="0.25">
      <c r="A364" s="353"/>
      <c r="B364" s="355" t="s">
        <v>114</v>
      </c>
      <c r="C364" s="410" t="s">
        <v>691</v>
      </c>
      <c r="D364" s="357" t="s">
        <v>692</v>
      </c>
    </row>
    <row r="365" spans="1:4" x14ac:dyDescent="0.25">
      <c r="A365" s="353"/>
      <c r="B365" s="355" t="s">
        <v>114</v>
      </c>
      <c r="C365" s="410" t="s">
        <v>693</v>
      </c>
      <c r="D365" s="357" t="s">
        <v>694</v>
      </c>
    </row>
    <row r="366" spans="1:4" x14ac:dyDescent="0.25">
      <c r="A366" s="353"/>
      <c r="B366" s="358" t="s">
        <v>423</v>
      </c>
      <c r="C366" s="411" t="s">
        <v>695</v>
      </c>
      <c r="D366" s="361" t="s">
        <v>696</v>
      </c>
    </row>
    <row r="367" spans="1:4" x14ac:dyDescent="0.25">
      <c r="A367" s="353"/>
      <c r="B367" s="358" t="s">
        <v>423</v>
      </c>
      <c r="C367" s="411" t="s">
        <v>697</v>
      </c>
      <c r="D367" s="361" t="s">
        <v>698</v>
      </c>
    </row>
    <row r="368" spans="1:4" x14ac:dyDescent="0.25">
      <c r="A368" s="353"/>
      <c r="B368" s="355" t="s">
        <v>114</v>
      </c>
      <c r="C368" s="410" t="s">
        <v>699</v>
      </c>
      <c r="D368" s="357" t="s">
        <v>700</v>
      </c>
    </row>
    <row r="369" spans="1:4" ht="15.75" customHeight="1" x14ac:dyDescent="0.25">
      <c r="A369" s="353"/>
      <c r="B369" s="355" t="s">
        <v>114</v>
      </c>
      <c r="C369" s="410" t="s">
        <v>701</v>
      </c>
      <c r="D369" s="357" t="s">
        <v>702</v>
      </c>
    </row>
    <row r="370" spans="1:4" x14ac:dyDescent="0.25">
      <c r="A370" s="364"/>
      <c r="B370" s="365"/>
      <c r="C370" s="366"/>
      <c r="D370" s="412"/>
    </row>
    <row r="371" spans="1:4" ht="15.75" customHeight="1" x14ac:dyDescent="0.25">
      <c r="A371" s="377" t="s">
        <v>703</v>
      </c>
      <c r="B371" s="402"/>
      <c r="C371" s="403"/>
      <c r="D371" s="403"/>
    </row>
    <row r="372" spans="1:4" x14ac:dyDescent="0.25">
      <c r="A372" s="353" t="s">
        <v>69</v>
      </c>
      <c r="B372" s="354" t="s">
        <v>704</v>
      </c>
      <c r="C372" s="545" t="s">
        <v>705</v>
      </c>
      <c r="D372" s="545"/>
    </row>
    <row r="373" spans="1:4" x14ac:dyDescent="0.25">
      <c r="A373" s="353"/>
      <c r="B373" s="358" t="s">
        <v>423</v>
      </c>
      <c r="C373" s="359">
        <v>5169</v>
      </c>
      <c r="D373" s="361" t="s">
        <v>706</v>
      </c>
    </row>
    <row r="374" spans="1:4" x14ac:dyDescent="0.25">
      <c r="A374" s="364"/>
      <c r="B374" s="413"/>
      <c r="C374" s="366"/>
      <c r="D374" s="366"/>
    </row>
    <row r="375" spans="1:4" ht="15.75" customHeight="1" x14ac:dyDescent="0.25">
      <c r="A375" s="353" t="s">
        <v>69</v>
      </c>
      <c r="B375" s="354" t="s">
        <v>707</v>
      </c>
      <c r="C375" s="545" t="s">
        <v>708</v>
      </c>
      <c r="D375" s="545"/>
    </row>
    <row r="376" spans="1:4" x14ac:dyDescent="0.25">
      <c r="A376" s="353"/>
      <c r="B376" s="358" t="s">
        <v>423</v>
      </c>
      <c r="C376" s="359">
        <v>5138</v>
      </c>
      <c r="D376" s="360" t="s">
        <v>709</v>
      </c>
    </row>
    <row r="377" spans="1:4" ht="15.75" customHeight="1" x14ac:dyDescent="0.25">
      <c r="A377" s="341"/>
      <c r="B377" s="362" t="s">
        <v>429</v>
      </c>
      <c r="C377" s="363">
        <v>5139</v>
      </c>
      <c r="D377" s="360" t="s">
        <v>710</v>
      </c>
    </row>
    <row r="378" spans="1:4" x14ac:dyDescent="0.25">
      <c r="A378" s="341"/>
      <c r="B378" s="362" t="s">
        <v>429</v>
      </c>
      <c r="C378" s="404">
        <v>5164</v>
      </c>
      <c r="D378" s="360" t="s">
        <v>711</v>
      </c>
    </row>
    <row r="379" spans="1:4" x14ac:dyDescent="0.25">
      <c r="A379" s="341"/>
      <c r="B379" s="362" t="s">
        <v>429</v>
      </c>
      <c r="C379" s="404" t="s">
        <v>695</v>
      </c>
      <c r="D379" s="360" t="s">
        <v>712</v>
      </c>
    </row>
    <row r="380" spans="1:4" ht="15.75" customHeight="1" x14ac:dyDescent="0.25">
      <c r="A380" s="341"/>
      <c r="B380" s="362" t="s">
        <v>429</v>
      </c>
      <c r="C380" s="404" t="s">
        <v>697</v>
      </c>
      <c r="D380" s="360" t="s">
        <v>713</v>
      </c>
    </row>
    <row r="381" spans="1:4" ht="38.25" x14ac:dyDescent="0.25">
      <c r="A381" s="341"/>
      <c r="B381" s="362" t="s">
        <v>429</v>
      </c>
      <c r="C381" s="363">
        <v>5169</v>
      </c>
      <c r="D381" s="360" t="s">
        <v>714</v>
      </c>
    </row>
    <row r="382" spans="1:4" x14ac:dyDescent="0.25">
      <c r="A382" s="341"/>
      <c r="B382" s="362" t="s">
        <v>429</v>
      </c>
      <c r="C382" s="363">
        <v>5171</v>
      </c>
      <c r="D382" s="360" t="s">
        <v>715</v>
      </c>
    </row>
    <row r="383" spans="1:4" ht="15.75" customHeight="1" x14ac:dyDescent="0.25">
      <c r="A383" s="364"/>
      <c r="B383" s="365"/>
      <c r="C383" s="366"/>
      <c r="D383" s="414"/>
    </row>
    <row r="384" spans="1:4" x14ac:dyDescent="0.25">
      <c r="A384" s="341" t="s">
        <v>69</v>
      </c>
      <c r="B384" s="368" t="s">
        <v>716</v>
      </c>
      <c r="C384" s="538" t="s">
        <v>717</v>
      </c>
      <c r="D384" s="538"/>
    </row>
    <row r="385" spans="1:4" x14ac:dyDescent="0.25">
      <c r="A385" s="341"/>
      <c r="B385" s="362" t="s">
        <v>429</v>
      </c>
      <c r="C385" s="363">
        <v>5169</v>
      </c>
      <c r="D385" s="360" t="s">
        <v>718</v>
      </c>
    </row>
    <row r="386" spans="1:4" ht="15.75" customHeight="1" x14ac:dyDescent="0.25">
      <c r="A386" s="364"/>
      <c r="B386" s="365"/>
      <c r="C386" s="366"/>
      <c r="D386" s="367"/>
    </row>
    <row r="387" spans="1:4" x14ac:dyDescent="0.25">
      <c r="A387" s="341" t="s">
        <v>69</v>
      </c>
      <c r="B387" s="368" t="s">
        <v>883</v>
      </c>
      <c r="C387" s="538" t="s">
        <v>888</v>
      </c>
      <c r="D387" s="538"/>
    </row>
    <row r="388" spans="1:4" x14ac:dyDescent="0.25">
      <c r="A388" s="341"/>
      <c r="B388" s="362" t="s">
        <v>429</v>
      </c>
      <c r="C388" s="363">
        <v>5139</v>
      </c>
      <c r="D388" s="360" t="s">
        <v>884</v>
      </c>
    </row>
    <row r="389" spans="1:4" ht="15.75" customHeight="1" x14ac:dyDescent="0.25">
      <c r="A389" s="364"/>
      <c r="B389" s="362" t="s">
        <v>429</v>
      </c>
      <c r="C389" s="363">
        <v>5164</v>
      </c>
      <c r="D389" s="360" t="s">
        <v>885</v>
      </c>
    </row>
    <row r="390" spans="1:4" ht="15.75" customHeight="1" x14ac:dyDescent="0.25">
      <c r="A390" s="364"/>
      <c r="B390" s="362" t="s">
        <v>429</v>
      </c>
      <c r="C390" s="363">
        <v>5169</v>
      </c>
      <c r="D390" s="360" t="s">
        <v>887</v>
      </c>
    </row>
    <row r="391" spans="1:4" ht="15.75" customHeight="1" x14ac:dyDescent="0.25">
      <c r="A391" s="364"/>
      <c r="B391" s="362" t="s">
        <v>429</v>
      </c>
      <c r="C391" s="363">
        <v>5171</v>
      </c>
      <c r="D391" s="360" t="s">
        <v>886</v>
      </c>
    </row>
    <row r="392" spans="1:4" ht="15.75" customHeight="1" x14ac:dyDescent="0.25">
      <c r="A392" s="364"/>
      <c r="B392" s="365"/>
      <c r="C392" s="366"/>
      <c r="D392" s="367"/>
    </row>
    <row r="393" spans="1:4" x14ac:dyDescent="0.25">
      <c r="A393" s="341" t="s">
        <v>69</v>
      </c>
      <c r="B393" s="368" t="s">
        <v>719</v>
      </c>
      <c r="C393" s="538" t="s">
        <v>720</v>
      </c>
      <c r="D393" s="538"/>
    </row>
    <row r="394" spans="1:4" x14ac:dyDescent="0.25">
      <c r="A394" s="341"/>
      <c r="B394" s="362" t="s">
        <v>429</v>
      </c>
      <c r="C394" s="363">
        <v>5164</v>
      </c>
      <c r="D394" s="360" t="s">
        <v>721</v>
      </c>
    </row>
    <row r="395" spans="1:4" ht="15.75" customHeight="1" x14ac:dyDescent="0.25">
      <c r="A395" s="341"/>
      <c r="B395" s="362" t="s">
        <v>429</v>
      </c>
      <c r="C395" s="363">
        <v>5169</v>
      </c>
      <c r="D395" s="566" t="s">
        <v>889</v>
      </c>
    </row>
    <row r="396" spans="1:4" ht="15.75" customHeight="1" x14ac:dyDescent="0.25">
      <c r="A396" s="364"/>
      <c r="B396" s="396"/>
      <c r="C396" s="398"/>
      <c r="D396" s="566"/>
    </row>
    <row r="397" spans="1:4" ht="15.75" customHeight="1" x14ac:dyDescent="0.25">
      <c r="A397" s="364"/>
      <c r="B397" s="396"/>
      <c r="C397" s="398"/>
      <c r="D397" s="415"/>
    </row>
    <row r="398" spans="1:4" ht="15.75" customHeight="1" x14ac:dyDescent="0.25">
      <c r="A398" s="364"/>
      <c r="B398" s="396"/>
      <c r="C398" s="398"/>
      <c r="D398" s="415"/>
    </row>
    <row r="399" spans="1:4" ht="15.75" customHeight="1" x14ac:dyDescent="0.25">
      <c r="A399" s="364"/>
      <c r="B399" s="396"/>
      <c r="C399" s="398"/>
      <c r="D399" s="415"/>
    </row>
    <row r="400" spans="1:4" ht="15.75" customHeight="1" x14ac:dyDescent="0.25">
      <c r="A400" s="364"/>
      <c r="B400" s="396"/>
      <c r="C400" s="398"/>
      <c r="D400" s="415"/>
    </row>
    <row r="401" spans="1:4" ht="15.75" customHeight="1" x14ac:dyDescent="0.25">
      <c r="A401" s="364"/>
      <c r="B401" s="396"/>
      <c r="C401" s="398"/>
      <c r="D401" s="415"/>
    </row>
    <row r="402" spans="1:4" ht="15.75" customHeight="1" x14ac:dyDescent="0.25">
      <c r="A402" s="364"/>
      <c r="B402" s="396"/>
      <c r="C402" s="398"/>
      <c r="D402" s="415"/>
    </row>
    <row r="403" spans="1:4" ht="15.75" customHeight="1" x14ac:dyDescent="0.25">
      <c r="A403" s="364"/>
      <c r="B403" s="396"/>
      <c r="C403" s="398"/>
      <c r="D403" s="415"/>
    </row>
    <row r="404" spans="1:4" ht="15.75" customHeight="1" x14ac:dyDescent="0.25">
      <c r="A404" s="364"/>
      <c r="B404" s="396"/>
      <c r="C404" s="398"/>
      <c r="D404" s="415"/>
    </row>
    <row r="405" spans="1:4" ht="18.75" x14ac:dyDescent="0.25">
      <c r="A405" s="537" t="s">
        <v>269</v>
      </c>
      <c r="B405" s="537"/>
      <c r="C405" s="537"/>
      <c r="D405" s="537"/>
    </row>
    <row r="406" spans="1:4" x14ac:dyDescent="0.25">
      <c r="A406" s="364"/>
      <c r="B406" s="365"/>
      <c r="C406" s="366"/>
      <c r="D406" s="367"/>
    </row>
    <row r="407" spans="1:4" ht="15.75" x14ac:dyDescent="0.25">
      <c r="A407" s="330" t="s">
        <v>722</v>
      </c>
      <c r="B407" s="331"/>
      <c r="C407" s="332"/>
      <c r="D407" s="332"/>
    </row>
    <row r="408" spans="1:4" ht="15" customHeight="1" x14ac:dyDescent="0.25">
      <c r="A408" s="341" t="s">
        <v>69</v>
      </c>
      <c r="B408" s="368" t="s">
        <v>723</v>
      </c>
      <c r="C408" s="538" t="s">
        <v>724</v>
      </c>
      <c r="D408" s="538"/>
    </row>
    <row r="409" spans="1:4" x14ac:dyDescent="0.25">
      <c r="A409" s="341"/>
      <c r="B409" s="362" t="s">
        <v>71</v>
      </c>
      <c r="C409" s="363">
        <v>5011</v>
      </c>
      <c r="D409" s="360" t="s">
        <v>725</v>
      </c>
    </row>
    <row r="410" spans="1:4" ht="15" customHeight="1" x14ac:dyDescent="0.25">
      <c r="A410" s="341"/>
      <c r="B410" s="362" t="s">
        <v>71</v>
      </c>
      <c r="C410" s="363">
        <v>5031</v>
      </c>
      <c r="D410" s="375" t="s">
        <v>726</v>
      </c>
    </row>
    <row r="411" spans="1:4" ht="15" customHeight="1" x14ac:dyDescent="0.25">
      <c r="A411" s="341"/>
      <c r="B411" s="362" t="s">
        <v>71</v>
      </c>
      <c r="C411" s="363">
        <v>5032</v>
      </c>
      <c r="D411" s="360" t="s">
        <v>727</v>
      </c>
    </row>
    <row r="412" spans="1:4" x14ac:dyDescent="0.25">
      <c r="A412" s="353"/>
      <c r="B412" s="358" t="s">
        <v>423</v>
      </c>
      <c r="C412" s="359">
        <v>5132</v>
      </c>
      <c r="D412" s="361" t="s">
        <v>728</v>
      </c>
    </row>
    <row r="413" spans="1:4" ht="15" customHeight="1" x14ac:dyDescent="0.25">
      <c r="A413" s="341"/>
      <c r="B413" s="362" t="s">
        <v>71</v>
      </c>
      <c r="C413" s="363">
        <v>5137</v>
      </c>
      <c r="D413" s="361" t="s">
        <v>729</v>
      </c>
    </row>
    <row r="414" spans="1:4" x14ac:dyDescent="0.25">
      <c r="A414" s="353"/>
      <c r="B414" s="358" t="s">
        <v>423</v>
      </c>
      <c r="C414" s="359">
        <v>5139</v>
      </c>
      <c r="D414" s="361" t="s">
        <v>730</v>
      </c>
    </row>
    <row r="415" spans="1:4" x14ac:dyDescent="0.25">
      <c r="A415" s="353"/>
      <c r="B415" s="358" t="s">
        <v>423</v>
      </c>
      <c r="C415" s="359">
        <v>5151</v>
      </c>
      <c r="D415" s="361" t="s">
        <v>731</v>
      </c>
    </row>
    <row r="416" spans="1:4" x14ac:dyDescent="0.25">
      <c r="A416" s="353"/>
      <c r="B416" s="358" t="s">
        <v>423</v>
      </c>
      <c r="C416" s="359">
        <v>5156</v>
      </c>
      <c r="D416" s="361" t="s">
        <v>732</v>
      </c>
    </row>
    <row r="417" spans="1:4" x14ac:dyDescent="0.25">
      <c r="A417" s="341"/>
      <c r="B417" s="362" t="s">
        <v>429</v>
      </c>
      <c r="C417" s="363">
        <v>5169</v>
      </c>
      <c r="D417" s="360" t="s">
        <v>733</v>
      </c>
    </row>
    <row r="418" spans="1:4" ht="15" customHeight="1" x14ac:dyDescent="0.25">
      <c r="A418" s="341"/>
      <c r="B418" s="362" t="s">
        <v>429</v>
      </c>
      <c r="C418" s="363">
        <v>5169</v>
      </c>
      <c r="D418" s="360" t="s">
        <v>734</v>
      </c>
    </row>
    <row r="419" spans="1:4" x14ac:dyDescent="0.25">
      <c r="A419" s="341"/>
      <c r="B419" s="362" t="s">
        <v>429</v>
      </c>
      <c r="C419" s="363">
        <v>5171</v>
      </c>
      <c r="D419" s="360" t="s">
        <v>735</v>
      </c>
    </row>
    <row r="420" spans="1:4" x14ac:dyDescent="0.25">
      <c r="A420" s="341"/>
      <c r="B420" s="362" t="s">
        <v>429</v>
      </c>
      <c r="C420" s="363">
        <v>5424</v>
      </c>
      <c r="D420" s="360" t="s">
        <v>736</v>
      </c>
    </row>
    <row r="421" spans="1:4" x14ac:dyDescent="0.25">
      <c r="A421" s="364"/>
      <c r="B421" s="362" t="s">
        <v>429</v>
      </c>
      <c r="C421" s="363">
        <v>5499</v>
      </c>
      <c r="D421" s="391" t="s">
        <v>737</v>
      </c>
    </row>
    <row r="422" spans="1:4" x14ac:dyDescent="0.25">
      <c r="A422" s="364"/>
      <c r="B422" s="365"/>
      <c r="C422" s="366"/>
      <c r="D422" s="376"/>
    </row>
    <row r="423" spans="1:4" ht="15.75" x14ac:dyDescent="0.25">
      <c r="A423" s="330" t="s">
        <v>738</v>
      </c>
      <c r="B423" s="416"/>
      <c r="C423" s="416"/>
      <c r="D423" s="416"/>
    </row>
    <row r="424" spans="1:4" ht="15" customHeight="1" x14ac:dyDescent="0.25">
      <c r="A424" s="341" t="s">
        <v>69</v>
      </c>
      <c r="B424" s="368" t="s">
        <v>739</v>
      </c>
      <c r="C424" s="538" t="s">
        <v>740</v>
      </c>
      <c r="D424" s="538"/>
    </row>
    <row r="425" spans="1:4" ht="15" customHeight="1" x14ac:dyDescent="0.25">
      <c r="A425" s="341"/>
      <c r="B425" s="362" t="s">
        <v>71</v>
      </c>
      <c r="C425" s="363">
        <v>5194</v>
      </c>
      <c r="D425" s="375" t="s">
        <v>891</v>
      </c>
    </row>
    <row r="426" spans="1:4" ht="25.5" x14ac:dyDescent="0.25">
      <c r="A426" s="364"/>
      <c r="B426" s="362" t="s">
        <v>71</v>
      </c>
      <c r="C426" s="363">
        <v>5222</v>
      </c>
      <c r="D426" s="360" t="s">
        <v>741</v>
      </c>
    </row>
    <row r="427" spans="1:4" ht="25.5" x14ac:dyDescent="0.25">
      <c r="A427" s="364"/>
      <c r="B427" s="362" t="s">
        <v>71</v>
      </c>
      <c r="C427" s="363">
        <v>5222</v>
      </c>
      <c r="D427" s="360" t="s">
        <v>742</v>
      </c>
    </row>
    <row r="428" spans="1:4" x14ac:dyDescent="0.25">
      <c r="A428" s="341"/>
      <c r="B428" s="369" t="s">
        <v>72</v>
      </c>
      <c r="C428" s="370">
        <v>6121</v>
      </c>
      <c r="D428" s="391" t="s">
        <v>890</v>
      </c>
    </row>
    <row r="429" spans="1:4" ht="38.25" x14ac:dyDescent="0.25">
      <c r="A429" s="341"/>
      <c r="B429" s="362" t="s">
        <v>71</v>
      </c>
      <c r="C429" s="363">
        <v>6323</v>
      </c>
      <c r="D429" s="391" t="s">
        <v>743</v>
      </c>
    </row>
    <row r="432" spans="1:4" ht="18.75" x14ac:dyDescent="0.25">
      <c r="A432" s="537" t="s">
        <v>744</v>
      </c>
      <c r="B432" s="537"/>
      <c r="C432" s="537"/>
      <c r="D432" s="537"/>
    </row>
    <row r="433" spans="1:4" ht="18.75" x14ac:dyDescent="0.25">
      <c r="A433" s="325"/>
      <c r="B433" s="325"/>
      <c r="C433" s="325"/>
      <c r="D433" s="325"/>
    </row>
    <row r="434" spans="1:4" ht="15.75" x14ac:dyDescent="0.25">
      <c r="A434" s="330" t="s">
        <v>745</v>
      </c>
      <c r="B434" s="331"/>
      <c r="C434" s="332"/>
      <c r="D434" s="332"/>
    </row>
    <row r="435" spans="1:4" x14ac:dyDescent="0.25">
      <c r="A435" s="341" t="s">
        <v>69</v>
      </c>
      <c r="B435" s="368" t="s">
        <v>746</v>
      </c>
      <c r="C435" s="538" t="s">
        <v>747</v>
      </c>
      <c r="D435" s="538"/>
    </row>
    <row r="436" spans="1:4" ht="25.5" x14ac:dyDescent="0.25">
      <c r="A436" s="364"/>
      <c r="B436" s="358" t="s">
        <v>423</v>
      </c>
      <c r="C436" s="359">
        <v>5133</v>
      </c>
      <c r="D436" s="360" t="s">
        <v>748</v>
      </c>
    </row>
    <row r="437" spans="1:4" ht="15" customHeight="1" x14ac:dyDescent="0.25">
      <c r="A437" s="364"/>
      <c r="B437" s="355" t="s">
        <v>114</v>
      </c>
      <c r="C437" s="356">
        <v>5139</v>
      </c>
      <c r="D437" s="357" t="s">
        <v>321</v>
      </c>
    </row>
    <row r="438" spans="1:4" ht="15" customHeight="1" x14ac:dyDescent="0.25">
      <c r="A438" s="341"/>
      <c r="B438" s="355" t="s">
        <v>114</v>
      </c>
      <c r="C438" s="356">
        <v>5321</v>
      </c>
      <c r="D438" s="360" t="s">
        <v>749</v>
      </c>
    </row>
    <row r="439" spans="1:4" x14ac:dyDescent="0.25">
      <c r="A439" s="341"/>
      <c r="B439" s="362" t="s">
        <v>429</v>
      </c>
      <c r="C439" s="363">
        <v>5903</v>
      </c>
      <c r="D439" s="409" t="s">
        <v>750</v>
      </c>
    </row>
    <row r="440" spans="1:4" ht="15.75" x14ac:dyDescent="0.25">
      <c r="A440" s="382"/>
      <c r="B440" s="383"/>
      <c r="C440" s="384"/>
      <c r="D440" s="384"/>
    </row>
    <row r="441" spans="1:4" x14ac:dyDescent="0.25">
      <c r="A441" s="341" t="s">
        <v>69</v>
      </c>
      <c r="B441" s="368" t="s">
        <v>751</v>
      </c>
      <c r="C441" s="538" t="s">
        <v>752</v>
      </c>
      <c r="D441" s="538"/>
    </row>
    <row r="442" spans="1:4" x14ac:dyDescent="0.25">
      <c r="A442" s="341"/>
      <c r="B442" s="362" t="s">
        <v>429</v>
      </c>
      <c r="C442" s="363">
        <v>5139</v>
      </c>
      <c r="D442" s="409" t="s">
        <v>753</v>
      </c>
    </row>
    <row r="443" spans="1:4" x14ac:dyDescent="0.25">
      <c r="A443" s="341"/>
      <c r="B443" s="362" t="s">
        <v>429</v>
      </c>
      <c r="C443" s="363">
        <v>5167</v>
      </c>
      <c r="D443" s="409" t="s">
        <v>754</v>
      </c>
    </row>
    <row r="444" spans="1:4" x14ac:dyDescent="0.25">
      <c r="A444" s="341"/>
      <c r="B444" s="362" t="s">
        <v>429</v>
      </c>
      <c r="C444" s="363">
        <v>5169</v>
      </c>
      <c r="D444" s="409" t="s">
        <v>755</v>
      </c>
    </row>
    <row r="445" spans="1:4" x14ac:dyDescent="0.25">
      <c r="A445" s="364"/>
      <c r="B445" s="396"/>
      <c r="C445" s="397"/>
      <c r="D445" s="398"/>
    </row>
    <row r="446" spans="1:4" x14ac:dyDescent="0.25">
      <c r="A446" s="364"/>
      <c r="B446" s="396"/>
      <c r="C446" s="397"/>
      <c r="D446" s="398"/>
    </row>
    <row r="447" spans="1:4" x14ac:dyDescent="0.25">
      <c r="A447" s="364"/>
      <c r="B447" s="396"/>
      <c r="C447" s="397"/>
      <c r="D447" s="398"/>
    </row>
    <row r="448" spans="1:4" x14ac:dyDescent="0.25">
      <c r="A448" s="364"/>
      <c r="B448" s="396"/>
      <c r="C448" s="397"/>
      <c r="D448" s="398"/>
    </row>
    <row r="449" spans="1:4" ht="18.75" x14ac:dyDescent="0.25">
      <c r="A449" s="537" t="s">
        <v>262</v>
      </c>
      <c r="B449" s="537"/>
      <c r="C449" s="537"/>
      <c r="D449" s="537"/>
    </row>
    <row r="450" spans="1:4" ht="12.95" customHeight="1" x14ac:dyDescent="0.25">
      <c r="A450" s="364"/>
      <c r="B450" s="396"/>
      <c r="C450" s="397"/>
      <c r="D450" s="398"/>
    </row>
    <row r="451" spans="1:4" ht="15.75" x14ac:dyDescent="0.25">
      <c r="A451" s="377" t="s">
        <v>107</v>
      </c>
      <c r="B451" s="402"/>
      <c r="C451" s="403"/>
      <c r="D451" s="403"/>
    </row>
    <row r="452" spans="1:4" x14ac:dyDescent="0.25">
      <c r="A452" s="353" t="s">
        <v>69</v>
      </c>
      <c r="B452" s="354" t="s">
        <v>36</v>
      </c>
      <c r="C452" s="545" t="s">
        <v>756</v>
      </c>
      <c r="D452" s="545"/>
    </row>
    <row r="453" spans="1:4" x14ac:dyDescent="0.25">
      <c r="A453" s="353"/>
      <c r="B453" s="358" t="s">
        <v>423</v>
      </c>
      <c r="C453" s="359">
        <v>5019</v>
      </c>
      <c r="D453" s="419" t="s">
        <v>757</v>
      </c>
    </row>
    <row r="454" spans="1:4" x14ac:dyDescent="0.25">
      <c r="A454" s="353"/>
      <c r="B454" s="358" t="s">
        <v>423</v>
      </c>
      <c r="C454" s="359">
        <v>5021</v>
      </c>
      <c r="D454" s="361" t="s">
        <v>758</v>
      </c>
    </row>
    <row r="455" spans="1:4" x14ac:dyDescent="0.25">
      <c r="A455" s="353"/>
      <c r="B455" s="358" t="s">
        <v>423</v>
      </c>
      <c r="C455" s="359">
        <v>5039</v>
      </c>
      <c r="D455" s="419" t="s">
        <v>759</v>
      </c>
    </row>
    <row r="456" spans="1:4" x14ac:dyDescent="0.25">
      <c r="A456" s="353"/>
      <c r="B456" s="358" t="s">
        <v>423</v>
      </c>
      <c r="C456" s="359">
        <v>5132</v>
      </c>
      <c r="D456" s="419" t="s">
        <v>760</v>
      </c>
    </row>
    <row r="457" spans="1:4" x14ac:dyDescent="0.25">
      <c r="A457" s="353"/>
      <c r="B457" s="358" t="s">
        <v>423</v>
      </c>
      <c r="C457" s="359">
        <v>5136</v>
      </c>
      <c r="D457" s="419" t="s">
        <v>761</v>
      </c>
    </row>
    <row r="458" spans="1:4" x14ac:dyDescent="0.25">
      <c r="A458" s="341"/>
      <c r="B458" s="362" t="s">
        <v>429</v>
      </c>
      <c r="C458" s="363">
        <v>5137</v>
      </c>
      <c r="D458" s="360" t="s">
        <v>762</v>
      </c>
    </row>
    <row r="459" spans="1:4" ht="25.5" x14ac:dyDescent="0.25">
      <c r="A459" s="341"/>
      <c r="B459" s="362" t="s">
        <v>429</v>
      </c>
      <c r="C459" s="363">
        <v>5139</v>
      </c>
      <c r="D459" s="360" t="s">
        <v>763</v>
      </c>
    </row>
    <row r="460" spans="1:4" x14ac:dyDescent="0.25">
      <c r="A460" s="341"/>
      <c r="B460" s="362" t="s">
        <v>429</v>
      </c>
      <c r="C460" s="363">
        <v>5151</v>
      </c>
      <c r="D460" s="361" t="s">
        <v>764</v>
      </c>
    </row>
    <row r="461" spans="1:4" x14ac:dyDescent="0.25">
      <c r="A461" s="341"/>
      <c r="B461" s="358" t="s">
        <v>423</v>
      </c>
      <c r="C461" s="359">
        <v>5154</v>
      </c>
      <c r="D461" s="361" t="s">
        <v>765</v>
      </c>
    </row>
    <row r="462" spans="1:4" x14ac:dyDescent="0.25">
      <c r="A462" s="341"/>
      <c r="B462" s="358" t="s">
        <v>423</v>
      </c>
      <c r="C462" s="359">
        <v>5156</v>
      </c>
      <c r="D462" s="361" t="s">
        <v>766</v>
      </c>
    </row>
    <row r="463" spans="1:4" x14ac:dyDescent="0.25">
      <c r="A463" s="341"/>
      <c r="B463" s="358" t="s">
        <v>423</v>
      </c>
      <c r="C463" s="359">
        <v>5163</v>
      </c>
      <c r="D463" s="360" t="s">
        <v>767</v>
      </c>
    </row>
    <row r="464" spans="1:4" x14ac:dyDescent="0.25">
      <c r="A464" s="341"/>
      <c r="B464" s="362" t="s">
        <v>429</v>
      </c>
      <c r="C464" s="363">
        <v>5167</v>
      </c>
      <c r="D464" s="360" t="s">
        <v>768</v>
      </c>
    </row>
    <row r="465" spans="1:4" ht="25.5" customHeight="1" x14ac:dyDescent="0.25">
      <c r="A465" s="341"/>
      <c r="B465" s="358" t="s">
        <v>423</v>
      </c>
      <c r="C465" s="359">
        <v>5168</v>
      </c>
      <c r="D465" s="360" t="s">
        <v>769</v>
      </c>
    </row>
    <row r="466" spans="1:4" ht="25.5" x14ac:dyDescent="0.25">
      <c r="A466" s="341"/>
      <c r="B466" s="362" t="s">
        <v>429</v>
      </c>
      <c r="C466" s="363">
        <v>5169</v>
      </c>
      <c r="D466" s="360" t="s">
        <v>770</v>
      </c>
    </row>
    <row r="467" spans="1:4" ht="25.5" x14ac:dyDescent="0.25">
      <c r="A467" s="341"/>
      <c r="B467" s="358" t="s">
        <v>423</v>
      </c>
      <c r="C467" s="359">
        <v>5171</v>
      </c>
      <c r="D467" s="361" t="s">
        <v>892</v>
      </c>
    </row>
    <row r="468" spans="1:4" x14ac:dyDescent="0.25">
      <c r="A468" s="341"/>
      <c r="B468" s="358" t="s">
        <v>423</v>
      </c>
      <c r="C468" s="359">
        <v>5194</v>
      </c>
      <c r="D468" s="360" t="s">
        <v>771</v>
      </c>
    </row>
    <row r="469" spans="1:4" ht="38.25" x14ac:dyDescent="0.25">
      <c r="A469" s="364"/>
      <c r="B469" s="369" t="s">
        <v>72</v>
      </c>
      <c r="C469" s="370">
        <v>5222</v>
      </c>
      <c r="D469" s="360" t="s">
        <v>772</v>
      </c>
    </row>
    <row r="470" spans="1:4" x14ac:dyDescent="0.25">
      <c r="A470" s="363"/>
      <c r="B470" s="362" t="s">
        <v>71</v>
      </c>
      <c r="C470" s="363">
        <v>6121</v>
      </c>
      <c r="D470" s="360" t="s">
        <v>773</v>
      </c>
    </row>
    <row r="471" spans="1:4" x14ac:dyDescent="0.25">
      <c r="A471" s="341"/>
      <c r="B471" s="369" t="s">
        <v>72</v>
      </c>
      <c r="C471" s="370">
        <v>6123</v>
      </c>
      <c r="D471" s="360" t="s">
        <v>774</v>
      </c>
    </row>
    <row r="472" spans="1:4" ht="15" customHeight="1" x14ac:dyDescent="0.25">
      <c r="A472" s="341"/>
      <c r="B472" s="369"/>
      <c r="C472" s="370"/>
      <c r="D472" s="390"/>
    </row>
    <row r="473" spans="1:4" x14ac:dyDescent="0.25">
      <c r="A473" s="341" t="s">
        <v>69</v>
      </c>
      <c r="B473" s="368" t="s">
        <v>775</v>
      </c>
      <c r="C473" s="538" t="s">
        <v>776</v>
      </c>
      <c r="D473" s="538"/>
    </row>
    <row r="474" spans="1:4" x14ac:dyDescent="0.25">
      <c r="A474" s="341"/>
      <c r="B474" s="362" t="s">
        <v>429</v>
      </c>
      <c r="C474" s="363">
        <v>5139</v>
      </c>
      <c r="D474" s="409" t="s">
        <v>777</v>
      </c>
    </row>
    <row r="475" spans="1:4" x14ac:dyDescent="0.25">
      <c r="A475" s="341"/>
      <c r="B475" s="362" t="s">
        <v>429</v>
      </c>
      <c r="C475" s="363">
        <v>5167</v>
      </c>
      <c r="D475" s="409" t="s">
        <v>778</v>
      </c>
    </row>
    <row r="476" spans="1:4" ht="25.5" x14ac:dyDescent="0.25">
      <c r="A476" s="341"/>
      <c r="B476" s="362" t="s">
        <v>429</v>
      </c>
      <c r="C476" s="363">
        <v>5169</v>
      </c>
      <c r="D476" s="360" t="s">
        <v>779</v>
      </c>
    </row>
    <row r="477" spans="1:4" x14ac:dyDescent="0.25">
      <c r="A477" s="341"/>
      <c r="B477" s="362" t="s">
        <v>429</v>
      </c>
      <c r="C477" s="363">
        <v>5171</v>
      </c>
      <c r="D477" s="409" t="s">
        <v>780</v>
      </c>
    </row>
    <row r="478" spans="1:4" x14ac:dyDescent="0.25">
      <c r="A478" s="364"/>
      <c r="B478" s="365"/>
      <c r="C478" s="366"/>
      <c r="D478" s="420"/>
    </row>
    <row r="479" spans="1:4" ht="18.75" x14ac:dyDescent="0.25">
      <c r="A479" s="350" t="s">
        <v>109</v>
      </c>
      <c r="B479" s="421"/>
      <c r="C479" s="422"/>
      <c r="D479" s="422"/>
    </row>
    <row r="480" spans="1:4" ht="9" customHeight="1" x14ac:dyDescent="0.25">
      <c r="A480" s="350"/>
      <c r="B480" s="421"/>
      <c r="C480" s="422"/>
      <c r="D480" s="422"/>
    </row>
    <row r="481" spans="1:4" ht="15.75" x14ac:dyDescent="0.25">
      <c r="A481" s="377" t="s">
        <v>274</v>
      </c>
      <c r="B481" s="378"/>
      <c r="C481" s="379"/>
      <c r="D481" s="379"/>
    </row>
    <row r="482" spans="1:4" x14ac:dyDescent="0.25">
      <c r="A482" s="353" t="s">
        <v>69</v>
      </c>
      <c r="B482" s="354" t="s">
        <v>781</v>
      </c>
      <c r="C482" s="545" t="s">
        <v>782</v>
      </c>
      <c r="D482" s="545"/>
    </row>
    <row r="483" spans="1:4" ht="15" customHeight="1" x14ac:dyDescent="0.25">
      <c r="A483" s="353"/>
      <c r="B483" s="358" t="s">
        <v>423</v>
      </c>
      <c r="C483" s="359">
        <v>5021</v>
      </c>
      <c r="D483" s="361" t="s">
        <v>783</v>
      </c>
    </row>
    <row r="484" spans="1:4" ht="25.5" x14ac:dyDescent="0.25">
      <c r="A484" s="353"/>
      <c r="B484" s="358" t="s">
        <v>423</v>
      </c>
      <c r="C484" s="359">
        <v>5023</v>
      </c>
      <c r="D484" s="361" t="s">
        <v>784</v>
      </c>
    </row>
    <row r="485" spans="1:4" x14ac:dyDescent="0.25">
      <c r="A485" s="353"/>
      <c r="B485" s="358" t="s">
        <v>423</v>
      </c>
      <c r="C485" s="359">
        <v>5031</v>
      </c>
      <c r="D485" s="361" t="s">
        <v>785</v>
      </c>
    </row>
    <row r="486" spans="1:4" x14ac:dyDescent="0.25">
      <c r="A486" s="353"/>
      <c r="B486" s="358" t="s">
        <v>423</v>
      </c>
      <c r="C486" s="359">
        <v>5032</v>
      </c>
      <c r="D486" s="361" t="s">
        <v>786</v>
      </c>
    </row>
    <row r="487" spans="1:4" ht="12.95" customHeight="1" x14ac:dyDescent="0.25">
      <c r="A487" s="353"/>
      <c r="B487" s="358"/>
      <c r="C487" s="359"/>
      <c r="D487" s="361"/>
    </row>
    <row r="488" spans="1:4" x14ac:dyDescent="0.25">
      <c r="A488" s="394" t="s">
        <v>69</v>
      </c>
      <c r="B488" s="395" t="s">
        <v>787</v>
      </c>
      <c r="C488" s="539" t="s">
        <v>389</v>
      </c>
      <c r="D488" s="539"/>
    </row>
    <row r="489" spans="1:4" x14ac:dyDescent="0.25">
      <c r="A489" s="341"/>
      <c r="B489" s="369" t="s">
        <v>532</v>
      </c>
      <c r="C489" s="370" t="s">
        <v>788</v>
      </c>
      <c r="D489" s="423" t="s">
        <v>789</v>
      </c>
    </row>
    <row r="490" spans="1:4" ht="6.95" customHeight="1" x14ac:dyDescent="0.25">
      <c r="A490" s="364"/>
      <c r="B490" s="413"/>
      <c r="C490" s="366"/>
      <c r="D490" s="366"/>
    </row>
    <row r="491" spans="1:4" x14ac:dyDescent="0.25">
      <c r="A491" s="353" t="s">
        <v>69</v>
      </c>
      <c r="B491" s="354" t="s">
        <v>790</v>
      </c>
      <c r="C491" s="545" t="s">
        <v>390</v>
      </c>
      <c r="D491" s="545"/>
    </row>
    <row r="492" spans="1:4" x14ac:dyDescent="0.25">
      <c r="A492" s="341"/>
      <c r="B492" s="358" t="s">
        <v>423</v>
      </c>
      <c r="C492" s="359">
        <v>5909</v>
      </c>
      <c r="D492" s="360" t="s">
        <v>893</v>
      </c>
    </row>
    <row r="493" spans="1:4" ht="18.75" x14ac:dyDescent="0.25">
      <c r="A493" s="350" t="s">
        <v>109</v>
      </c>
      <c r="B493" s="421"/>
      <c r="C493" s="422"/>
      <c r="D493" s="422"/>
    </row>
    <row r="494" spans="1:4" ht="5.0999999999999996" customHeight="1" x14ac:dyDescent="0.25">
      <c r="A494" s="350"/>
      <c r="B494" s="421"/>
      <c r="C494" s="422"/>
      <c r="D494" s="422"/>
    </row>
    <row r="495" spans="1:4" x14ac:dyDescent="0.25">
      <c r="A495" s="341" t="s">
        <v>69</v>
      </c>
      <c r="B495" s="368" t="s">
        <v>38</v>
      </c>
      <c r="C495" s="538" t="s">
        <v>110</v>
      </c>
      <c r="D495" s="538"/>
    </row>
    <row r="496" spans="1:4" ht="14.1" customHeight="1" x14ac:dyDescent="0.25">
      <c r="A496" s="341"/>
      <c r="B496" s="424" t="s">
        <v>791</v>
      </c>
      <c r="C496" s="363">
        <v>5011</v>
      </c>
      <c r="D496" s="360" t="s">
        <v>792</v>
      </c>
    </row>
    <row r="497" spans="1:4" ht="14.1" customHeight="1" x14ac:dyDescent="0.25">
      <c r="A497" s="341"/>
      <c r="B497" s="424" t="s">
        <v>791</v>
      </c>
      <c r="C497" s="363">
        <v>5019</v>
      </c>
      <c r="D497" s="419" t="s">
        <v>793</v>
      </c>
    </row>
    <row r="498" spans="1:4" ht="14.1" customHeight="1" x14ac:dyDescent="0.25">
      <c r="A498" s="341"/>
      <c r="B498" s="424" t="s">
        <v>791</v>
      </c>
      <c r="C498" s="363">
        <v>5021</v>
      </c>
      <c r="D498" s="360" t="s">
        <v>794</v>
      </c>
    </row>
    <row r="499" spans="1:4" ht="14.1" customHeight="1" x14ac:dyDescent="0.25">
      <c r="A499" s="341"/>
      <c r="B499" s="424" t="s">
        <v>791</v>
      </c>
      <c r="C499" s="363">
        <v>5031</v>
      </c>
      <c r="D499" s="360" t="s">
        <v>795</v>
      </c>
    </row>
    <row r="500" spans="1:4" ht="14.1" customHeight="1" x14ac:dyDescent="0.25">
      <c r="A500" s="341"/>
      <c r="B500" s="424" t="s">
        <v>791</v>
      </c>
      <c r="C500" s="363">
        <v>5032</v>
      </c>
      <c r="D500" s="360" t="s">
        <v>796</v>
      </c>
    </row>
    <row r="501" spans="1:4" ht="14.1" customHeight="1" x14ac:dyDescent="0.25">
      <c r="A501" s="341"/>
      <c r="B501" s="424" t="s">
        <v>791</v>
      </c>
      <c r="C501" s="363">
        <v>5038</v>
      </c>
      <c r="D501" s="360" t="s">
        <v>797</v>
      </c>
    </row>
    <row r="502" spans="1:4" ht="14.1" customHeight="1" x14ac:dyDescent="0.25">
      <c r="A502" s="341"/>
      <c r="B502" s="424" t="s">
        <v>791</v>
      </c>
      <c r="C502" s="363">
        <v>5039</v>
      </c>
      <c r="D502" s="419" t="s">
        <v>798</v>
      </c>
    </row>
    <row r="503" spans="1:4" ht="14.1" customHeight="1" x14ac:dyDescent="0.25">
      <c r="A503" s="341"/>
      <c r="B503" s="424" t="s">
        <v>791</v>
      </c>
      <c r="C503" s="363">
        <v>5133</v>
      </c>
      <c r="D503" s="360" t="s">
        <v>799</v>
      </c>
    </row>
    <row r="504" spans="1:4" ht="14.1" customHeight="1" x14ac:dyDescent="0.25">
      <c r="A504" s="341"/>
      <c r="B504" s="424" t="s">
        <v>791</v>
      </c>
      <c r="C504" s="363">
        <v>5136</v>
      </c>
      <c r="D504" s="360" t="s">
        <v>800</v>
      </c>
    </row>
    <row r="505" spans="1:4" ht="14.1" customHeight="1" x14ac:dyDescent="0.25">
      <c r="A505" s="341"/>
      <c r="B505" s="424" t="s">
        <v>791</v>
      </c>
      <c r="C505" s="363">
        <v>5137</v>
      </c>
      <c r="D505" s="360" t="s">
        <v>801</v>
      </c>
    </row>
    <row r="506" spans="1:4" ht="14.1" customHeight="1" x14ac:dyDescent="0.25">
      <c r="A506" s="341"/>
      <c r="B506" s="424" t="s">
        <v>791</v>
      </c>
      <c r="C506" s="363">
        <v>5139</v>
      </c>
      <c r="D506" s="360" t="s">
        <v>802</v>
      </c>
    </row>
    <row r="507" spans="1:4" ht="14.1" customHeight="1" x14ac:dyDescent="0.25">
      <c r="A507" s="341"/>
      <c r="B507" s="424" t="s">
        <v>791</v>
      </c>
      <c r="C507" s="363">
        <v>5139</v>
      </c>
      <c r="D507" s="360" t="s">
        <v>803</v>
      </c>
    </row>
    <row r="508" spans="1:4" ht="14.1" customHeight="1" x14ac:dyDescent="0.25">
      <c r="A508" s="341"/>
      <c r="B508" s="424" t="s">
        <v>791</v>
      </c>
      <c r="C508" s="363">
        <v>5151</v>
      </c>
      <c r="D508" s="360" t="s">
        <v>804</v>
      </c>
    </row>
    <row r="509" spans="1:4" ht="14.1" customHeight="1" x14ac:dyDescent="0.25">
      <c r="A509" s="341"/>
      <c r="B509" s="424" t="s">
        <v>791</v>
      </c>
      <c r="C509" s="363">
        <v>5153</v>
      </c>
      <c r="D509" s="360" t="s">
        <v>805</v>
      </c>
    </row>
    <row r="510" spans="1:4" ht="14.1" customHeight="1" x14ac:dyDescent="0.25">
      <c r="A510" s="341"/>
      <c r="B510" s="424" t="s">
        <v>791</v>
      </c>
      <c r="C510" s="363">
        <v>5154</v>
      </c>
      <c r="D510" s="360" t="s">
        <v>806</v>
      </c>
    </row>
    <row r="511" spans="1:4" ht="14.1" customHeight="1" x14ac:dyDescent="0.25">
      <c r="A511" s="341"/>
      <c r="B511" s="424" t="s">
        <v>791</v>
      </c>
      <c r="C511" s="363">
        <v>5156</v>
      </c>
      <c r="D511" s="360" t="s">
        <v>807</v>
      </c>
    </row>
    <row r="512" spans="1:4" ht="14.1" customHeight="1" x14ac:dyDescent="0.25">
      <c r="A512" s="341"/>
      <c r="B512" s="424" t="s">
        <v>791</v>
      </c>
      <c r="C512" s="363">
        <v>5161</v>
      </c>
      <c r="D512" s="360" t="s">
        <v>808</v>
      </c>
    </row>
    <row r="513" spans="1:4" ht="14.1" customHeight="1" x14ac:dyDescent="0.25">
      <c r="A513" s="341"/>
      <c r="B513" s="424" t="s">
        <v>791</v>
      </c>
      <c r="C513" s="363">
        <v>5162</v>
      </c>
      <c r="D513" s="360" t="s">
        <v>809</v>
      </c>
    </row>
    <row r="514" spans="1:4" ht="14.1" customHeight="1" x14ac:dyDescent="0.25">
      <c r="A514" s="341"/>
      <c r="B514" s="424" t="s">
        <v>791</v>
      </c>
      <c r="C514" s="363">
        <v>5166</v>
      </c>
      <c r="D514" s="360" t="s">
        <v>810</v>
      </c>
    </row>
    <row r="515" spans="1:4" ht="14.1" customHeight="1" x14ac:dyDescent="0.25">
      <c r="A515" s="341"/>
      <c r="B515" s="424" t="s">
        <v>791</v>
      </c>
      <c r="C515" s="363">
        <v>5167</v>
      </c>
      <c r="D515" s="360" t="s">
        <v>811</v>
      </c>
    </row>
    <row r="516" spans="1:4" ht="80.099999999999994" customHeight="1" x14ac:dyDescent="0.25">
      <c r="A516" s="341"/>
      <c r="B516" s="362" t="s">
        <v>71</v>
      </c>
      <c r="C516" s="363">
        <v>5168</v>
      </c>
      <c r="D516" s="360" t="s">
        <v>812</v>
      </c>
    </row>
    <row r="517" spans="1:4" ht="25.5" x14ac:dyDescent="0.25">
      <c r="A517" s="341"/>
      <c r="B517" s="424" t="s">
        <v>791</v>
      </c>
      <c r="C517" s="363">
        <v>5169</v>
      </c>
      <c r="D517" s="360" t="s">
        <v>813</v>
      </c>
    </row>
    <row r="518" spans="1:4" ht="14.1" customHeight="1" x14ac:dyDescent="0.25">
      <c r="A518" s="341"/>
      <c r="B518" s="424" t="s">
        <v>791</v>
      </c>
      <c r="C518" s="363">
        <v>5171</v>
      </c>
      <c r="D518" s="360" t="s">
        <v>814</v>
      </c>
    </row>
    <row r="519" spans="1:4" ht="14.1" customHeight="1" x14ac:dyDescent="0.25">
      <c r="A519" s="341"/>
      <c r="B519" s="424" t="s">
        <v>791</v>
      </c>
      <c r="C519" s="363">
        <v>5172</v>
      </c>
      <c r="D519" s="360" t="s">
        <v>815</v>
      </c>
    </row>
    <row r="520" spans="1:4" ht="14.1" customHeight="1" x14ac:dyDescent="0.25">
      <c r="A520" s="341"/>
      <c r="B520" s="424" t="s">
        <v>791</v>
      </c>
      <c r="C520" s="363">
        <v>5173</v>
      </c>
      <c r="D520" s="360" t="s">
        <v>816</v>
      </c>
    </row>
    <row r="521" spans="1:4" ht="14.1" customHeight="1" x14ac:dyDescent="0.25">
      <c r="A521" s="341"/>
      <c r="B521" s="424" t="s">
        <v>791</v>
      </c>
      <c r="C521" s="363">
        <v>5175</v>
      </c>
      <c r="D521" s="375" t="s">
        <v>817</v>
      </c>
    </row>
    <row r="522" spans="1:4" ht="14.1" customHeight="1" x14ac:dyDescent="0.25">
      <c r="A522" s="341"/>
      <c r="B522" s="369" t="s">
        <v>532</v>
      </c>
      <c r="C522" s="370">
        <v>5182</v>
      </c>
      <c r="D522" s="390" t="s">
        <v>818</v>
      </c>
    </row>
    <row r="523" spans="1:4" ht="14.1" customHeight="1" x14ac:dyDescent="0.25">
      <c r="A523" s="341"/>
      <c r="B523" s="355" t="s">
        <v>114</v>
      </c>
      <c r="C523" s="356">
        <v>5191</v>
      </c>
      <c r="D523" s="357" t="s">
        <v>819</v>
      </c>
    </row>
    <row r="524" spans="1:4" ht="14.1" customHeight="1" x14ac:dyDescent="0.25">
      <c r="A524" s="341"/>
      <c r="B524" s="424" t="s">
        <v>791</v>
      </c>
      <c r="C524" s="363">
        <v>5194</v>
      </c>
      <c r="D524" s="360" t="s">
        <v>820</v>
      </c>
    </row>
    <row r="525" spans="1:4" ht="25.5" x14ac:dyDescent="0.25">
      <c r="A525" s="341"/>
      <c r="B525" s="424" t="s">
        <v>791</v>
      </c>
      <c r="C525" s="363">
        <v>5195</v>
      </c>
      <c r="D525" s="360" t="s">
        <v>895</v>
      </c>
    </row>
    <row r="526" spans="1:4" ht="25.5" x14ac:dyDescent="0.25">
      <c r="A526" s="341"/>
      <c r="B526" s="424" t="s">
        <v>791</v>
      </c>
      <c r="C526" s="363">
        <v>5221</v>
      </c>
      <c r="D526" s="360" t="s">
        <v>821</v>
      </c>
    </row>
    <row r="527" spans="1:4" ht="25.5" customHeight="1" x14ac:dyDescent="0.25">
      <c r="A527" s="341"/>
      <c r="B527" s="424" t="s">
        <v>791</v>
      </c>
      <c r="C527" s="363">
        <v>5229</v>
      </c>
      <c r="D527" s="360" t="s">
        <v>822</v>
      </c>
    </row>
    <row r="528" spans="1:4" ht="14.1" customHeight="1" x14ac:dyDescent="0.25">
      <c r="A528" s="341"/>
      <c r="B528" s="424" t="s">
        <v>791</v>
      </c>
      <c r="C528" s="363">
        <v>5321</v>
      </c>
      <c r="D528" s="360" t="s">
        <v>823</v>
      </c>
    </row>
    <row r="529" spans="1:4" ht="25.5" x14ac:dyDescent="0.25">
      <c r="A529" s="341"/>
      <c r="B529" s="362" t="s">
        <v>429</v>
      </c>
      <c r="C529" s="363">
        <v>5329</v>
      </c>
      <c r="D529" s="360" t="s">
        <v>824</v>
      </c>
    </row>
    <row r="530" spans="1:4" ht="14.1" customHeight="1" x14ac:dyDescent="0.25">
      <c r="A530" s="341"/>
      <c r="B530" s="362" t="s">
        <v>429</v>
      </c>
      <c r="C530" s="363">
        <v>5361</v>
      </c>
      <c r="D530" s="391" t="s">
        <v>825</v>
      </c>
    </row>
    <row r="531" spans="1:4" ht="14.1" customHeight="1" x14ac:dyDescent="0.25">
      <c r="A531" s="341"/>
      <c r="B531" s="358" t="s">
        <v>423</v>
      </c>
      <c r="C531" s="359">
        <v>5362</v>
      </c>
      <c r="D531" s="419" t="s">
        <v>826</v>
      </c>
    </row>
    <row r="532" spans="1:4" ht="14.1" customHeight="1" x14ac:dyDescent="0.25">
      <c r="A532" s="341"/>
      <c r="B532" s="362" t="s">
        <v>429</v>
      </c>
      <c r="C532" s="363">
        <v>5424</v>
      </c>
      <c r="D532" s="360" t="s">
        <v>827</v>
      </c>
    </row>
    <row r="533" spans="1:4" ht="14.1" customHeight="1" x14ac:dyDescent="0.25">
      <c r="A533" s="341"/>
      <c r="B533" s="362" t="s">
        <v>429</v>
      </c>
      <c r="C533" s="363">
        <v>5499</v>
      </c>
      <c r="D533" s="360" t="s">
        <v>828</v>
      </c>
    </row>
    <row r="534" spans="1:4" ht="14.1" customHeight="1" x14ac:dyDescent="0.25">
      <c r="A534" s="341"/>
      <c r="B534" s="362" t="s">
        <v>429</v>
      </c>
      <c r="C534" s="363">
        <v>5499</v>
      </c>
      <c r="D534" s="391" t="s">
        <v>829</v>
      </c>
    </row>
    <row r="535" spans="1:4" ht="14.1" customHeight="1" x14ac:dyDescent="0.25">
      <c r="A535" s="341"/>
      <c r="B535" s="362" t="s">
        <v>429</v>
      </c>
      <c r="C535" s="363">
        <v>5909</v>
      </c>
      <c r="D535" s="391" t="s">
        <v>896</v>
      </c>
    </row>
    <row r="536" spans="1:4" ht="14.1" customHeight="1" x14ac:dyDescent="0.25">
      <c r="A536" s="341"/>
      <c r="B536" s="362" t="s">
        <v>429</v>
      </c>
      <c r="C536" s="363">
        <v>6122</v>
      </c>
      <c r="D536" s="360" t="s">
        <v>830</v>
      </c>
    </row>
    <row r="537" spans="1:4" ht="18.75" x14ac:dyDescent="0.25">
      <c r="A537" s="324" t="s">
        <v>308</v>
      </c>
      <c r="B537" s="425"/>
      <c r="C537" s="426"/>
      <c r="D537" s="426"/>
    </row>
    <row r="538" spans="1:4" ht="18.75" x14ac:dyDescent="0.25">
      <c r="A538" s="324"/>
      <c r="B538" s="425"/>
      <c r="C538" s="426"/>
      <c r="D538" s="426"/>
    </row>
    <row r="539" spans="1:4" x14ac:dyDescent="0.25">
      <c r="A539" s="341" t="s">
        <v>69</v>
      </c>
      <c r="B539" s="368" t="s">
        <v>831</v>
      </c>
      <c r="C539" s="538" t="s">
        <v>394</v>
      </c>
      <c r="D539" s="538"/>
    </row>
    <row r="540" spans="1:4" x14ac:dyDescent="0.25">
      <c r="A540" s="353"/>
      <c r="B540" s="427" t="s">
        <v>423</v>
      </c>
      <c r="C540" s="411" t="s">
        <v>898</v>
      </c>
      <c r="D540" s="419" t="s">
        <v>899</v>
      </c>
    </row>
    <row r="541" spans="1:4" ht="15.75" x14ac:dyDescent="0.25">
      <c r="A541" s="330"/>
      <c r="B541" s="331"/>
      <c r="C541" s="332"/>
      <c r="D541" s="332"/>
    </row>
    <row r="542" spans="1:4" ht="18.75" x14ac:dyDescent="0.25">
      <c r="A542" s="324" t="s">
        <v>111</v>
      </c>
      <c r="B542" s="428"/>
      <c r="C542" s="429"/>
      <c r="D542" s="429"/>
    </row>
    <row r="543" spans="1:4" x14ac:dyDescent="0.25">
      <c r="A543" s="341" t="s">
        <v>69</v>
      </c>
      <c r="B543" s="368" t="s">
        <v>833</v>
      </c>
      <c r="C543" s="538" t="s">
        <v>40</v>
      </c>
      <c r="D543" s="538"/>
    </row>
    <row r="544" spans="1:4" ht="15.75" thickBot="1" x14ac:dyDescent="0.3">
      <c r="A544" s="341"/>
      <c r="B544" s="362" t="s">
        <v>429</v>
      </c>
      <c r="C544" s="363">
        <v>5141</v>
      </c>
      <c r="D544" s="360" t="s">
        <v>834</v>
      </c>
    </row>
    <row r="545" spans="1:4" x14ac:dyDescent="0.25">
      <c r="A545" s="550">
        <v>36758.29</v>
      </c>
      <c r="B545" s="551"/>
      <c r="C545" s="552"/>
      <c r="D545" s="430" t="s">
        <v>835</v>
      </c>
    </row>
    <row r="546" spans="1:4" x14ac:dyDescent="0.25">
      <c r="A546" s="553">
        <v>57149.8</v>
      </c>
      <c r="B546" s="554"/>
      <c r="C546" s="555"/>
      <c r="D546" s="431" t="s">
        <v>836</v>
      </c>
    </row>
    <row r="547" spans="1:4" x14ac:dyDescent="0.25">
      <c r="A547" s="553">
        <v>127155.7</v>
      </c>
      <c r="B547" s="554"/>
      <c r="C547" s="555"/>
      <c r="D547" s="432" t="s">
        <v>837</v>
      </c>
    </row>
    <row r="548" spans="1:4" x14ac:dyDescent="0.25">
      <c r="A548" s="556">
        <v>3252.83</v>
      </c>
      <c r="B548" s="557"/>
      <c r="C548" s="558"/>
      <c r="D548" s="433" t="s">
        <v>838</v>
      </c>
    </row>
    <row r="549" spans="1:4" ht="15.75" thickBot="1" x14ac:dyDescent="0.3">
      <c r="A549" s="547">
        <v>375683.38</v>
      </c>
      <c r="B549" s="548"/>
      <c r="C549" s="549"/>
      <c r="D549" s="434" t="s">
        <v>839</v>
      </c>
    </row>
    <row r="550" spans="1:4" ht="15.75" thickBot="1" x14ac:dyDescent="0.3">
      <c r="A550" s="559">
        <f>SUM(A545:C549)</f>
        <v>600000</v>
      </c>
      <c r="B550" s="560"/>
      <c r="C550" s="561"/>
      <c r="D550" s="435" t="s">
        <v>840</v>
      </c>
    </row>
    <row r="551" spans="1:4" ht="25.5" x14ac:dyDescent="0.25">
      <c r="A551" s="341"/>
      <c r="B551" s="362" t="s">
        <v>429</v>
      </c>
      <c r="C551" s="363">
        <v>5149</v>
      </c>
      <c r="D551" s="360" t="s">
        <v>841</v>
      </c>
    </row>
    <row r="552" spans="1:4" ht="15.75" thickBot="1" x14ac:dyDescent="0.3">
      <c r="A552" s="341"/>
      <c r="B552" s="362" t="s">
        <v>429</v>
      </c>
      <c r="C552" s="363">
        <v>5163</v>
      </c>
      <c r="D552" s="360" t="s">
        <v>842</v>
      </c>
    </row>
    <row r="553" spans="1:4" x14ac:dyDescent="0.25">
      <c r="A553" s="550">
        <v>4800</v>
      </c>
      <c r="B553" s="551"/>
      <c r="C553" s="552"/>
      <c r="D553" s="430" t="s">
        <v>835</v>
      </c>
    </row>
    <row r="554" spans="1:4" x14ac:dyDescent="0.25">
      <c r="A554" s="553">
        <v>3600</v>
      </c>
      <c r="B554" s="554"/>
      <c r="C554" s="555"/>
      <c r="D554" s="431" t="s">
        <v>836</v>
      </c>
    </row>
    <row r="555" spans="1:4" x14ac:dyDescent="0.25">
      <c r="A555" s="553">
        <v>2400</v>
      </c>
      <c r="B555" s="554"/>
      <c r="C555" s="555"/>
      <c r="D555" s="432" t="s">
        <v>837</v>
      </c>
    </row>
    <row r="556" spans="1:4" x14ac:dyDescent="0.25">
      <c r="A556" s="553">
        <v>0</v>
      </c>
      <c r="B556" s="554"/>
      <c r="C556" s="555"/>
      <c r="D556" s="432" t="s">
        <v>843</v>
      </c>
    </row>
    <row r="557" spans="1:4" x14ac:dyDescent="0.25">
      <c r="A557" s="553">
        <v>50000</v>
      </c>
      <c r="B557" s="554"/>
      <c r="C557" s="555"/>
      <c r="D557" s="431" t="s">
        <v>844</v>
      </c>
    </row>
    <row r="558" spans="1:4" ht="15.75" thickBot="1" x14ac:dyDescent="0.3">
      <c r="A558" s="547">
        <v>2000</v>
      </c>
      <c r="B558" s="548"/>
      <c r="C558" s="549"/>
      <c r="D558" s="434" t="s">
        <v>845</v>
      </c>
    </row>
    <row r="559" spans="1:4" ht="15.75" thickBot="1" x14ac:dyDescent="0.3">
      <c r="A559" s="559">
        <f>SUM(A553:C558)</f>
        <v>62800</v>
      </c>
      <c r="B559" s="560"/>
      <c r="C559" s="561"/>
      <c r="D559" s="435" t="s">
        <v>840</v>
      </c>
    </row>
    <row r="560" spans="1:4" x14ac:dyDescent="0.25">
      <c r="A560" s="364"/>
      <c r="B560" s="413"/>
      <c r="C560" s="366"/>
      <c r="D560" s="366"/>
    </row>
    <row r="561" spans="1:4" x14ac:dyDescent="0.25">
      <c r="A561" s="341" t="s">
        <v>69</v>
      </c>
      <c r="B561" s="368" t="s">
        <v>846</v>
      </c>
      <c r="C561" s="538" t="s">
        <v>397</v>
      </c>
      <c r="D561" s="538"/>
    </row>
    <row r="562" spans="1:4" ht="25.5" x14ac:dyDescent="0.25">
      <c r="A562" s="341"/>
      <c r="B562" s="362" t="s">
        <v>429</v>
      </c>
      <c r="C562" s="363">
        <v>5163</v>
      </c>
      <c r="D562" s="360" t="s">
        <v>847</v>
      </c>
    </row>
    <row r="563" spans="1:4" x14ac:dyDescent="0.25">
      <c r="A563" s="364"/>
      <c r="B563" s="365"/>
      <c r="C563" s="366"/>
      <c r="D563" s="366"/>
    </row>
    <row r="564" spans="1:4" x14ac:dyDescent="0.25">
      <c r="A564" s="341" t="s">
        <v>69</v>
      </c>
      <c r="B564" s="368" t="s">
        <v>848</v>
      </c>
      <c r="C564" s="538" t="s">
        <v>42</v>
      </c>
      <c r="D564" s="538"/>
    </row>
    <row r="565" spans="1:4" x14ac:dyDescent="0.25">
      <c r="A565" s="341"/>
      <c r="B565" s="362" t="s">
        <v>429</v>
      </c>
      <c r="C565" s="363">
        <v>5342</v>
      </c>
      <c r="D565" s="360" t="s">
        <v>849</v>
      </c>
    </row>
    <row r="566" spans="1:4" x14ac:dyDescent="0.25">
      <c r="A566" s="341"/>
      <c r="B566" s="362" t="s">
        <v>429</v>
      </c>
      <c r="C566" s="363">
        <v>5345</v>
      </c>
      <c r="D566" s="360" t="s">
        <v>850</v>
      </c>
    </row>
    <row r="567" spans="1:4" x14ac:dyDescent="0.25">
      <c r="A567" s="364"/>
      <c r="B567" s="413"/>
      <c r="C567" s="366"/>
      <c r="D567" s="366"/>
    </row>
    <row r="568" spans="1:4" x14ac:dyDescent="0.25">
      <c r="A568" s="341" t="s">
        <v>69</v>
      </c>
      <c r="B568" s="368" t="s">
        <v>851</v>
      </c>
      <c r="C568" s="538" t="s">
        <v>400</v>
      </c>
      <c r="D568" s="538"/>
    </row>
    <row r="569" spans="1:4" ht="25.5" x14ac:dyDescent="0.25">
      <c r="A569" s="436"/>
      <c r="B569" s="437" t="s">
        <v>429</v>
      </c>
      <c r="C569" s="404">
        <v>5362</v>
      </c>
      <c r="D569" s="375" t="s">
        <v>852</v>
      </c>
    </row>
    <row r="570" spans="1:4" ht="25.5" x14ac:dyDescent="0.25">
      <c r="A570" s="405"/>
      <c r="B570" s="438" t="s">
        <v>72</v>
      </c>
      <c r="C570" s="439">
        <v>5365</v>
      </c>
      <c r="D570" s="440" t="s">
        <v>853</v>
      </c>
    </row>
    <row r="571" spans="1:4" x14ac:dyDescent="0.25">
      <c r="A571" s="364"/>
      <c r="B571" s="365"/>
      <c r="C571" s="366"/>
      <c r="D571" s="366"/>
    </row>
    <row r="572" spans="1:4" ht="18.75" x14ac:dyDescent="0.25">
      <c r="A572" s="324" t="s">
        <v>113</v>
      </c>
      <c r="B572" s="428"/>
      <c r="C572" s="429"/>
      <c r="D572" s="429"/>
    </row>
    <row r="573" spans="1:4" x14ac:dyDescent="0.25">
      <c r="A573" s="341" t="s">
        <v>69</v>
      </c>
      <c r="B573" s="368" t="s">
        <v>43</v>
      </c>
      <c r="C573" s="538" t="s">
        <v>854</v>
      </c>
      <c r="D573" s="538"/>
    </row>
    <row r="574" spans="1:4" ht="25.5" x14ac:dyDescent="0.25">
      <c r="A574" s="341"/>
      <c r="B574" s="437" t="s">
        <v>429</v>
      </c>
      <c r="C574" s="404" t="s">
        <v>855</v>
      </c>
      <c r="D574" s="360" t="s">
        <v>856</v>
      </c>
    </row>
    <row r="575" spans="1:4" ht="25.5" x14ac:dyDescent="0.25">
      <c r="A575" s="341"/>
      <c r="B575" s="441" t="s">
        <v>72</v>
      </c>
      <c r="C575" s="442" t="s">
        <v>857</v>
      </c>
      <c r="D575" s="360" t="s">
        <v>858</v>
      </c>
    </row>
    <row r="576" spans="1:4" x14ac:dyDescent="0.25">
      <c r="A576" s="364"/>
      <c r="B576" s="443"/>
      <c r="C576" s="372"/>
      <c r="D576" s="367"/>
    </row>
    <row r="577" spans="1:4" x14ac:dyDescent="0.25">
      <c r="A577" s="353" t="s">
        <v>69</v>
      </c>
      <c r="B577" s="354" t="s">
        <v>45</v>
      </c>
      <c r="C577" s="545" t="s">
        <v>46</v>
      </c>
      <c r="D577" s="545"/>
    </row>
    <row r="578" spans="1:4" x14ac:dyDescent="0.25">
      <c r="A578" s="353"/>
      <c r="B578" s="427" t="s">
        <v>423</v>
      </c>
      <c r="C578" s="411" t="s">
        <v>832</v>
      </c>
      <c r="D578" s="419" t="s">
        <v>859</v>
      </c>
    </row>
    <row r="579" spans="1:4" x14ac:dyDescent="0.25">
      <c r="A579" s="353"/>
      <c r="B579" s="427" t="s">
        <v>423</v>
      </c>
      <c r="C579" s="411" t="s">
        <v>860</v>
      </c>
      <c r="D579" s="419" t="s">
        <v>861</v>
      </c>
    </row>
    <row r="580" spans="1:4" x14ac:dyDescent="0.25">
      <c r="A580" s="364"/>
      <c r="B580" s="444"/>
      <c r="C580" s="445"/>
      <c r="D580" s="445"/>
    </row>
    <row r="581" spans="1:4" x14ac:dyDescent="0.25">
      <c r="A581" s="364"/>
      <c r="B581" s="444"/>
      <c r="C581" s="445"/>
      <c r="D581" s="445"/>
    </row>
    <row r="582" spans="1:4" ht="18.75" x14ac:dyDescent="0.25">
      <c r="A582" s="350" t="s">
        <v>115</v>
      </c>
      <c r="B582" s="350"/>
      <c r="C582" s="350"/>
      <c r="D582" s="350"/>
    </row>
    <row r="583" spans="1:4" ht="15.75" thickBot="1" x14ac:dyDescent="0.3">
      <c r="A583" s="446"/>
      <c r="B583" s="447" t="s">
        <v>423</v>
      </c>
      <c r="C583" s="446">
        <v>8124</v>
      </c>
      <c r="D583" s="448" t="s">
        <v>862</v>
      </c>
    </row>
    <row r="584" spans="1:4" x14ac:dyDescent="0.25">
      <c r="A584" s="567">
        <v>387921.71</v>
      </c>
      <c r="B584" s="568"/>
      <c r="C584" s="569"/>
      <c r="D584" s="430" t="s">
        <v>835</v>
      </c>
    </row>
    <row r="585" spans="1:4" x14ac:dyDescent="0.25">
      <c r="A585" s="553">
        <v>349200</v>
      </c>
      <c r="B585" s="554"/>
      <c r="C585" s="555"/>
      <c r="D585" s="431" t="s">
        <v>863</v>
      </c>
    </row>
    <row r="586" spans="1:4" x14ac:dyDescent="0.25">
      <c r="A586" s="553">
        <v>744000</v>
      </c>
      <c r="B586" s="554"/>
      <c r="C586" s="555"/>
      <c r="D586" s="431" t="s">
        <v>837</v>
      </c>
    </row>
    <row r="587" spans="1:4" x14ac:dyDescent="0.25">
      <c r="A587" s="570">
        <v>82028.89</v>
      </c>
      <c r="B587" s="571"/>
      <c r="C587" s="572"/>
      <c r="D587" s="449" t="s">
        <v>838</v>
      </c>
    </row>
    <row r="588" spans="1:4" ht="15.75" thickBot="1" x14ac:dyDescent="0.3">
      <c r="A588" s="547">
        <v>0</v>
      </c>
      <c r="B588" s="548"/>
      <c r="C588" s="549"/>
      <c r="D588" s="434" t="s">
        <v>864</v>
      </c>
    </row>
    <row r="589" spans="1:4" ht="15.75" thickBot="1" x14ac:dyDescent="0.3">
      <c r="A589" s="562">
        <f>SUM(A584:C587)</f>
        <v>1563150.5999999999</v>
      </c>
      <c r="B589" s="563"/>
      <c r="C589" s="564"/>
      <c r="D589" s="450" t="s">
        <v>840</v>
      </c>
    </row>
    <row r="590" spans="1:4" x14ac:dyDescent="0.25">
      <c r="A590" s="565" t="s">
        <v>117</v>
      </c>
      <c r="B590" s="565"/>
      <c r="C590" s="565"/>
      <c r="D590" s="565"/>
    </row>
  </sheetData>
  <mergeCells count="88">
    <mergeCell ref="A589:C589"/>
    <mergeCell ref="A590:D590"/>
    <mergeCell ref="C79:D79"/>
    <mergeCell ref="C387:D387"/>
    <mergeCell ref="A405:D405"/>
    <mergeCell ref="D395:D396"/>
    <mergeCell ref="C577:D577"/>
    <mergeCell ref="A584:C584"/>
    <mergeCell ref="A585:C585"/>
    <mergeCell ref="A586:C586"/>
    <mergeCell ref="A587:C587"/>
    <mergeCell ref="A588:C588"/>
    <mergeCell ref="A558:C558"/>
    <mergeCell ref="A559:C559"/>
    <mergeCell ref="C561:D561"/>
    <mergeCell ref="C564:D564"/>
    <mergeCell ref="C568:D568"/>
    <mergeCell ref="C573:D573"/>
    <mergeCell ref="A550:C550"/>
    <mergeCell ref="A553:C553"/>
    <mergeCell ref="A554:C554"/>
    <mergeCell ref="A555:C555"/>
    <mergeCell ref="A556:C556"/>
    <mergeCell ref="A557:C557"/>
    <mergeCell ref="A549:C549"/>
    <mergeCell ref="C473:D473"/>
    <mergeCell ref="C482:D482"/>
    <mergeCell ref="C488:D488"/>
    <mergeCell ref="C491:D491"/>
    <mergeCell ref="C495:D495"/>
    <mergeCell ref="C539:D539"/>
    <mergeCell ref="C543:D543"/>
    <mergeCell ref="A545:C545"/>
    <mergeCell ref="A546:C546"/>
    <mergeCell ref="A547:C547"/>
    <mergeCell ref="A548:C548"/>
    <mergeCell ref="C452:D452"/>
    <mergeCell ref="C372:D372"/>
    <mergeCell ref="C375:D375"/>
    <mergeCell ref="C384:D384"/>
    <mergeCell ref="C393:D393"/>
    <mergeCell ref="C408:D408"/>
    <mergeCell ref="C424:D424"/>
    <mergeCell ref="A432:D432"/>
    <mergeCell ref="C435:D435"/>
    <mergeCell ref="C441:D441"/>
    <mergeCell ref="A449:D449"/>
    <mergeCell ref="C362:D362"/>
    <mergeCell ref="C213:D213"/>
    <mergeCell ref="A220:D220"/>
    <mergeCell ref="C223:D223"/>
    <mergeCell ref="C238:D238"/>
    <mergeCell ref="C247:D247"/>
    <mergeCell ref="A267:D267"/>
    <mergeCell ref="C270:D270"/>
    <mergeCell ref="C289:D289"/>
    <mergeCell ref="C303:D303"/>
    <mergeCell ref="A312:D312"/>
    <mergeCell ref="C315:D315"/>
    <mergeCell ref="C322:D322"/>
    <mergeCell ref="C325:D325"/>
    <mergeCell ref="C328:D328"/>
    <mergeCell ref="A359:D359"/>
    <mergeCell ref="C146:D146"/>
    <mergeCell ref="D23:D24"/>
    <mergeCell ref="D25:D26"/>
    <mergeCell ref="C33:D33"/>
    <mergeCell ref="A46:D46"/>
    <mergeCell ref="C49:D49"/>
    <mergeCell ref="C67:D67"/>
    <mergeCell ref="C76:D76"/>
    <mergeCell ref="A89:D89"/>
    <mergeCell ref="C92:D92"/>
    <mergeCell ref="C111:D111"/>
    <mergeCell ref="C129:D129"/>
    <mergeCell ref="A133:D133"/>
    <mergeCell ref="C136:D136"/>
    <mergeCell ref="C141:D141"/>
    <mergeCell ref="A3:B3"/>
    <mergeCell ref="A10:D12"/>
    <mergeCell ref="C15:D15"/>
    <mergeCell ref="C19:D19"/>
    <mergeCell ref="D21:D22"/>
    <mergeCell ref="A178:D178"/>
    <mergeCell ref="C181:D181"/>
    <mergeCell ref="C203:D203"/>
    <mergeCell ref="C208:D208"/>
    <mergeCell ref="C151:D151"/>
  </mergeCells>
  <pageMargins left="0" right="0" top="1.1811023622047245" bottom="0.59055118110236227" header="0.39370078740157483" footer="0.59055118110236227"/>
  <pageSetup paperSize="9" fitToWidth="0" fitToHeight="0" orientation="portrait" r:id="rId1"/>
  <headerFooter>
    <oddHeader>&amp;L&amp;"-,Tučné"&amp;14MĚSTO Štíty&amp;"-,Obyčejné"
&amp;"-,Tučné"&amp;8IČO: 00303453
DIČ: CZ00303453&amp;C&amp;"-,Tučné"&amp;14SCHVÁLENÝ ROZPOČET
VÝDAJE - komentář k rozpisu rozpočtu č. 1&amp;RRok 2022</oddHeader>
    <oddFooter>&amp;C&amp;A&amp;R&amp;P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2</vt:i4>
      </vt:variant>
    </vt:vector>
  </HeadingPairs>
  <TitlesOfParts>
    <vt:vector size="10" baseType="lpstr">
      <vt:lpstr>Přehled o stavu rozpočtu 2022</vt:lpstr>
      <vt:lpstr>PŘÍJMY 2022-SCHVÁLENÝ ROZPOČET</vt:lpstr>
      <vt:lpstr>VÝDAJE 2022 - NÁVRH</vt:lpstr>
      <vt:lpstr>VÝDAJE 2022-SCHVÁLENÝ ROZPOČET</vt:lpstr>
      <vt:lpstr>VÝDAJE 2022-změna od návrhu</vt:lpstr>
      <vt:lpstr>Komentář ke schv.rozpočtu 2022</vt:lpstr>
      <vt:lpstr>VÝDAJE 2022 - rozpis rozpočtu 1</vt:lpstr>
      <vt:lpstr>VÝDAJE 2022-komentář k r.r. 1 </vt:lpstr>
      <vt:lpstr>'Přehled o stavu rozpočtu 2022'!Názvy_tisku</vt:lpstr>
      <vt:lpstr>'PŘÍJMY 2022-SCHVÁLENÝ ROZPOČET'!Názvy_tisku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Pavlína Minářová</dc:creator>
  <cp:lastModifiedBy>intel</cp:lastModifiedBy>
  <cp:lastPrinted>2022-04-19T09:01:19Z</cp:lastPrinted>
  <dcterms:created xsi:type="dcterms:W3CDTF">2021-02-27T14:36:32Z</dcterms:created>
  <dcterms:modified xsi:type="dcterms:W3CDTF">2024-01-11T07:25:38Z</dcterms:modified>
</cp:coreProperties>
</file>