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7895" windowHeight="6600" firstSheet="2" activeTab="3"/>
  </bookViews>
  <sheets>
    <sheet name="Přehled o stavu rozpočtu 2023" sheetId="6" r:id="rId1"/>
    <sheet name="PŘÍJMY 2023 - NÁVRH ROZPOČTU" sheetId="23" r:id="rId2"/>
    <sheet name="VÝDAJE 2023 - NÁVRH ROZPOČTU" sheetId="26" r:id="rId3"/>
    <sheet name="Komentář k návrhu rozpočtu 2023" sheetId="24" r:id="rId4"/>
  </sheets>
  <definedNames>
    <definedName name="_xlnm.Print_Titles" localSheetId="0">'Přehled o stavu rozpočtu 2023'!$1:$2</definedName>
    <definedName name="_xlnm.Print_Titles" localSheetId="1">'PŘÍJMY 2023 - NÁVRH ROZPOČTU'!$1:$3</definedName>
  </definedNames>
  <calcPr calcId="145621"/>
</workbook>
</file>

<file path=xl/calcChain.xml><?xml version="1.0" encoding="utf-8"?>
<calcChain xmlns="http://schemas.openxmlformats.org/spreadsheetml/2006/main">
  <c r="E108" i="23" l="1"/>
  <c r="D108" i="23"/>
  <c r="F107" i="23"/>
  <c r="E107" i="23"/>
  <c r="D107" i="23"/>
  <c r="F101" i="23" l="1"/>
  <c r="E101" i="23"/>
  <c r="D101" i="23"/>
  <c r="G40" i="26" l="1"/>
  <c r="C27" i="6" l="1"/>
  <c r="C28" i="6"/>
  <c r="G17" i="26" l="1"/>
  <c r="F17" i="26"/>
  <c r="E17" i="26"/>
  <c r="G8" i="26"/>
  <c r="F8" i="26"/>
  <c r="E8" i="26"/>
  <c r="F115" i="23"/>
  <c r="E115" i="23"/>
  <c r="D115" i="23"/>
  <c r="F19" i="26" l="1"/>
  <c r="E105" i="23"/>
  <c r="F105" i="23"/>
  <c r="D105" i="23"/>
  <c r="E103" i="23"/>
  <c r="F103" i="23"/>
  <c r="D103" i="23"/>
  <c r="E98" i="23"/>
  <c r="F98" i="23"/>
  <c r="D98" i="23"/>
  <c r="E96" i="23"/>
  <c r="F96" i="23"/>
  <c r="D96" i="23"/>
  <c r="E94" i="23"/>
  <c r="F94" i="23"/>
  <c r="D94" i="23"/>
  <c r="E92" i="23"/>
  <c r="F92" i="23"/>
  <c r="D92" i="23"/>
  <c r="E90" i="23"/>
  <c r="F90" i="23"/>
  <c r="D90" i="23"/>
  <c r="E87" i="23"/>
  <c r="F87" i="23"/>
  <c r="D87" i="23"/>
  <c r="E83" i="23"/>
  <c r="F83" i="23"/>
  <c r="D83" i="23"/>
  <c r="E81" i="23"/>
  <c r="F81" i="23"/>
  <c r="F108" i="23" s="1"/>
  <c r="D81" i="23"/>
  <c r="E73" i="23"/>
  <c r="F73" i="23"/>
  <c r="D73" i="23"/>
  <c r="E70" i="23"/>
  <c r="F70" i="23"/>
  <c r="D70" i="23"/>
  <c r="E68" i="23"/>
  <c r="F68" i="23"/>
  <c r="D68" i="23"/>
  <c r="E63" i="23"/>
  <c r="F63" i="23"/>
  <c r="D63" i="23"/>
  <c r="E59" i="23"/>
  <c r="F59" i="23"/>
  <c r="D59" i="23"/>
  <c r="E55" i="23"/>
  <c r="F55" i="23"/>
  <c r="D55" i="23"/>
  <c r="E53" i="23"/>
  <c r="F53" i="23"/>
  <c r="D53" i="23"/>
  <c r="E45" i="23"/>
  <c r="F45" i="23"/>
  <c r="D45" i="23"/>
  <c r="E42" i="23"/>
  <c r="F42" i="23"/>
  <c r="D42" i="23"/>
  <c r="E40" i="23"/>
  <c r="F40" i="23"/>
  <c r="D40" i="23"/>
  <c r="E38" i="23"/>
  <c r="F38" i="23"/>
  <c r="D38" i="23"/>
  <c r="E35" i="23"/>
  <c r="F35" i="23"/>
  <c r="D35" i="23"/>
  <c r="E32" i="23"/>
  <c r="F32" i="23"/>
  <c r="D32" i="23"/>
  <c r="E27" i="23"/>
  <c r="F27" i="23"/>
  <c r="D27" i="23"/>
  <c r="E117" i="23" l="1"/>
  <c r="C31" i="6" l="1"/>
  <c r="E16" i="6"/>
  <c r="E10" i="6"/>
  <c r="C23" i="6" s="1"/>
  <c r="E6" i="6"/>
  <c r="C22" i="6" l="1"/>
  <c r="C24" i="6" s="1"/>
  <c r="C35" i="6"/>
  <c r="C34" i="6" l="1"/>
  <c r="C36" i="6" s="1"/>
</calcChain>
</file>

<file path=xl/sharedStrings.xml><?xml version="1.0" encoding="utf-8"?>
<sst xmlns="http://schemas.openxmlformats.org/spreadsheetml/2006/main" count="507" uniqueCount="304">
  <si>
    <t>I. ROZPOČTOVÉ PŘÍJMY</t>
  </si>
  <si>
    <t>Paragraf</t>
  </si>
  <si>
    <t>Položka</t>
  </si>
  <si>
    <t>Text</t>
  </si>
  <si>
    <t>0000</t>
  </si>
  <si>
    <t>Správní poplatky</t>
  </si>
  <si>
    <t>Neinv.př.transfery ze SR v rámci souhr.dot.vztahu</t>
  </si>
  <si>
    <t>Neinvestiční přijaté transfery od obcí</t>
  </si>
  <si>
    <t>Neinvestiční přijaté transfery od krajů</t>
  </si>
  <si>
    <t>Bez ODPA</t>
  </si>
  <si>
    <t>Podpora ostatních produkčních činností</t>
  </si>
  <si>
    <t>Cestovní ruch</t>
  </si>
  <si>
    <t>Pitná voda</t>
  </si>
  <si>
    <t>Činnosti knihovnické</t>
  </si>
  <si>
    <t>Ostatní nedaňové příjmy jinde nezařazené</t>
  </si>
  <si>
    <t>Ostatní záležitosti kultury</t>
  </si>
  <si>
    <t>Ostatní zdravotnická zaříz.a služby pro zdravot.</t>
  </si>
  <si>
    <t>Bytové hospodářství</t>
  </si>
  <si>
    <t>Nebytové hospodářství</t>
  </si>
  <si>
    <t>Pohřebnictví</t>
  </si>
  <si>
    <t>Výstavba a údržba místních inženýrských sítí</t>
  </si>
  <si>
    <t>Ostatní příjmy z vlastní činnosti</t>
  </si>
  <si>
    <t>Sběr a svoz nebezpečných odpadů</t>
  </si>
  <si>
    <t>Sběr a svoz komunálních odpadů</t>
  </si>
  <si>
    <t>Využívání a zneškodňování nebezpečných odpadů</t>
  </si>
  <si>
    <t>Využívání a zneškodňování komun.odpadů</t>
  </si>
  <si>
    <t>Ostatní nakládání s odpady</t>
  </si>
  <si>
    <t>5213</t>
  </si>
  <si>
    <t>Krizová opatření</t>
  </si>
  <si>
    <t>5512</t>
  </si>
  <si>
    <t>Požární ochrana - dobrovolná část</t>
  </si>
  <si>
    <t>Činnost místní správy</t>
  </si>
  <si>
    <t>Obecné příjmy a výdaje z finančních operací</t>
  </si>
  <si>
    <t>Převody z rozpočtových účtů</t>
  </si>
  <si>
    <t>Převody vlastním fondům v rozpočtech územní úrovně</t>
  </si>
  <si>
    <t>Ostatní činnosti j.n.</t>
  </si>
  <si>
    <t>ROZPOČTOVÉ PŘÍJMY CELKEM</t>
  </si>
  <si>
    <t>II. ROZPOČTOVÉ VÝDAJE</t>
  </si>
  <si>
    <t>Neinv.transfery společenstvím vlastníků jednotek</t>
  </si>
  <si>
    <t>Ostatní neinv.transfery nezisk.a podob.organizacím</t>
  </si>
  <si>
    <t>Silnice</t>
  </si>
  <si>
    <t>Ostatní záležitosti kultury,církví a sděl.prostř.</t>
  </si>
  <si>
    <t>Neinvestiční transfery spolkům</t>
  </si>
  <si>
    <t>Neinv.transf. fundacím, ústavům a obecně prosp.sp.</t>
  </si>
  <si>
    <t>Neinvestiční transfery obcím</t>
  </si>
  <si>
    <t>Ostatní neinv.transfery veř.rozp.územní úrovně</t>
  </si>
  <si>
    <t>ROZPOČTOVÉ VÝDAJE CELKEM</t>
  </si>
  <si>
    <t>8115</t>
  </si>
  <si>
    <t>8123</t>
  </si>
  <si>
    <t>8901</t>
  </si>
  <si>
    <t xml:space="preserve">PŘÍJMY </t>
  </si>
  <si>
    <t>Příjmy</t>
  </si>
  <si>
    <r>
      <t xml:space="preserve">                               </t>
    </r>
    <r>
      <rPr>
        <b/>
        <sz val="13"/>
        <rFont val="Times New Roman"/>
        <family val="1"/>
        <charset val="238"/>
      </rPr>
      <t xml:space="preserve"> nedaňové</t>
    </r>
    <r>
      <rPr>
        <sz val="13"/>
        <rFont val="Times New Roman"/>
        <family val="1"/>
        <charset val="238"/>
      </rPr>
      <t xml:space="preserve"> </t>
    </r>
    <r>
      <rPr>
        <sz val="10"/>
        <rFont val="Times New Roman"/>
        <family val="1"/>
        <charset val="238"/>
      </rPr>
      <t xml:space="preserve">(položky 2xxx)   </t>
    </r>
    <r>
      <rPr>
        <sz val="13"/>
        <rFont val="Times New Roman"/>
        <family val="1"/>
        <charset val="238"/>
      </rPr>
      <t xml:space="preserve">  </t>
    </r>
  </si>
  <si>
    <r>
      <t xml:space="preserve">kapitálové </t>
    </r>
    <r>
      <rPr>
        <sz val="10"/>
        <rFont val="Times New Roman"/>
        <family val="1"/>
        <charset val="238"/>
      </rPr>
      <t>(položky  3xxx)</t>
    </r>
  </si>
  <si>
    <r>
      <t xml:space="preserve">Daňové příjmy </t>
    </r>
    <r>
      <rPr>
        <sz val="10"/>
        <rFont val="Times New Roman"/>
        <family val="1"/>
        <charset val="238"/>
      </rPr>
      <t xml:space="preserve">= jedná se o příjmy z daní a poplatků. </t>
    </r>
  </si>
  <si>
    <t>§</t>
  </si>
  <si>
    <t>Daně</t>
  </si>
  <si>
    <r>
      <t xml:space="preserve">• </t>
    </r>
    <r>
      <rPr>
        <sz val="7"/>
        <rFont val="Times New Roman"/>
        <family val="1"/>
        <charset val="238"/>
      </rPr>
      <t xml:space="preserve">  pol.</t>
    </r>
  </si>
  <si>
    <r>
      <t xml:space="preserve">• </t>
    </r>
    <r>
      <rPr>
        <strike/>
        <sz val="7"/>
        <rFont val="Times New Roman"/>
        <family val="1"/>
        <charset val="238"/>
      </rPr>
      <t xml:space="preserve">  pol.</t>
    </r>
  </si>
  <si>
    <t>Daně a poplatky z vybraných činností a služeb</t>
  </si>
  <si>
    <r>
      <t xml:space="preserve">Správní poplatky </t>
    </r>
    <r>
      <rPr>
        <sz val="10"/>
        <rFont val="Times New Roman"/>
        <family val="1"/>
        <charset val="238"/>
      </rPr>
      <t>- poplatky stanovené zákonem o správních poplatcích za správní úkony a správní řízení, jehož výsledkem jsou vydaná povolení, rozhodnutí apod. - např.  některé výkony matriky - např. ověřování podpisů, evidence obyvatel - změna TP, projekt Czech POINT - výpisy z rejstříku trestů, katastru nemovitostí, obchodního a živnostenského rejstříku.</t>
    </r>
  </si>
  <si>
    <r>
      <t xml:space="preserve">Nedaňové příjmy </t>
    </r>
    <r>
      <rPr>
        <b/>
        <sz val="10"/>
        <rFont val="Times New Roman"/>
        <family val="1"/>
        <charset val="238"/>
      </rPr>
      <t>=</t>
    </r>
    <r>
      <rPr>
        <b/>
        <sz val="12"/>
        <rFont val="Times New Roman"/>
        <family val="1"/>
        <charset val="238"/>
      </rPr>
      <t xml:space="preserve"> </t>
    </r>
    <r>
      <rPr>
        <sz val="10"/>
        <rFont val="Times New Roman"/>
        <family val="1"/>
        <charset val="238"/>
      </rPr>
      <t>zahrnují především příjmy z poskytování služeb, nájemné atd. - viz rozpis na jednotlivých § rozp.skladby.</t>
    </r>
  </si>
  <si>
    <r>
      <t>Kapitálové příjmy</t>
    </r>
    <r>
      <rPr>
        <sz val="10"/>
        <rFont val="Times New Roman"/>
        <family val="1"/>
        <charset val="238"/>
      </rPr>
      <t xml:space="preserve"> = jedná se zejména o příjmy související s prodejem dlouhodobého majetku - především § 3639.</t>
    </r>
  </si>
  <si>
    <t>Přijaté transfery - dotace a příspěvky</t>
  </si>
  <si>
    <t xml:space="preserve">Poznámka : </t>
  </si>
  <si>
    <t>Lesní hospodářství</t>
  </si>
  <si>
    <t>Podpora ostatních produkčních činností = (LES)</t>
  </si>
  <si>
    <t>Vnitřní obchod, služby a cestovní ruch</t>
  </si>
  <si>
    <t>Cestovní ruch = (TURISTICKÉ A INFORMAČNÍ CENTRUM Štíty)</t>
  </si>
  <si>
    <t xml:space="preserve">TIC Štíty - prodej zboží - např. prodej kartografického zboží, prodej pohlednic, prodej knih, prodej suvenýrů a reklamních předmětů, prodej poštovních známek. </t>
  </si>
  <si>
    <t>Vodní hospodářství</t>
  </si>
  <si>
    <t>Pitná voda = (VEŘEJNÉ VODOVODY, zdroje pitné vody, VODOJEM)</t>
  </si>
  <si>
    <t>Příjmy související se zásobováním pitnou vodou - VODNÉ.</t>
  </si>
  <si>
    <t>Odvádění a čištění odpadních vod a nakládání s kaly = (KANALIZACE a ČOV)</t>
  </si>
  <si>
    <t>Příjmy za odvádění odpadních vod - STOČNÉ.</t>
  </si>
  <si>
    <t>Kultura</t>
  </si>
  <si>
    <t>Činnosti knihovnické (KNIHOVNY)</t>
  </si>
  <si>
    <t>Ostatní záležitosti kultury = (KULTURNÍ DOMY A KULTURNÍ AKCE)</t>
  </si>
  <si>
    <t xml:space="preserve">Příjmy z různých kulturních akcí, slavností - např. příjmy ze vstupného apod.  </t>
  </si>
  <si>
    <t>Zdravotnictví</t>
  </si>
  <si>
    <t>Ostatní zdravotnická zaříz.a služby pro zdravot. = (ZDRAVOTNÍ STŘEDISKO)</t>
  </si>
  <si>
    <t>Komunální služby a územní rozvoj</t>
  </si>
  <si>
    <t>Pohřebnictví = (HŘBITOVY)</t>
  </si>
  <si>
    <t>Komunální služby a územní rozvoj j.n. = (TECHNICKÉ SLUŽBY MĚSTA Štíty a MAJETEK OBCE)</t>
  </si>
  <si>
    <t>Příjmy z poskytovaných služeb - Technické služby obce - MH (místní hospodářství) - služby pro odběratele.</t>
  </si>
  <si>
    <t>Příjmy z prodeje pozemků.</t>
  </si>
  <si>
    <t>Odpadové hospodářství</t>
  </si>
  <si>
    <t xml:space="preserve">Sběr a svoz komunálních odpadů </t>
  </si>
  <si>
    <t>Příjmy z prodeje tašek na odpad a popelnic.</t>
  </si>
  <si>
    <t>Zajištění zpětného odběru elektrozařízení - ASEKOL a.s.</t>
  </si>
  <si>
    <t xml:space="preserve">Přijaté nekapitálové příspěvky a náhrady -  Elektrowin a.s. (zpětný odběr elektrozařízení) - příspěvek na provozní náklady sběrného místa.  </t>
  </si>
  <si>
    <t>Ostatní příjmy za odpady - prodej kovového odpadu.</t>
  </si>
  <si>
    <t>Požární ochrana</t>
  </si>
  <si>
    <t>Požární ochrana “ dobrovolná část = (JSDH Štíty)</t>
  </si>
  <si>
    <t>Všeobecná veřejná správa a služby</t>
  </si>
  <si>
    <t>Činnost místní správy = (MĚSTSKÝ ÚŘAD Štíty a SPRÁVNÍ ČINNOST OBCE)</t>
  </si>
  <si>
    <t>Finanční operace</t>
  </si>
  <si>
    <t>Ostatní činnosti</t>
  </si>
  <si>
    <t>FINANCOVÁNÍ</t>
  </si>
  <si>
    <t>Změna stavu krátkodobých prostředků na bankovních účtech - zapojení vlastních finačních prostředků - ZBÚ.</t>
  </si>
  <si>
    <t>Zpracovala : Pavlína Minářová</t>
  </si>
  <si>
    <t>KD - příjmy z pronájmu. Poznámka: vč. příjmů z pronájmu společenské místnosti v Crhově.</t>
  </si>
  <si>
    <t>Ochrana obyvatelstva</t>
  </si>
  <si>
    <t>MĚSTO Štíty - převod prostředků z účtu ČNB příp. z účtu ČSOB na ZBÚ u České spořitelny, a.s., ve výdajích bude stejná částka rozpočtována na 6330-5345 (zatím 5.000.000,- Kč).</t>
  </si>
  <si>
    <t>Doprava</t>
  </si>
  <si>
    <t>5xxx</t>
  </si>
  <si>
    <t>KRIZOVÁ OPATŘENÍ = (prostředky na řešení krizových situací - COVID 19)</t>
  </si>
  <si>
    <t>TIC Štíty - za služby - kopírování, skenování a tisk.</t>
  </si>
  <si>
    <t xml:space="preserve">Souhrnný přehled o stavu rozpočtu MĚSTA Štíty : </t>
  </si>
  <si>
    <r>
      <t>I.</t>
    </r>
    <r>
      <rPr>
        <b/>
        <sz val="7"/>
        <color indexed="18"/>
        <rFont val="Times New Roman"/>
        <family val="1"/>
        <charset val="238"/>
      </rPr>
      <t xml:space="preserve">             </t>
    </r>
    <r>
      <rPr>
        <b/>
        <u/>
        <sz val="12.5"/>
        <color indexed="18"/>
        <rFont val="Arial"/>
        <family val="2"/>
        <charset val="238"/>
      </rPr>
      <t>ROZPOČTOVÉ PŘÍJMY</t>
    </r>
  </si>
  <si>
    <r>
      <t>·</t>
    </r>
    <r>
      <rPr>
        <sz val="7"/>
        <color indexed="18"/>
        <rFont val="Times New Roman"/>
        <family val="1"/>
        <charset val="238"/>
      </rPr>
      <t xml:space="preserve">         </t>
    </r>
    <r>
      <rPr>
        <b/>
        <sz val="10"/>
        <color indexed="18"/>
        <rFont val="Arial"/>
        <family val="2"/>
        <charset val="238"/>
      </rPr>
      <t>CELKEM rozpočtové příjmy:</t>
    </r>
  </si>
  <si>
    <r>
      <t>II.</t>
    </r>
    <r>
      <rPr>
        <b/>
        <sz val="7"/>
        <color indexed="18"/>
        <rFont val="Times New Roman"/>
        <family val="1"/>
        <charset val="238"/>
      </rPr>
      <t xml:space="preserve">           </t>
    </r>
    <r>
      <rPr>
        <b/>
        <u/>
        <sz val="12.5"/>
        <color indexed="18"/>
        <rFont val="Arial"/>
        <family val="2"/>
        <charset val="238"/>
      </rPr>
      <t>ROZPOČTOVÉ VÝDAJE</t>
    </r>
  </si>
  <si>
    <r>
      <t>·</t>
    </r>
    <r>
      <rPr>
        <sz val="7"/>
        <color indexed="18"/>
        <rFont val="Times New Roman"/>
        <family val="1"/>
        <charset val="238"/>
      </rPr>
      <t xml:space="preserve">         </t>
    </r>
    <r>
      <rPr>
        <b/>
        <sz val="10"/>
        <color indexed="18"/>
        <rFont val="Arial"/>
        <family val="2"/>
        <charset val="238"/>
      </rPr>
      <t>CELKEM rozpočtové výdaje :</t>
    </r>
  </si>
  <si>
    <r>
      <t>III.</t>
    </r>
    <r>
      <rPr>
        <b/>
        <sz val="7"/>
        <color indexed="18"/>
        <rFont val="Times New Roman"/>
        <family val="1"/>
        <charset val="238"/>
      </rPr>
      <t xml:space="preserve">          </t>
    </r>
    <r>
      <rPr>
        <b/>
        <u/>
        <sz val="12.5"/>
        <color indexed="18"/>
        <rFont val="Arial"/>
        <family val="2"/>
        <charset val="238"/>
      </rPr>
      <t>FINANCOVÁNÍ – třída 8</t>
    </r>
  </si>
  <si>
    <r>
      <t>·</t>
    </r>
    <r>
      <rPr>
        <sz val="7"/>
        <color indexed="18"/>
        <rFont val="Times New Roman"/>
        <family val="1"/>
        <charset val="238"/>
      </rPr>
      <t xml:space="preserve">         </t>
    </r>
    <r>
      <rPr>
        <b/>
        <sz val="10"/>
        <color indexed="18"/>
        <rFont val="Arial"/>
        <family val="2"/>
        <charset val="238"/>
      </rPr>
      <t>CELKEM financování :</t>
    </r>
  </si>
  <si>
    <t>Rekapitulace:</t>
  </si>
  <si>
    <r>
      <t>ROZPOČTOVÉ PŘÍJMY</t>
    </r>
    <r>
      <rPr>
        <b/>
        <sz val="8"/>
        <color indexed="8"/>
        <rFont val="Symbol"/>
        <family val="1"/>
        <charset val="2"/>
      </rPr>
      <t>;</t>
    </r>
    <r>
      <rPr>
        <b/>
        <sz val="8"/>
        <color indexed="8"/>
        <rFont val="Times New Roman"/>
        <family val="1"/>
        <charset val="238"/>
      </rPr>
      <t xml:space="preserve"> ROZPOČTOVÉ VÝDAJE</t>
    </r>
  </si>
  <si>
    <t xml:space="preserve">PŘÍJMY celkem - VÝDAJE celkem </t>
  </si>
  <si>
    <t xml:space="preserve">FINANCOVÁNÍ </t>
  </si>
  <si>
    <t>pol. 8115</t>
  </si>
  <si>
    <r>
      <t>Změna stavu krát.prostředků na bank.účtech (</t>
    </r>
    <r>
      <rPr>
        <sz val="8"/>
        <color indexed="8"/>
        <rFont val="Calibri"/>
        <family val="2"/>
        <charset val="238"/>
      </rPr>
      <t>±</t>
    </r>
    <r>
      <rPr>
        <sz val="8"/>
        <color indexed="8"/>
        <rFont val="Times New Roman"/>
        <family val="1"/>
        <charset val="238"/>
      </rPr>
      <t xml:space="preserve">)                 </t>
    </r>
    <r>
      <rPr>
        <sz val="7"/>
        <color indexed="8"/>
        <rFont val="Times New Roman"/>
        <family val="1"/>
        <charset val="238"/>
      </rPr>
      <t>(+) = zapojení vlastních fin. prostředků ze ZBÚ</t>
    </r>
    <r>
      <rPr>
        <sz val="7"/>
        <color indexed="8"/>
        <rFont val="Symbol"/>
        <family val="1"/>
        <charset val="2"/>
      </rPr>
      <t>;</t>
    </r>
    <r>
      <rPr>
        <sz val="7"/>
        <color indexed="8"/>
        <rFont val="Times New Roman"/>
        <family val="1"/>
        <charset val="238"/>
      </rPr>
      <t xml:space="preserve"> (-) = úspora</t>
    </r>
  </si>
  <si>
    <t>pol. 8124</t>
  </si>
  <si>
    <t>Uhrazené splátky dlouhod. přijatých půjček (-) = splátky ÚVĚRŮ</t>
  </si>
  <si>
    <t>Třída 8</t>
  </si>
  <si>
    <r>
      <t>Ostatní (</t>
    </r>
    <r>
      <rPr>
        <sz val="8"/>
        <color indexed="8"/>
        <rFont val="Calibri"/>
        <family val="2"/>
        <charset val="238"/>
      </rPr>
      <t>±)</t>
    </r>
  </si>
  <si>
    <r>
      <t>FINANCOVÁNÍ celkem (</t>
    </r>
    <r>
      <rPr>
        <b/>
        <sz val="10"/>
        <color indexed="8"/>
        <rFont val="Calibri"/>
        <family val="2"/>
        <charset val="238"/>
      </rPr>
      <t>±</t>
    </r>
    <r>
      <rPr>
        <b/>
        <sz val="10"/>
        <color indexed="8"/>
        <rFont val="Times New Roman"/>
        <family val="1"/>
        <charset val="238"/>
      </rPr>
      <t>)</t>
    </r>
  </si>
  <si>
    <t>Rekapitulace</t>
  </si>
  <si>
    <t>PŘÍJMY celkem vč. FINANCOVÁNÍ (+)</t>
  </si>
  <si>
    <t xml:space="preserve">VÝDAJE celkem vč. FINANCOVÁNÍ (-) </t>
  </si>
  <si>
    <t>Dlouhodobé přijaté půjčené prostředky (+)</t>
  </si>
  <si>
    <t>Operace z peněžních účtů organizace nemající charakter příjmů a výdajů vládního sektoru (+)</t>
  </si>
  <si>
    <t>FINANCOVÁNÍ CELKEM</t>
  </si>
  <si>
    <t>PŘÍJMY vč. FINANCOVÁNÍ CELKEM</t>
  </si>
  <si>
    <t>Bytové hospodářství = (BYTY MĚSTA Štíty)</t>
  </si>
  <si>
    <t>Nebytové hospodářství = (NEBYTOVÉ PROSTORY MĚSTA Štíty)</t>
  </si>
  <si>
    <t>8124</t>
  </si>
  <si>
    <t>Uhrazené splátky dlouhod. přijatých půjček (-)</t>
  </si>
  <si>
    <t>VÝDAJE vč. FINANCOVÁNÍ CELKEM</t>
  </si>
  <si>
    <t>Příjem z daně z příjmů FO placené plátci</t>
  </si>
  <si>
    <t>Příjem z daně z příjmů FO placené plátci (předčíslí 2612, 4634).</t>
  </si>
  <si>
    <t>Příjem z daně z příjmů FO placené poplatníky</t>
  </si>
  <si>
    <t>Př.z DPFO vybírané srážkou podle zvlášt.sazby daně</t>
  </si>
  <si>
    <t>Příjem z daně z příjmů právnických osob</t>
  </si>
  <si>
    <t>Příjem z daně z přidané hodnoty</t>
  </si>
  <si>
    <t>Př.z odvodů za odnětí půdy ze zem.půd.fondu dle z.</t>
  </si>
  <si>
    <t>Příjem z daně z příjmů FO placené poplatníky (předčíslí 1652).</t>
  </si>
  <si>
    <t>Příjem z DPFO vybírané srážkou podle zvlášt.sazby daně (předčíslí 1660).</t>
  </si>
  <si>
    <t>Příjem z daně z příjmů právnických osob (předčíslí 641).</t>
  </si>
  <si>
    <r>
      <t xml:space="preserve">Příjem z DPPO v případech, kdy poplat. je obec, ... </t>
    </r>
    <r>
      <rPr>
        <i/>
        <sz val="10"/>
        <rFont val="Symbol"/>
        <family val="1"/>
        <charset val="2"/>
      </rPr>
      <t>®</t>
    </r>
    <r>
      <rPr>
        <i/>
        <sz val="10"/>
        <rFont val="Times New Roman"/>
        <family val="1"/>
        <charset val="238"/>
      </rPr>
      <t xml:space="preserve"> bude rozpočtováno až na základě známé skutečnosti.</t>
    </r>
  </si>
  <si>
    <t>Příjem z daně z přidané hodnoty (předčíslí 1679).</t>
  </si>
  <si>
    <t>Příjem z daně z nemovitých věcí (předčíslí 633).</t>
  </si>
  <si>
    <t>Příjem z daně z nemovitých věcí</t>
  </si>
  <si>
    <t xml:space="preserve">Příjem z odvodů za odnětí půdy ze zem.půd.fondu ... - část ve výši 30% je příjmem rozpočtu obce, na jejímž území se odňatá půda nachází. Převod prostřednictvím celního úřadu (předčíslí 676). </t>
  </si>
  <si>
    <t>Př.z daně z hazard.her s výj.dílčí daně z tech.her</t>
  </si>
  <si>
    <t>Příjem z daně z hazardních her s výjimkou dílčí daně z technických her (předčíslí 9814) - převod daně dle §7 odst. 4 písm. b) z. č. 187/2016 Sb - 30% (SFÚ).</t>
  </si>
  <si>
    <t>Př.ze zruš.odvodu z loterií a podob. her kromě od. (předčíslí 3690) - dobíhající příjmy z účtu s předč. 3690.</t>
  </si>
  <si>
    <t>Př.ze zruš.odvodu z loterií a podob. her kromě od.</t>
  </si>
  <si>
    <t>Příjem z poplatku ze psů</t>
  </si>
  <si>
    <t>Příjem z poplatku ze psů.</t>
  </si>
  <si>
    <t>Příjem z poplatku z pobytu.</t>
  </si>
  <si>
    <t>Příjem z poplatku z pobytu</t>
  </si>
  <si>
    <t>Příjem z poplatku za užívání veřejného prostranství.</t>
  </si>
  <si>
    <t>Příjem z poplatku za obecní systém odpadového hospodářství … - poplatky za komunální odpad od roku 2022.</t>
  </si>
  <si>
    <t>Příjem ze zrušených místních poplatků - úhrady pohledávek minulých let za komunální odpad.</t>
  </si>
  <si>
    <t>Příjem ze zrušených místních poplatků</t>
  </si>
  <si>
    <t>Příjem ze správních poplatků.</t>
  </si>
  <si>
    <t>Příjem ze správních poplatků</t>
  </si>
  <si>
    <t>Příjmy spojené s činností v lesích, například příjmy spojené s těžbou dřeva → za vytěžené dříví, prodej dřeva, palivového dříví, případně i poplatek za sběr semen.</t>
  </si>
  <si>
    <r>
      <t xml:space="preserve">Příjmy z prod. zboží (již nakoup. za úč. prodeje) </t>
    </r>
    <r>
      <rPr>
        <sz val="10"/>
        <rFont val="Symbol"/>
        <family val="1"/>
        <charset val="2"/>
      </rPr>
      <t>®</t>
    </r>
    <r>
      <rPr>
        <sz val="10"/>
        <rFont val="Times New Roman"/>
        <family val="1"/>
        <charset val="238"/>
      </rPr>
      <t xml:space="preserve"> LES - příjmy z prodeje nakoupeného dřeva.</t>
    </r>
  </si>
  <si>
    <t>Příjem z pronájmu nebo pachtu pozemků</t>
  </si>
  <si>
    <t xml:space="preserve">Poznámka - pozor: prodej vstupenek na akce pořádané Městem Štíty jsou zařazeny na § 3319. </t>
  </si>
  <si>
    <t>Příjem z pronájmu nebo pachtu ost. nemov.věcí a JČ</t>
  </si>
  <si>
    <t>Příjem z pronájmu nebo pachtu movitých věcí</t>
  </si>
  <si>
    <t xml:space="preserve">KD - příjmy z pronájmu movitých věcí - např. zapůjčení vybavení KD Štíty. </t>
  </si>
  <si>
    <t>Přijaté peněžité neinvestiční dary</t>
  </si>
  <si>
    <t>Příjem z pojistných plnění</t>
  </si>
  <si>
    <t>Příjem z pronájmu nebo pachtu pozemků.</t>
  </si>
  <si>
    <t>Příjmy z pronájmu nebo pachtu ostatních nemovitých věcí a jejich částí - jiných než zařazených na § 3319, § 3539, § 3612,  § 3613, § 6171 - např. Řáholec, chata Pastviny.</t>
  </si>
  <si>
    <t>Příjmy z pronájmu nebo pachtu movitých věcí MH - např. zapůjčení laviček, stolů, lešení, apod.</t>
  </si>
  <si>
    <t xml:space="preserve">Sběr a svoz nebezpečných odpadů </t>
  </si>
  <si>
    <t>Příjmy za nebezpečné odpady - např. za uložení.</t>
  </si>
  <si>
    <t>Příjmy související s poskytování služeb - např. poplatky za kopírování, za fax, za hlášení místního rozhlasu. Poplatek za veřejné WC. Režijní poplatky - při prodeji pozemků za vystavení smlouvy. Štítecký list - inzerce.</t>
  </si>
  <si>
    <t>Příjem z úroků - základní běžný účet (účet 231 = 2.900,- Kč)</t>
  </si>
  <si>
    <t>Příjem z úroků - sociální fond (účet 236 = 100,- Kč)</t>
  </si>
  <si>
    <t>Příjem z úroků</t>
  </si>
  <si>
    <t>Převody vlastním fondům v rozpočtech územní úrovně = (Převody z rozpočtových účtů)</t>
  </si>
  <si>
    <t>KD - příjmy za služby související s pronájmem - např. vodné, stočné, el.energie, topení, půjčovné - zapůjčení ubrusů, nádobí apod.</t>
  </si>
  <si>
    <t xml:space="preserve">Dlouhodobé přijaté půjčené prostředky (+) </t>
  </si>
  <si>
    <t xml:space="preserve">Projekt 1 - "Rekonstrukce a přístavba tělocvičny základní školy ve Štítech" </t>
  </si>
  <si>
    <t>Projekt 2 - "Cyklostezka Štíty-Březná"</t>
  </si>
  <si>
    <t xml:space="preserve">Projekt 3 - "Lokalita Štíty-Pod Petrovem" </t>
  </si>
  <si>
    <t xml:space="preserve">Projekt 4 - "Rezervní vrt Štíty-cihelna" </t>
  </si>
  <si>
    <t>Smlouva o úvěru č. 0713065189/LCD - sjednaná úvěrová částka ve výši 25.000.000,- Kč.</t>
  </si>
  <si>
    <t xml:space="preserve">Odvětvové třídění RS </t>
  </si>
  <si>
    <t>103x</t>
  </si>
  <si>
    <t>3xxx</t>
  </si>
  <si>
    <t>Služby pro obyvatelstvo</t>
  </si>
  <si>
    <t>FINANCOVÁNÍ CELKEM CELKEM</t>
  </si>
  <si>
    <t>2xxx</t>
  </si>
  <si>
    <t>Průmyslová a ostatní odvětví hospodářství</t>
  </si>
  <si>
    <t>pol. 8123</t>
  </si>
  <si>
    <t>Součást výše uvedeného odvětvové třídění RS.</t>
  </si>
  <si>
    <t>Neinvestiční příspěvky zřízeným přísp.org.</t>
  </si>
  <si>
    <t>Příjemce - účel</t>
  </si>
  <si>
    <t>Př.z DPPO v případech, kdy poplat. je obec, s výj.</t>
  </si>
  <si>
    <t>Příjem z poplatku za užívání veřej. prostranství</t>
  </si>
  <si>
    <t>Př.z poplatku za obecní systém odpad.hosp.a příj.z</t>
  </si>
  <si>
    <t>Př.z úhrad za dobývání nerostů a popl.za geolog.pr</t>
  </si>
  <si>
    <t>Ostatní investiční přijaté transfery ze SR</t>
  </si>
  <si>
    <t>Př.z poskytov. služeb, výrobků,prací,výkonů a práv</t>
  </si>
  <si>
    <t>Př.z prodeje zboží (již nakoupen. za účelem prod.)</t>
  </si>
  <si>
    <t>Přijaté neinvestiční příspěvky a náhrady</t>
  </si>
  <si>
    <t>Odvádění a čištění odpadn. vod a nakládání s kaly</t>
  </si>
  <si>
    <t>Příjem z prodeje pozemků</t>
  </si>
  <si>
    <t>Komunální služby a územní rozvoj jinde nezařazené</t>
  </si>
  <si>
    <t>Příjem sankčních plateb přijatých od jiných osob</t>
  </si>
  <si>
    <t>Využívání a zneškodňování komunálních odpadů</t>
  </si>
  <si>
    <t>Neinvestiční transfery krajům</t>
  </si>
  <si>
    <t>ROZPOČET na ROK 2023</t>
  </si>
  <si>
    <t>Úpravený rozpočet 2023</t>
  </si>
  <si>
    <t>Stav k 31.12.2023 (skutečnost)</t>
  </si>
  <si>
    <t>Tzv. sdílené daně se do rozpočtu obcí přelozdělují dle zákona č. 243/2000 Sb., o rozpočtovém určení výnosů některých daní územním samosprávným celkům a některým státním fondům (zákon o rozpočtovém určení daní), ve znění pozdějších předpisů. Do rozpočtu roku 2023 byly daňové příjmy (kromě p. 1122) zařazeny cca dle skutečnosti roku 2022. Navýšení (případně snížení) daňových příjmů bude řešeno rozpočtovou změnou.</t>
  </si>
  <si>
    <t>Příjmy úhrad za dobývání nerostů a poplatků za geologické práce - od 01.01.2017 nahrazuje (2119-2343) - OBVODNÍ BÁŇSKÝ ÚŘAD - úhrada z dobývacího prostoru za rok 2023.</t>
  </si>
  <si>
    <t>Ostatní přijaté dotace budou rozpočtovány rozpočtovým opatřením v průběhu roku 2023, poté co bude známa jejich výše - např. na základě rozpočtového opatření KrÚ Olomouc - v případě dotace z rozpočtu Olomouckého kraje, apod.</t>
  </si>
  <si>
    <r>
      <t xml:space="preserve">Přijaté nekapitálové příspěvky a náhrady </t>
    </r>
    <r>
      <rPr>
        <sz val="10"/>
        <rFont val="Symbol"/>
        <family val="1"/>
        <charset val="2"/>
      </rPr>
      <t>®</t>
    </r>
    <r>
      <rPr>
        <sz val="10"/>
        <rFont val="Times New Roman"/>
        <family val="1"/>
        <charset val="238"/>
      </rPr>
      <t xml:space="preserve"> Dobropis SVOL - Náklady vzniklé s provozováním systému společného obchodu s dřívím - LES (oprava množství m3 - rok 2022).</t>
    </r>
  </si>
  <si>
    <t>Přijaté nekapitálové příspěvky a náhrady - náhrady za poškození nebo ztrátu knih.</t>
  </si>
  <si>
    <t>*Hlavní kulturní akce roku 2023: "Den pro rodinu"; "Kocourkovská pouť"; "Vánoční koncert".</t>
  </si>
  <si>
    <r>
      <t xml:space="preserve">Přijaté peněžité neinvestiční dary </t>
    </r>
    <r>
      <rPr>
        <sz val="10"/>
        <rFont val="Symbol"/>
        <family val="1"/>
        <charset val="2"/>
      </rPr>
      <t>®</t>
    </r>
    <r>
      <rPr>
        <i/>
        <sz val="10"/>
        <rFont val="Times New Roman"/>
        <family val="1"/>
        <charset val="238"/>
      </rPr>
      <t xml:space="preserve"> rok 2023 - nerozpočtováno. Poznámka: v roce 2022 -  finanční dary na akci "Kocorkovská pouť".</t>
    </r>
  </si>
  <si>
    <t>Ostatní záležitosti kultury, církví a sděl.prostředků</t>
  </si>
  <si>
    <r>
      <t xml:space="preserve">Ostatní nedaňové příjmy j.n. </t>
    </r>
    <r>
      <rPr>
        <sz val="10"/>
        <rFont val="Symbol"/>
        <family val="1"/>
        <charset val="2"/>
      </rPr>
      <t>®</t>
    </r>
    <r>
      <rPr>
        <i/>
        <sz val="10"/>
        <rFont val="Times New Roman"/>
        <family val="1"/>
        <charset val="238"/>
      </rPr>
      <t xml:space="preserve"> rok 2023 - nerozpočtováno. Poznámka: v roce 2022 - nevyplacené kauce.</t>
    </r>
  </si>
  <si>
    <r>
      <t xml:space="preserve">Přijaté neinvestiční příspěvky a náhrady </t>
    </r>
    <r>
      <rPr>
        <sz val="10"/>
        <rFont val="Symbol"/>
        <family val="1"/>
        <charset val="2"/>
      </rPr>
      <t>®</t>
    </r>
    <r>
      <rPr>
        <i/>
        <sz val="10"/>
        <rFont val="Times New Roman"/>
        <family val="1"/>
        <charset val="238"/>
      </rPr>
      <t xml:space="preserve"> rok 2023 - nerozpočtováno. Poznámka: v roce 2022 -  Kooperativa pojišťovna, a.s. - poskytnutí pojistného plnění – vandalismus – poškozená okna KD Štíty.</t>
    </r>
  </si>
  <si>
    <t xml:space="preserve">Pronajaté BYTY - příjmy za služby související s nájmem, vyúčtování služeb (předběžný odhad dle skutečnosti roku 2022, jelikož předpis 2023 BH se bude v průběhu roku měnit a v rámci bytového hospodářství vznikají každoročně nedoplatky, vyúčtování služeb BH bude provedeno až v průběhu r. 2023). </t>
  </si>
  <si>
    <t>Pronajaté BYTY - příjmy za nájem - (předběžný odhad dle skutečnosti roku 2022, jelikož předpis 2023 BH se bude v průběhu roku měnit a v rámci bytového hospodářství vznikají každoročně nedoplatky).</t>
  </si>
  <si>
    <t>Přijaté nekapitálové příspěvky a náhrady - příjmy z "Vyúčtování služeb za rok 2022 - BYTOVÉ DRUŽSTVO - vratky přeplatků" + případně vymožená plnění BH - náhrady nad rámec pohledávky - odhad.</t>
  </si>
  <si>
    <t>Příjem z pronájmu nebo pachtu movitých věcí - GasNet, s.r.o. - Nájem plynárenského zařízení za rok 2022 dle smlouvy č. 9414002461/182321. Poznámka: DUZP 31.12.2022, tzn. výnos roku 2022, ale příjem až roku 2023.</t>
  </si>
  <si>
    <r>
      <t xml:space="preserve">Přijaté neinvestiční příspěvky a náhrady </t>
    </r>
    <r>
      <rPr>
        <sz val="10"/>
        <rFont val="Symbol"/>
        <family val="1"/>
        <charset val="2"/>
      </rPr>
      <t>®</t>
    </r>
    <r>
      <rPr>
        <i/>
        <sz val="10"/>
        <rFont val="Times New Roman"/>
        <family val="1"/>
        <charset val="238"/>
      </rPr>
      <t xml:space="preserve"> rok 2023 nerozpočtováno. Poznámka: v roce 2022 - vrácené palety vč. opotřebení - komunikace ve vazbě na KDF2101140 - ONO Stavebniny s.r.o..</t>
    </r>
  </si>
  <si>
    <r>
      <t xml:space="preserve">Příjem z pojistných plnění </t>
    </r>
    <r>
      <rPr>
        <sz val="10"/>
        <rFont val="Symbol"/>
        <family val="1"/>
        <charset val="2"/>
      </rPr>
      <t>®</t>
    </r>
    <r>
      <rPr>
        <i/>
        <sz val="10"/>
        <rFont val="Times New Roman"/>
        <family val="1"/>
        <charset val="238"/>
      </rPr>
      <t xml:space="preserve"> rok 2023 nerozpočtováno. Poznámka: v roce 2022 - Kooperativa pojišťovna, a.s. - poskytnutí pojistného plnění - poškozená jedna okenní výplň autobusové zastávky.</t>
    </r>
  </si>
  <si>
    <r>
      <t xml:space="preserve">Odbobí čerpání od 01.01.2022 do 31.12.2023. Rozpočet roku 2023 </t>
    </r>
    <r>
      <rPr>
        <sz val="10"/>
        <rFont val="Symbol"/>
        <family val="1"/>
        <charset val="2"/>
      </rPr>
      <t>®</t>
    </r>
    <r>
      <rPr>
        <sz val="10"/>
        <rFont val="Times New Roman"/>
        <family val="1"/>
        <charset val="238"/>
      </rPr>
      <t xml:space="preserve"> 18.051.961,04 Kč.</t>
    </r>
  </si>
  <si>
    <t>Příjem z pojistných plnění - zatím rozpočtovány pouze pohledávky roku 2022 za vyžádáné náhrady nákladů za zásah JSDH u dopravních nehod v roce 2022 ve výši 16.800,- Kč. Případné přijaté náhrady nákladů za zásah JSDH u dopravních nehod v roce 2023 budou řešeny rozpočtovou změnou.</t>
  </si>
  <si>
    <r>
      <t xml:space="preserve">Přijaté neinvestiční příspěvky a náhrady </t>
    </r>
    <r>
      <rPr>
        <sz val="10"/>
        <rFont val="Symbol"/>
        <family val="1"/>
        <charset val="2"/>
      </rPr>
      <t>®</t>
    </r>
    <r>
      <rPr>
        <i/>
        <sz val="10"/>
        <rFont val="Times New Roman"/>
        <family val="1"/>
        <charset val="238"/>
      </rPr>
      <t xml:space="preserve"> rok 2023 nerozpočtováno. Poznámka: v roce 2022 - přijaté platby od zdravotních pojišťoven za provedené covid testy (náhrady nákladů).</t>
    </r>
  </si>
  <si>
    <t>Příjmy související s tříděním odpadů - platby od EKO-KOMU (cca 500.000,- Kč).</t>
  </si>
  <si>
    <t>Příjmy za odpady - podnikatelský odpad 2023.</t>
  </si>
  <si>
    <r>
      <t xml:space="preserve">Příjem sankčních plateb přijatých od jiných osob </t>
    </r>
    <r>
      <rPr>
        <sz val="10"/>
        <rFont val="Symbol"/>
        <family val="1"/>
        <charset val="2"/>
      </rPr>
      <t>®</t>
    </r>
    <r>
      <rPr>
        <i/>
        <sz val="10"/>
        <rFont val="Times New Roman"/>
        <family val="1"/>
        <charset val="238"/>
      </rPr>
      <t xml:space="preserve"> rok 2023 nerozpočtováno. Poznámka: v roce 2022 - Město Zábřeh - sdílená pokuta za odpady.</t>
    </r>
  </si>
  <si>
    <r>
      <t xml:space="preserve">Ostatní příjmy z vlastní činnosti </t>
    </r>
    <r>
      <rPr>
        <sz val="10"/>
        <rFont val="Symbol"/>
        <family val="1"/>
        <charset val="2"/>
      </rPr>
      <t>®</t>
    </r>
    <r>
      <rPr>
        <sz val="10"/>
        <rFont val="Times New Roman"/>
        <family val="1"/>
        <charset val="238"/>
      </rPr>
      <t xml:space="preserve"> rok 2023 - AKTIVACE - práce provedené pracovníky MH pro Město Štíty + náhrady za zřízení věcných břemen.</t>
    </r>
  </si>
  <si>
    <t>Příjmy knihovny za poskytované služby - knihovní poplatky cca 8.000,- Kč.</t>
  </si>
  <si>
    <r>
      <t xml:space="preserve">Ostatní neinvestiční přijaté transfery ze státního rozpočtu - Neinvestiční dotace - Úřad práce Šumperk - VPP (veřejně prospěšné práce). Dohoda č. SUA-VZ-4/2022 a Dohoda č. SUA-VZ-10/2022. Pohledávka 12/2022 ve výši 32.000,00 Kč </t>
    </r>
    <r>
      <rPr>
        <sz val="10"/>
        <rFont val="Symbol"/>
        <family val="1"/>
        <charset val="2"/>
      </rPr>
      <t>®</t>
    </r>
    <r>
      <rPr>
        <sz val="10"/>
        <rFont val="Times New Roman"/>
        <family val="1"/>
        <charset val="238"/>
      </rPr>
      <t xml:space="preserve"> ÚZ 104113013 = 5.638,40 Kč (národní podíl 17,62%) + ÚZ 104513013 = 26.361,60 Kč (evropský podíl 82,38%). Předpis roku 2023 (1-3/2023) ve výši 96.000,- Kč </t>
    </r>
    <r>
      <rPr>
        <sz val="10"/>
        <rFont val="Symbol"/>
        <family val="1"/>
        <charset val="2"/>
      </rPr>
      <t>®</t>
    </r>
    <r>
      <rPr>
        <sz val="10"/>
        <rFont val="Times New Roman"/>
        <family val="1"/>
        <charset val="238"/>
      </rPr>
      <t xml:space="preserve"> ÚZ 104113013 = 16.915,20 Kč (národní podíl 17,62%) + ÚZ 104513013 = 79.084,80 Kč (evropský podíl 82,38%).  Poznámka: vazba na 3745-5xxx. Celkem zahrnuto do rozpočtu 128.000,- Kč.</t>
    </r>
  </si>
  <si>
    <t>Neinvestiční přijaté transfery z všeobecné pokladní správy SR ® dotace na volbu prezidenta ČR v roce 2023 ve výši 193.000,- Kč (ÚZ 98 008). Poznámka: vazba na 6118-5xxx (ÚZ 98 008).</t>
  </si>
  <si>
    <r>
      <t xml:space="preserve">Neinvestiční přijaté transfery ze státního rozpočtu v rámci souhrnného dotačního vztahu </t>
    </r>
    <r>
      <rPr>
        <sz val="10"/>
        <rFont val="Symbol"/>
        <family val="1"/>
        <charset val="2"/>
      </rPr>
      <t>®</t>
    </r>
    <r>
      <rPr>
        <sz val="10"/>
        <rFont val="Times New Roman"/>
        <family val="1"/>
        <charset val="238"/>
      </rPr>
      <t xml:space="preserve"> celkem 789.700,- Kč. Součástí příspěvku je příspěvek na opatrovnictví ve výši 122.000,- Kč. </t>
    </r>
  </si>
  <si>
    <r>
      <t xml:space="preserve">Příjem z pronájmu nebo pachtu pozemků </t>
    </r>
    <r>
      <rPr>
        <sz val="10"/>
        <rFont val="Symbol"/>
        <family val="1"/>
        <charset val="2"/>
      </rPr>
      <t>®</t>
    </r>
    <r>
      <rPr>
        <sz val="10"/>
        <rFont val="Times New Roman"/>
        <family val="1"/>
        <charset val="238"/>
      </rPr>
      <t xml:space="preserve"> pronájem honiteb - honební poplatek (Lesy ČR = rok 2023 vč. inflace 15,1% = 12.520,- Kč, DUZP 30.11.)</t>
    </r>
    <r>
      <rPr>
        <sz val="10"/>
        <rFont val="Symbol"/>
        <family val="1"/>
        <charset val="2"/>
      </rPr>
      <t>;</t>
    </r>
    <r>
      <rPr>
        <sz val="10"/>
        <rFont val="Times New Roman"/>
        <family val="1"/>
        <charset val="238"/>
      </rPr>
      <t xml:space="preserve"> Honební společenstvo Štíty = 3.613,- Kč, DUZP 30.06.). Poznámka: Honební spol. Jedlí bude v roce 2023 podepisovat dodatek smlouvy. Do rozpočtu bude zahrnuto až na základě známé skutečnosti.</t>
    </r>
  </si>
  <si>
    <r>
      <t>Neinvestiční přijaté transf.z všeob.pokl.správy SR</t>
    </r>
    <r>
      <rPr>
        <b/>
        <sz val="8.5"/>
        <color rgb="FF000000"/>
        <rFont val="Times New Roman"/>
        <family val="1"/>
        <charset val="238"/>
      </rPr>
      <t xml:space="preserve"> (ÚZ 98 008)</t>
    </r>
  </si>
  <si>
    <t>Přijaté nekapitálové příspěvky a náhrady - náhrady za poškození nádobí apod.</t>
  </si>
  <si>
    <t>Úpravený rozpočet 2022</t>
  </si>
  <si>
    <t>Stav k 31.12.2022 (skutečnost)</t>
  </si>
  <si>
    <r>
      <t xml:space="preserve">Změna stavu krátkodobých prostředků na bankovních účtech (+) Zapojení vlastních finančních prostředků ze ZBÚ Města Štíty (část). </t>
    </r>
    <r>
      <rPr>
        <sz val="8"/>
        <color indexed="8"/>
        <rFont val="Times New Roman"/>
        <family val="1"/>
        <charset val="238"/>
      </rPr>
      <t>Poznámka: (-) = úspora</t>
    </r>
  </si>
  <si>
    <r>
      <t>·</t>
    </r>
    <r>
      <rPr>
        <sz val="7"/>
        <color indexed="18"/>
        <rFont val="Times New Roman"/>
        <family val="1"/>
        <charset val="238"/>
      </rPr>
      <t xml:space="preserve">         </t>
    </r>
    <r>
      <rPr>
        <b/>
        <sz val="10"/>
        <color indexed="18"/>
        <rFont val="Arial"/>
        <family val="2"/>
        <charset val="238"/>
      </rPr>
      <t xml:space="preserve">Rozpočet schválený - ZMě Štíty dne 22.03.2023: </t>
    </r>
  </si>
  <si>
    <r>
      <t>·</t>
    </r>
    <r>
      <rPr>
        <sz val="7"/>
        <color indexed="18"/>
        <rFont val="Times New Roman"/>
        <family val="1"/>
        <charset val="238"/>
      </rPr>
      <t xml:space="preserve">         </t>
    </r>
    <r>
      <rPr>
        <b/>
        <sz val="10"/>
        <color indexed="18"/>
        <rFont val="Arial"/>
        <family val="2"/>
        <charset val="238"/>
      </rPr>
      <t xml:space="preserve">Rozpočet schválený (8115 - zapojení vl.fin.zdrojů) - ZMě Štíty dne 22.03.2023: </t>
    </r>
  </si>
  <si>
    <r>
      <t>·</t>
    </r>
    <r>
      <rPr>
        <sz val="7"/>
        <color indexed="18"/>
        <rFont val="Times New Roman"/>
        <family val="1"/>
        <charset val="238"/>
      </rPr>
      <t xml:space="preserve">         </t>
    </r>
    <r>
      <rPr>
        <b/>
        <sz val="10"/>
        <color indexed="18"/>
        <rFont val="Arial"/>
        <family val="2"/>
        <charset val="238"/>
      </rPr>
      <t xml:space="preserve">Rozpočet schválený (8124 - splatky úvěrů) - ZMě Štíty dne 22.03.2023: </t>
    </r>
  </si>
  <si>
    <t>Rozpočet  schválený 2023</t>
  </si>
  <si>
    <t>PŘÍJMY 2023 celkem (+)</t>
  </si>
  <si>
    <t>VÝDAJE 2023 celkem (-)</t>
  </si>
  <si>
    <t>6xxx</t>
  </si>
  <si>
    <t>Neinvestiční výdaje (5xxx)</t>
  </si>
  <si>
    <t>Investiční výdaje (6xxx)</t>
  </si>
  <si>
    <r>
      <t>·</t>
    </r>
    <r>
      <rPr>
        <sz val="7"/>
        <color indexed="18"/>
        <rFont val="Times New Roman"/>
        <family val="1"/>
        <charset val="238"/>
      </rPr>
      <t xml:space="preserve">         </t>
    </r>
    <r>
      <rPr>
        <b/>
        <sz val="10"/>
        <color indexed="18"/>
        <rFont val="Arial"/>
        <family val="2"/>
        <charset val="238"/>
      </rPr>
      <t xml:space="preserve">Rozpočet schválený (8123 - </t>
    </r>
    <r>
      <rPr>
        <b/>
        <sz val="7"/>
        <color indexed="18"/>
        <rFont val="Arial"/>
        <family val="2"/>
        <charset val="238"/>
      </rPr>
      <t>dlouhodobé přijaté půjčené prostředky</t>
    </r>
    <r>
      <rPr>
        <b/>
        <sz val="10"/>
        <color indexed="18"/>
        <rFont val="Arial"/>
        <family val="2"/>
        <charset val="238"/>
      </rPr>
      <t xml:space="preserve">) - ZMě Štíty dne 22.03.2023: </t>
    </r>
  </si>
  <si>
    <t>Pronajaté nebytové prostory - příjmy za pronájem nebytových prostor (předpis roku 2023 + fakturace 2023 = 366.120,- Kč + cca 80.000,- Kč, tj. 446.120,- Kč - do rozpočtu zahrnut zaokrouhlený předpoklad 450.000,- Kč).</t>
  </si>
  <si>
    <r>
      <t xml:space="preserve">Přijaté neinvestiční příspěvky a náhrady </t>
    </r>
    <r>
      <rPr>
        <sz val="10"/>
        <rFont val="Symbol"/>
        <family val="1"/>
        <charset val="2"/>
      </rPr>
      <t>®</t>
    </r>
    <r>
      <rPr>
        <i/>
        <sz val="10"/>
        <rFont val="Times New Roman"/>
        <family val="1"/>
        <charset val="238"/>
      </rPr>
      <t xml:space="preserve"> rok 2023 - nerozpočtováno. Poznámka: v roce 2022 -  Kooperativa pojišťovna, a.s. - poskytnutí pojistného plnění - poškození budovy nárazem vozidla – nám. Míru č.p. 336 (basa).</t>
    </r>
  </si>
  <si>
    <r>
      <t>Pronajaté nebytové prostory - příjmy za pronájem vybavení - kadeřnictví</t>
    </r>
    <r>
      <rPr>
        <sz val="9"/>
        <rFont val="Times New Roman"/>
        <family val="1"/>
        <charset val="238"/>
      </rPr>
      <t xml:space="preserve"> </t>
    </r>
    <r>
      <rPr>
        <sz val="8.5"/>
        <rFont val="Times New Roman"/>
        <family val="1"/>
        <charset val="238"/>
      </rPr>
      <t>(předpis roku 2023 = fakturace = 1.859,- Kč).</t>
    </r>
  </si>
  <si>
    <t>Svaz knihovníků a informačních pracovníků - členský příspěvek 2023</t>
  </si>
  <si>
    <t>TJ SOKOL Štíty, spolek - transfery na činnost roku 2023</t>
  </si>
  <si>
    <t>Pronajaté nebytové prostory - příjmy za služby související s nájmem - zálohy, paušály (předpis roku 2023 = 80.400,- Kč + fakturace + vyúčtování služeb. Do rozpočtu zatím zahrnutý předpoklad ve výši 200.000,- Kč - bude upraveno dle provedeného vyúčtování služeb NBH v průběhu roku 2023.</t>
  </si>
  <si>
    <t>Tvorba sociálního fondu - převod prostředků ze základního běžného účtu 231 na účet 236 = SF, ve výdajích je stejná částka rozpočtována na 6330-5342 (200.000,- Kč).</t>
  </si>
  <si>
    <t>ZDRAVOTNÍ STŘEDISKO - příjmy za pronájem vybavení doktorům (předpis roku 2023 = 89.874,- Kč).</t>
  </si>
  <si>
    <t>ZDRAVOTNÍ STŘEDISKO - příjmy za pronájem nebyt.prostor (předpis roku 2023 = 80.193,- Kč).</t>
  </si>
  <si>
    <r>
      <t xml:space="preserve">Přijaté neinvestiční příspěvky a náhrady </t>
    </r>
    <r>
      <rPr>
        <sz val="10"/>
        <rFont val="Symbol"/>
        <family val="1"/>
        <charset val="2"/>
      </rPr>
      <t>®</t>
    </r>
    <r>
      <rPr>
        <i/>
        <sz val="10"/>
        <rFont val="Times New Roman"/>
        <family val="1"/>
        <charset val="238"/>
      </rPr>
      <t xml:space="preserve"> rok 2023 nerozpočtováno. Poznámka: v roce 2022 - </t>
    </r>
    <r>
      <rPr>
        <i/>
        <sz val="7"/>
        <rFont val="Times New Roman"/>
        <family val="1"/>
        <charset val="238"/>
      </rPr>
      <t xml:space="preserve">Distribuce, a. s. </t>
    </r>
    <r>
      <rPr>
        <i/>
        <sz val="8"/>
        <rFont val="Times New Roman"/>
        <family val="1"/>
        <charset val="238"/>
      </rPr>
      <t xml:space="preserve">- </t>
    </r>
    <r>
      <rPr>
        <i/>
        <sz val="10"/>
        <rFont val="Times New Roman"/>
        <family val="1"/>
        <charset val="238"/>
      </rPr>
      <t>INVESTICE "Příprava stavebních parcel" - přeložka energetického zařízení - vyúčtování - vratka přeplatku.</t>
    </r>
  </si>
  <si>
    <r>
      <t xml:space="preserve">Ostatní neinvestiční přijaté transfery ze státního rozpočtu - Neinvestiční dotace - hospodaření v lesích </t>
    </r>
    <r>
      <rPr>
        <sz val="10"/>
        <rFont val="Symbol"/>
        <family val="1"/>
        <charset val="2"/>
      </rPr>
      <t>®</t>
    </r>
    <r>
      <rPr>
        <sz val="10"/>
        <rFont val="Times New Roman"/>
        <family val="1"/>
        <charset val="238"/>
      </rPr>
      <t xml:space="preserve"> celkem 662.810,- Kč (ÚZ 29 031). </t>
    </r>
  </si>
  <si>
    <r>
      <t xml:space="preserve">Ostatní neinv.přijaté transfery ze st.rozpočtu </t>
    </r>
    <r>
      <rPr>
        <b/>
        <sz val="8.5"/>
        <color rgb="FF000000"/>
        <rFont val="Times New Roman"/>
        <family val="1"/>
        <charset val="238"/>
      </rPr>
      <t>(ÚZ104x13013=128.000,-Kč); (ÚZ 29 031= 662.810,-Kč)</t>
    </r>
  </si>
  <si>
    <t>Pardubický kraj - příspěvek na dopravní obslužnost na rok 2023</t>
  </si>
  <si>
    <t>Crhovská chasa - na pořádání spol., kultur. a sport. akcí v roce 2023</t>
  </si>
  <si>
    <t>Klub seniorů Štíty, z.s. - na poř. přednášek, kult.akcí, ... v roce 2023</t>
  </si>
  <si>
    <t>Asociace turistických informačních center - člen.příspěvek na rok 2023</t>
  </si>
  <si>
    <t>Sdružení místních samospráv ČR, z. s. - členský příspěvek na rok 2023</t>
  </si>
  <si>
    <r>
      <t xml:space="preserve">běžné    </t>
    </r>
    <r>
      <rPr>
        <sz val="13"/>
        <rFont val="Symbol"/>
        <family val="1"/>
        <charset val="2"/>
      </rPr>
      <t>®</t>
    </r>
    <r>
      <rPr>
        <sz val="13"/>
        <rFont val="Times New Roman"/>
        <family val="1"/>
        <charset val="238"/>
      </rPr>
      <t xml:space="preserve">               </t>
    </r>
    <r>
      <rPr>
        <b/>
        <sz val="13"/>
        <rFont val="Times New Roman"/>
        <family val="1"/>
        <charset val="238"/>
      </rPr>
      <t>daňové</t>
    </r>
    <r>
      <rPr>
        <sz val="13"/>
        <rFont val="Times New Roman"/>
        <family val="1"/>
        <charset val="238"/>
      </rPr>
      <t xml:space="preserve"> </t>
    </r>
    <r>
      <rPr>
        <sz val="10"/>
        <rFont val="Times New Roman"/>
        <family val="1"/>
        <charset val="238"/>
      </rPr>
      <t xml:space="preserve">(položky 1xxx)        </t>
    </r>
    <r>
      <rPr>
        <sz val="13"/>
        <rFont val="Times New Roman"/>
        <family val="1"/>
        <charset val="238"/>
      </rPr>
      <t xml:space="preserve">             </t>
    </r>
  </si>
  <si>
    <r>
      <t>přijaté transfery</t>
    </r>
    <r>
      <rPr>
        <sz val="13"/>
        <rFont val="Times New Roman"/>
        <family val="1"/>
        <charset val="238"/>
      </rPr>
      <t xml:space="preserve">       </t>
    </r>
    <r>
      <rPr>
        <sz val="13"/>
        <rFont val="Symbol"/>
        <family val="1"/>
        <charset val="2"/>
      </rPr>
      <t>®</t>
    </r>
    <r>
      <rPr>
        <sz val="13"/>
        <rFont val="Times New Roman"/>
        <family val="1"/>
        <charset val="238"/>
      </rPr>
      <t xml:space="preserve">        dotace a příspěvky    </t>
    </r>
    <r>
      <rPr>
        <sz val="13"/>
        <rFont val="Symbol"/>
        <family val="1"/>
        <charset val="2"/>
      </rPr>
      <t>®</t>
    </r>
    <r>
      <rPr>
        <sz val="13"/>
        <rFont val="Times New Roman"/>
        <family val="1"/>
        <charset val="238"/>
      </rPr>
      <t xml:space="preserve">  neinvestiční </t>
    </r>
    <r>
      <rPr>
        <sz val="10"/>
        <rFont val="Times New Roman"/>
        <family val="1"/>
        <charset val="238"/>
      </rPr>
      <t>(položky 41xx)</t>
    </r>
  </si>
  <si>
    <r>
      <t xml:space="preserve">Bezpečnost státu a právní ochrana </t>
    </r>
    <r>
      <rPr>
        <sz val="6"/>
        <rFont val="Times New Roman"/>
        <family val="1"/>
        <charset val="238"/>
      </rPr>
      <t xml:space="preserve">(ochrana obyvatelstva, požární ochrana a IZS apod.) </t>
    </r>
  </si>
  <si>
    <r>
      <rPr>
        <b/>
        <sz val="9"/>
        <color theme="1"/>
        <rFont val="Times New Roman"/>
        <family val="1"/>
        <charset val="238"/>
      </rPr>
      <t>VÝDAJE - ZÁVAZNÝ UKAZATEL - odvětvové třídění RS</t>
    </r>
    <r>
      <rPr>
        <sz val="9"/>
        <color theme="1"/>
        <rFont val="Times New Roman"/>
        <family val="1"/>
        <charset val="238"/>
      </rPr>
      <t xml:space="preserve"> v rozsahu dle výše uvedeného třídění + </t>
    </r>
    <r>
      <rPr>
        <b/>
        <sz val="9"/>
        <color theme="1"/>
        <rFont val="Times New Roman"/>
        <family val="1"/>
        <charset val="238"/>
      </rPr>
      <t>"Finanční vztahy k jiným osobám"</t>
    </r>
  </si>
  <si>
    <r>
      <rPr>
        <b/>
        <sz val="12"/>
        <color theme="1"/>
        <rFont val="Times New Roman"/>
        <family val="1"/>
        <charset val="238"/>
      </rPr>
      <t>Finanční vztahy k jiným osobám</t>
    </r>
    <r>
      <rPr>
        <b/>
        <sz val="10"/>
        <color theme="1"/>
        <rFont val="Times New Roman"/>
        <family val="1"/>
        <charset val="238"/>
      </rPr>
      <t xml:space="preserve"> </t>
    </r>
    <r>
      <rPr>
        <b/>
        <sz val="7"/>
        <color theme="1"/>
        <rFont val="Times New Roman"/>
        <family val="1"/>
        <charset val="238"/>
      </rPr>
      <t>(vč. příspěvků a dotací příspěvkové organizaci)</t>
    </r>
    <r>
      <rPr>
        <b/>
        <sz val="10"/>
        <color theme="1"/>
        <rFont val="Times New Roman"/>
        <family val="1"/>
        <charset val="238"/>
      </rPr>
      <t xml:space="preserve"> - ZÁVAZNÝ UKAZATEL ROZPOČTU</t>
    </r>
  </si>
  <si>
    <r>
      <t xml:space="preserve">Neinvestiční transfery krajům </t>
    </r>
    <r>
      <rPr>
        <b/>
        <sz val="6"/>
        <rFont val="Times New Roman"/>
        <family val="1"/>
        <charset val="238"/>
      </rPr>
      <t>ZJ 035</t>
    </r>
  </si>
  <si>
    <t>KIDSOK - příspěvek na dopravní obslužnost na rok 2023</t>
  </si>
  <si>
    <t>Mikroregion Zábřežsko - členský příspěvek za rok 2023</t>
  </si>
  <si>
    <t>MAS Horní Pomoraví, o.p.s. - členský příspěvek v za rok 2023</t>
  </si>
  <si>
    <t>SVOL, komora obecních lesů - členský příspěvek na rok 2023</t>
  </si>
  <si>
    <t>SDRUŽENÍ CESTOVNÍHO RUCHU Jeseníky - člen.příspěvek na rok 2023</t>
  </si>
  <si>
    <t>ZŠ a MŠ Štíty - příspěvek na provoz ZŠ  a MŠ od zřizovatele na rok 2023</t>
  </si>
  <si>
    <t>Město Zábřeh - za řešení přestupků roku 2023</t>
  </si>
  <si>
    <t>SH ČMS - Sbor dobrovolných hasičů Heroltice - finanční dar na dofinancování nákupu vybavení SDH Heroltice v roce 2023</t>
  </si>
  <si>
    <r>
      <t xml:space="preserve">                                                                                    </t>
    </r>
    <r>
      <rPr>
        <sz val="12"/>
        <rFont val="Symbol"/>
        <family val="1"/>
        <charset val="2"/>
      </rPr>
      <t>®</t>
    </r>
    <r>
      <rPr>
        <sz val="12"/>
        <rFont val="Times New Roman"/>
        <family val="1"/>
        <charset val="238"/>
      </rPr>
      <t xml:space="preserve">  </t>
    </r>
    <r>
      <rPr>
        <sz val="13"/>
        <rFont val="Times New Roman"/>
        <family val="1"/>
        <charset val="238"/>
      </rPr>
      <t>investiční</t>
    </r>
    <r>
      <rPr>
        <sz val="12"/>
        <rFont val="Times New Roman"/>
        <family val="1"/>
        <charset val="238"/>
      </rPr>
      <t xml:space="preserve"> </t>
    </r>
    <r>
      <rPr>
        <sz val="10"/>
        <rFont val="Times New Roman"/>
        <family val="1"/>
        <charset val="238"/>
      </rPr>
      <t xml:space="preserve">(položky 42xx)       </t>
    </r>
    <r>
      <rPr>
        <sz val="12"/>
        <rFont val="Times New Roman"/>
        <family val="1"/>
        <charset val="238"/>
      </rPr>
      <t xml:space="preserve">                                </t>
    </r>
  </si>
  <si>
    <t>ZDRAVOTNÍ STŘEDISKO - příjmy za služby související s nájmem - zálohy, paušály (předpis roku 2023 =  138.550,- Kč).</t>
  </si>
  <si>
    <t>Příjmy z pronájmu hrobových míst - hřbitov Štíty - dluh roku 2022 (2.800,- Kč) + předpis roku 2023 (odhad).</t>
  </si>
  <si>
    <t>Přijaté nekapitálové příspěvky a náhrady - náhrada za umístění televizního převaděče za rok 2023 ve výši 500,- Kč (České Radiokomunikace a.s.) + úhrada za umístění zařízení za rok 2023 vč. inflace 15,1% ve výši 26.564,55 Kč (Vodafone Czech Republic, a.s.) + příjem za geometrické plány z roku 2022 ve výši 22.900,- Kč.</t>
  </si>
  <si>
    <t>Přijaté nekapitálové příspěvky a náhrady -  Sbírka zákonů ČR ročník 2022 - vyúčtování.</t>
  </si>
  <si>
    <t>Ostatní nedaňové příjmy j.n. - VRATKA provedené mylné platby roku 2022 - UNIPRO plus s.r.o..</t>
  </si>
  <si>
    <t>ZŠ a SŠ Pomněnka o.p.s. - finanční příspěvek na rok 2023</t>
  </si>
  <si>
    <t>Poznámka: podrobný komentář k výdajům vč. financování bude zveřejněn na www.stity.cz (Městský úřad - Oddělení MěÚ - Rozpočty)</t>
  </si>
  <si>
    <t>VÝDAJE vč. FINANCOVÁNÍ</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</si>
</sst>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Kč&quot;"/>
    <numFmt numFmtId="165" formatCode="#,##0.00&quot; Kč&quot;"/>
    <numFmt numFmtId="166" formatCode="#,##0&quot; Kč&quot;"/>
  </numFmts>
  <fonts count="108" x14ac:knownFonts="1">
    <font>
      <sz val="11"/>
      <color theme="1"/>
      <name val="Calibri"/>
      <family val="2"/>
      <scheme val="minor"/>
    </font>
    <font>
      <sz val="11"/>
      <color theme="1"/>
      <name val="Calibri"/>
      <family val="2"/>
      <charset val="238"/>
      <scheme val="minor"/>
    </font>
    <font>
      <sz val="11"/>
      <color indexed="8"/>
      <name val="Calibri"/>
      <family val="2"/>
      <charset val="1"/>
    </font>
    <font>
      <b/>
      <sz val="16"/>
      <name val="Times New Roman"/>
      <family val="1"/>
      <charset val="238"/>
    </font>
    <font>
      <b/>
      <sz val="14"/>
      <name val="Times New Roman"/>
      <family val="1"/>
      <charset val="238"/>
    </font>
    <font>
      <sz val="10"/>
      <name val="Times New Roman"/>
      <family val="1"/>
      <charset val="238"/>
    </font>
    <font>
      <b/>
      <sz val="10"/>
      <name val="Times New Roman"/>
      <family val="1"/>
      <charset val="238"/>
    </font>
    <font>
      <b/>
      <sz val="13"/>
      <name val="Times New Roman"/>
      <family val="1"/>
      <charset val="238"/>
    </font>
    <font>
      <sz val="13"/>
      <name val="Times New Roman"/>
      <family val="1"/>
      <charset val="238"/>
    </font>
    <font>
      <b/>
      <sz val="12"/>
      <name val="Times New Roman"/>
      <family val="1"/>
      <charset val="238"/>
    </font>
    <font>
      <sz val="12"/>
      <name val="Times New Roman"/>
      <family val="1"/>
      <charset val="238"/>
    </font>
    <font>
      <b/>
      <sz val="12"/>
      <color rgb="FFFF0000"/>
      <name val="Times New Roman"/>
      <family val="1"/>
      <charset val="238"/>
    </font>
    <font>
      <sz val="10"/>
      <color rgb="FFFF0000"/>
      <name val="Times New Roman"/>
      <family val="1"/>
      <charset val="238"/>
    </font>
    <font>
      <sz val="7"/>
      <name val="Times New Roman"/>
      <family val="1"/>
      <charset val="238"/>
    </font>
    <font>
      <strike/>
      <sz val="10"/>
      <name val="Times New Roman"/>
      <family val="1"/>
      <charset val="238"/>
    </font>
    <font>
      <strike/>
      <sz val="7"/>
      <name val="Times New Roman"/>
      <family val="1"/>
      <charset val="238"/>
    </font>
    <font>
      <b/>
      <strike/>
      <sz val="10"/>
      <name val="Times New Roman"/>
      <family val="1"/>
      <charset val="238"/>
    </font>
    <font>
      <i/>
      <sz val="10"/>
      <name val="Times New Roman"/>
      <family val="1"/>
      <charset val="238"/>
    </font>
    <font>
      <i/>
      <sz val="10"/>
      <name val="Symbol"/>
      <family val="1"/>
      <charset val="2"/>
    </font>
    <font>
      <b/>
      <sz val="10"/>
      <color rgb="FFFF0000"/>
      <name val="Times New Roman"/>
      <family val="1"/>
      <charset val="238"/>
    </font>
    <font>
      <sz val="10"/>
      <name val="Symbol"/>
      <family val="1"/>
      <charset val="2"/>
    </font>
    <font>
      <sz val="8"/>
      <name val="Times New Roman"/>
      <family val="1"/>
      <charset val="238"/>
    </font>
    <font>
      <strike/>
      <sz val="10"/>
      <color rgb="FFFF0000"/>
      <name val="Times New Roman"/>
      <family val="1"/>
      <charset val="238"/>
    </font>
    <font>
      <b/>
      <strike/>
      <sz val="10"/>
      <color rgb="FFFF0000"/>
      <name val="Times New Roman"/>
      <family val="1"/>
      <charset val="238"/>
    </font>
    <font>
      <i/>
      <sz val="10"/>
      <color rgb="FFFF0000"/>
      <name val="Times New Roman"/>
      <family val="1"/>
      <charset val="238"/>
    </font>
    <font>
      <b/>
      <strike/>
      <sz val="12"/>
      <name val="Times New Roman"/>
      <family val="1"/>
      <charset val="238"/>
    </font>
    <font>
      <i/>
      <sz val="7"/>
      <color rgb="FFFF0000"/>
      <name val="Times New Roman"/>
      <family val="1"/>
      <charset val="238"/>
    </font>
    <font>
      <sz val="10"/>
      <color indexed="8"/>
      <name val="Arial"/>
      <family val="2"/>
      <charset val="1"/>
    </font>
    <font>
      <sz val="9"/>
      <name val="Times New Roman"/>
      <family val="1"/>
      <charset val="238"/>
    </font>
    <font>
      <sz val="11"/>
      <name val="Calibri"/>
      <family val="2"/>
      <scheme val="minor"/>
    </font>
    <font>
      <b/>
      <sz val="8"/>
      <name val="Times New Roman"/>
      <family val="1"/>
      <charset val="238"/>
    </font>
    <font>
      <b/>
      <sz val="11"/>
      <color theme="1"/>
      <name val="Calibri"/>
      <family val="2"/>
      <scheme val="minor"/>
    </font>
    <font>
      <sz val="11"/>
      <color theme="1"/>
      <name val="Arial"/>
      <family val="2"/>
      <charset val="238"/>
    </font>
    <font>
      <b/>
      <sz val="10"/>
      <name val="Arial"/>
      <family val="2"/>
      <charset val="238"/>
    </font>
    <font>
      <b/>
      <i/>
      <u/>
      <sz val="16"/>
      <color rgb="FF000000"/>
      <name val="Times New Roman"/>
      <family val="1"/>
      <charset val="238"/>
    </font>
    <font>
      <u/>
      <sz val="16"/>
      <color rgb="FF000000"/>
      <name val="Arial"/>
      <family val="2"/>
      <charset val="238"/>
    </font>
    <font>
      <b/>
      <u/>
      <sz val="16"/>
      <name val="Arial"/>
      <family val="2"/>
      <charset val="238"/>
    </font>
    <font>
      <b/>
      <i/>
      <sz val="14"/>
      <color rgb="FF000000"/>
      <name val="Times New Roman"/>
      <family val="1"/>
      <charset val="238"/>
    </font>
    <font>
      <b/>
      <sz val="12.5"/>
      <color rgb="FF000080"/>
      <name val="Arial"/>
      <family val="2"/>
      <charset val="238"/>
    </font>
    <font>
      <b/>
      <sz val="7"/>
      <color indexed="18"/>
      <name val="Times New Roman"/>
      <family val="1"/>
      <charset val="238"/>
    </font>
    <font>
      <b/>
      <u/>
      <sz val="12.5"/>
      <color indexed="18"/>
      <name val="Arial"/>
      <family val="2"/>
      <charset val="238"/>
    </font>
    <font>
      <sz val="10"/>
      <color rgb="FF000080"/>
      <name val="Symbol"/>
      <family val="1"/>
      <charset val="2"/>
    </font>
    <font>
      <sz val="7"/>
      <color indexed="18"/>
      <name val="Times New Roman"/>
      <family val="1"/>
      <charset val="238"/>
    </font>
    <font>
      <b/>
      <sz val="10"/>
      <color indexed="18"/>
      <name val="Arial"/>
      <family val="2"/>
      <charset val="238"/>
    </font>
    <font>
      <b/>
      <sz val="8"/>
      <color rgb="FF000000"/>
      <name val="Times New Roman"/>
      <family val="1"/>
      <charset val="238"/>
    </font>
    <font>
      <b/>
      <sz val="8"/>
      <color indexed="8"/>
      <name val="Symbol"/>
      <family val="1"/>
      <charset val="2"/>
    </font>
    <font>
      <b/>
      <sz val="8"/>
      <color indexed="8"/>
      <name val="Times New Roman"/>
      <family val="1"/>
      <charset val="238"/>
    </font>
    <font>
      <b/>
      <sz val="7"/>
      <color rgb="FF000000"/>
      <name val="Times New Roman"/>
      <family val="1"/>
      <charset val="238"/>
    </font>
    <font>
      <b/>
      <sz val="7"/>
      <name val="Times New Roman"/>
      <family val="1"/>
      <charset val="238"/>
    </font>
    <font>
      <b/>
      <sz val="10"/>
      <color rgb="FF000000"/>
      <name val="Times New Roman"/>
      <family val="1"/>
      <charset val="238"/>
    </font>
    <font>
      <sz val="8"/>
      <color rgb="FF000000"/>
      <name val="Times New Roman"/>
      <family val="1"/>
      <charset val="238"/>
    </font>
    <font>
      <sz val="6"/>
      <color rgb="FF000000"/>
      <name val="Times New Roman"/>
      <family val="1"/>
      <charset val="238"/>
    </font>
    <font>
      <sz val="6"/>
      <name val="Times New Roman"/>
      <family val="1"/>
      <charset val="238"/>
    </font>
    <font>
      <sz val="8"/>
      <color indexed="8"/>
      <name val="Calibri"/>
      <family val="2"/>
      <charset val="238"/>
    </font>
    <font>
      <sz val="8"/>
      <color indexed="8"/>
      <name val="Times New Roman"/>
      <family val="1"/>
      <charset val="238"/>
    </font>
    <font>
      <sz val="7"/>
      <color indexed="8"/>
      <name val="Times New Roman"/>
      <family val="1"/>
      <charset val="238"/>
    </font>
    <font>
      <sz val="7"/>
      <color indexed="8"/>
      <name val="Symbol"/>
      <family val="1"/>
      <charset val="2"/>
    </font>
    <font>
      <b/>
      <sz val="10"/>
      <color indexed="8"/>
      <name val="Calibri"/>
      <family val="2"/>
      <charset val="238"/>
    </font>
    <font>
      <b/>
      <sz val="10"/>
      <color indexed="8"/>
      <name val="Times New Roman"/>
      <family val="1"/>
      <charset val="238"/>
    </font>
    <font>
      <b/>
      <sz val="9"/>
      <color rgb="FF000000"/>
      <name val="Times New Roman"/>
      <family val="1"/>
      <charset val="238"/>
    </font>
    <font>
      <b/>
      <sz val="9"/>
      <color rgb="FF000000"/>
      <name val="Arial"/>
      <family val="2"/>
      <charset val="238"/>
    </font>
    <font>
      <sz val="10"/>
      <color rgb="FF000000"/>
      <name val="Arial"/>
      <family val="2"/>
      <charset val="238"/>
    </font>
    <font>
      <sz val="9"/>
      <name val="Arial"/>
      <family val="2"/>
      <charset val="238"/>
    </font>
    <font>
      <b/>
      <sz val="11"/>
      <color theme="1"/>
      <name val="Calibri"/>
      <family val="2"/>
      <charset val="238"/>
      <scheme val="minor"/>
    </font>
    <font>
      <b/>
      <sz val="7"/>
      <color indexed="18"/>
      <name val="Arial"/>
      <family val="2"/>
      <charset val="238"/>
    </font>
    <font>
      <i/>
      <sz val="8"/>
      <color theme="1"/>
      <name val="Calibri"/>
      <family val="2"/>
      <scheme val="minor"/>
    </font>
    <font>
      <sz val="12"/>
      <color theme="1"/>
      <name val="Times New Roman"/>
      <family val="1"/>
      <charset val="238"/>
    </font>
    <font>
      <sz val="7"/>
      <color rgb="FF000000"/>
      <name val="Times New Roman"/>
      <family val="1"/>
      <charset val="238"/>
    </font>
    <font>
      <b/>
      <sz val="8.5"/>
      <color rgb="FF000000"/>
      <name val="Times New Roman"/>
      <family val="1"/>
      <charset val="238"/>
    </font>
    <font>
      <sz val="8.5"/>
      <color rgb="FF000000"/>
      <name val="Times New Roman"/>
      <family val="1"/>
      <charset val="238"/>
    </font>
    <font>
      <b/>
      <u/>
      <sz val="12.5"/>
      <color rgb="FF000080"/>
      <name val="Times New Roman"/>
      <family val="1"/>
      <charset val="238"/>
    </font>
    <font>
      <b/>
      <sz val="10.5"/>
      <color rgb="FF000080"/>
      <name val="Times New Roman"/>
      <family val="1"/>
      <charset val="238"/>
    </font>
    <font>
      <sz val="11"/>
      <color theme="1"/>
      <name val="Times New Roman"/>
      <family val="1"/>
      <charset val="238"/>
    </font>
    <font>
      <b/>
      <u/>
      <sz val="12.5"/>
      <color rgb="FFFF0000"/>
      <name val="Times New Roman"/>
      <family val="1"/>
      <charset val="238"/>
    </font>
    <font>
      <b/>
      <u/>
      <sz val="12.5"/>
      <name val="Times New Roman"/>
      <family val="1"/>
      <charset val="238"/>
    </font>
    <font>
      <b/>
      <u/>
      <sz val="7"/>
      <name val="Times New Roman"/>
      <family val="1"/>
      <charset val="238"/>
    </font>
    <font>
      <sz val="9"/>
      <color rgb="FFFF0000"/>
      <name val="Times New Roman"/>
      <family val="1"/>
      <charset val="238"/>
    </font>
    <font>
      <b/>
      <i/>
      <sz val="6"/>
      <color rgb="FF000000"/>
      <name val="Times New Roman"/>
      <family val="1"/>
      <charset val="238"/>
    </font>
    <font>
      <b/>
      <i/>
      <sz val="6"/>
      <name val="Times New Roman"/>
      <family val="1"/>
      <charset val="238"/>
    </font>
    <font>
      <b/>
      <i/>
      <sz val="7.5"/>
      <name val="Times New Roman"/>
      <family val="1"/>
      <charset val="238"/>
    </font>
    <font>
      <b/>
      <sz val="7.5"/>
      <name val="Times New Roman"/>
      <family val="1"/>
      <charset val="238"/>
    </font>
    <font>
      <sz val="9"/>
      <color theme="1"/>
      <name val="Times New Roman"/>
      <family val="1"/>
      <charset val="238"/>
    </font>
    <font>
      <b/>
      <sz val="14"/>
      <color rgb="FF000000"/>
      <name val="Times New Roman"/>
      <family val="1"/>
      <charset val="238"/>
    </font>
    <font>
      <sz val="11"/>
      <color indexed="8"/>
      <name val="Times New Roman"/>
      <family val="1"/>
      <charset val="238"/>
    </font>
    <font>
      <b/>
      <sz val="9"/>
      <name val="Times New Roman"/>
      <family val="1"/>
      <charset val="238"/>
    </font>
    <font>
      <b/>
      <sz val="10.65"/>
      <color indexed="18"/>
      <name val="Times New Roman"/>
      <family val="1"/>
      <charset val="238"/>
    </font>
    <font>
      <sz val="9"/>
      <color rgb="FF000000"/>
      <name val="Times New Roman"/>
      <family val="1"/>
      <charset val="238"/>
    </font>
    <font>
      <sz val="8.5"/>
      <name val="Times New Roman"/>
      <family val="1"/>
      <charset val="238"/>
    </font>
    <font>
      <b/>
      <sz val="8.5"/>
      <name val="Times New Roman"/>
      <family val="1"/>
      <charset val="238"/>
    </font>
    <font>
      <sz val="5.5"/>
      <color rgb="FF000000"/>
      <name val="Times New Roman"/>
      <family val="1"/>
      <charset val="238"/>
    </font>
    <font>
      <i/>
      <sz val="7"/>
      <name val="Times New Roman"/>
      <family val="1"/>
      <charset val="238"/>
    </font>
    <font>
      <i/>
      <sz val="8"/>
      <name val="Times New Roman"/>
      <family val="1"/>
      <charset val="238"/>
    </font>
    <font>
      <sz val="11"/>
      <color rgb="FFFF0000"/>
      <name val="Times New Roman"/>
      <family val="1"/>
      <charset val="238"/>
    </font>
    <font>
      <sz val="13"/>
      <name val="Symbol"/>
      <family val="1"/>
      <charset val="2"/>
    </font>
    <font>
      <b/>
      <i/>
      <sz val="7"/>
      <name val="Times New Roman"/>
      <family val="1"/>
      <charset val="238"/>
    </font>
    <font>
      <b/>
      <sz val="8.9499999999999993"/>
      <name val="Times New Roman"/>
      <family val="1"/>
      <charset val="238"/>
    </font>
    <font>
      <sz val="8.9499999999999993"/>
      <name val="Times New Roman"/>
      <family val="1"/>
      <charset val="238"/>
    </font>
    <font>
      <sz val="8.9499999999999993"/>
      <color rgb="FFFF0000"/>
      <name val="Times New Roman"/>
      <family val="1"/>
      <charset val="238"/>
    </font>
    <font>
      <b/>
      <sz val="8"/>
      <color rgb="FF000080"/>
      <name val="Times New Roman"/>
      <family val="1"/>
      <charset val="238"/>
    </font>
    <font>
      <b/>
      <sz val="9"/>
      <color rgb="FF000080"/>
      <name val="Times New Roman"/>
      <family val="1"/>
      <charset val="238"/>
    </font>
    <font>
      <b/>
      <sz val="9"/>
      <color theme="1"/>
      <name val="Times New Roman"/>
      <family val="1"/>
      <charset val="238"/>
    </font>
    <font>
      <b/>
      <sz val="10"/>
      <color theme="1"/>
      <name val="Times New Roman"/>
      <family val="1"/>
      <charset val="238"/>
    </font>
    <font>
      <b/>
      <sz val="12"/>
      <color theme="1"/>
      <name val="Times New Roman"/>
      <family val="1"/>
      <charset val="238"/>
    </font>
    <font>
      <b/>
      <sz val="7"/>
      <color theme="1"/>
      <name val="Times New Roman"/>
      <family val="1"/>
      <charset val="238"/>
    </font>
    <font>
      <i/>
      <sz val="8"/>
      <color theme="1"/>
      <name val="Times New Roman"/>
      <family val="1"/>
      <charset val="238"/>
    </font>
    <font>
      <i/>
      <sz val="8"/>
      <color rgb="FFFF0000"/>
      <name val="Times New Roman"/>
      <family val="1"/>
      <charset val="238"/>
    </font>
    <font>
      <b/>
      <sz val="6"/>
      <name val="Times New Roman"/>
      <family val="1"/>
      <charset val="238"/>
    </font>
    <font>
      <sz val="12"/>
      <name val="Symbol"/>
      <family val="1"/>
      <charset val="2"/>
    </font>
  </fonts>
  <fills count="14">
    <fill>
      <patternFill patternType="none"/>
    </fill>
    <fill>
      <patternFill patternType="gray125"/>
    </fill>
    <fill>
      <patternFill patternType="solid">
        <fgColor rgb="FFE46C0A"/>
        <bgColor indexed="64"/>
      </patternFill>
    </fill>
    <fill>
      <patternFill patternType="solid">
        <fgColor theme="0"/>
        <bgColor indexed="26"/>
      </patternFill>
    </fill>
    <fill>
      <patternFill patternType="solid">
        <fgColor theme="0"/>
        <bgColor indexed="64"/>
      </patternFill>
    </fill>
    <fill>
      <patternFill patternType="solid">
        <fgColor rgb="FFFFFFFF"/>
        <bgColor rgb="FFF2F2F2"/>
      </patternFill>
    </fill>
    <fill>
      <patternFill patternType="solid">
        <fgColor rgb="FFFDEADA"/>
        <bgColor rgb="FFF2F2F2"/>
      </patternFill>
    </fill>
    <fill>
      <patternFill patternType="solid">
        <fgColor theme="0"/>
        <bgColor rgb="FFF2F2F2"/>
      </patternFill>
    </fill>
    <fill>
      <patternFill patternType="solid">
        <fgColor rgb="FFFAC090"/>
        <bgColor rgb="FFFCD5B5"/>
      </patternFill>
    </fill>
    <fill>
      <patternFill patternType="solid">
        <fgColor theme="0" tint="-0.14999847407452621"/>
        <bgColor indexed="9"/>
      </patternFill>
    </fill>
    <fill>
      <patternFill patternType="solid">
        <fgColor rgb="FFE3E3E3"/>
        <bgColor indexed="64"/>
      </patternFill>
    </fill>
    <fill>
      <patternFill patternType="solid">
        <fgColor theme="9" tint="0.79998168889431442"/>
        <bgColor rgb="FFF2F2F2"/>
      </patternFill>
    </fill>
    <fill>
      <patternFill patternType="solid">
        <fgColor theme="9" tint="0.79998168889431442"/>
        <bgColor indexed="64"/>
      </patternFill>
    </fill>
    <fill>
      <patternFill patternType="solid">
        <fgColor theme="0" tint="-0.14999847407452621"/>
        <bgColor indexed="64"/>
      </patternFill>
    </fill>
  </fills>
  <borders count="93">
    <border>
      <left/>
      <right/>
      <top/>
      <bottom/>
      <diagonal/>
    </border>
    <border>
      <left/>
      <right/>
      <top style="medium">
        <color auto="1"/>
      </top>
      <bottom style="medium">
        <color auto="1"/>
      </bottom>
      <diagonal/>
    </border>
    <border>
      <left style="thick">
        <color rgb="FF000000"/>
      </left>
      <right style="hair">
        <color rgb="FF000000"/>
      </right>
      <top style="thick">
        <color rgb="FF000000"/>
      </top>
      <bottom style="thick">
        <color rgb="FF000000"/>
      </bottom>
      <diagonal/>
    </border>
    <border>
      <left style="hair">
        <color rgb="FF000000"/>
      </left>
      <right style="hair">
        <color rgb="FF000000"/>
      </right>
      <top style="thick">
        <color rgb="FF000000"/>
      </top>
      <bottom style="thick">
        <color rgb="FF000000"/>
      </bottom>
      <diagonal/>
    </border>
    <border>
      <left style="hair">
        <color rgb="FF000000"/>
      </left>
      <right style="thick">
        <color rgb="FF000000"/>
      </right>
      <top style="thick">
        <color rgb="FF000000"/>
      </top>
      <bottom style="thick">
        <color rgb="FF000000"/>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style="medium">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medium">
        <color indexed="64"/>
      </left>
      <right style="hair">
        <color rgb="FF000000"/>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style="medium">
        <color rgb="FF000000"/>
      </left>
      <right style="hair">
        <color rgb="FF000000"/>
      </right>
      <top/>
      <bottom/>
      <diagonal/>
    </border>
    <border>
      <left style="medium">
        <color rgb="FF000000"/>
      </left>
      <right style="hair">
        <color rgb="FF000000"/>
      </right>
      <top style="medium">
        <color rgb="FF000000"/>
      </top>
      <bottom style="medium">
        <color rgb="FF000000"/>
      </bottom>
      <diagonal/>
    </border>
    <border>
      <left style="hair">
        <color rgb="FF000000"/>
      </left>
      <right style="hair">
        <color rgb="FF000000"/>
      </right>
      <top style="medium">
        <color rgb="FF000000"/>
      </top>
      <bottom style="medium">
        <color rgb="FF000000"/>
      </bottom>
      <diagonal/>
    </border>
    <border>
      <left style="hair">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style="medium">
        <color rgb="FF000000"/>
      </left>
      <right/>
      <top style="hair">
        <color rgb="FF000000"/>
      </top>
      <bottom/>
      <diagonal/>
    </border>
    <border>
      <left style="hair">
        <color rgb="FF000000"/>
      </left>
      <right/>
      <top style="hair">
        <color rgb="FF000000"/>
      </top>
      <bottom style="hair">
        <color rgb="FF000000"/>
      </bottom>
      <diagonal/>
    </border>
    <border>
      <left style="medium">
        <color rgb="FF000000"/>
      </left>
      <right/>
      <top style="hair">
        <color rgb="FF000000"/>
      </top>
      <bottom style="hair">
        <color rgb="FF000000"/>
      </bottom>
      <diagonal/>
    </border>
    <border>
      <left style="hair">
        <color rgb="FF000000"/>
      </left>
      <right/>
      <top/>
      <bottom/>
      <diagonal/>
    </border>
    <border>
      <left style="medium">
        <color rgb="FF000000"/>
      </left>
      <right/>
      <top style="medium">
        <color rgb="FF000000"/>
      </top>
      <bottom/>
      <diagonal/>
    </border>
    <border>
      <left style="medium">
        <color rgb="FF000000"/>
      </left>
      <right/>
      <top style="hair">
        <color rgb="FF000000"/>
      </top>
      <bottom style="medium">
        <color rgb="FF000000"/>
      </bottom>
      <diagonal/>
    </border>
    <border>
      <left style="thick">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top style="medium">
        <color rgb="FF000000"/>
      </top>
      <bottom/>
      <diagonal/>
    </border>
    <border>
      <left style="hair">
        <color rgb="FF000000"/>
      </left>
      <right style="thick">
        <color rgb="FF000000"/>
      </right>
      <top style="medium">
        <color rgb="FF000000"/>
      </top>
      <bottom/>
      <diagonal/>
    </border>
    <border>
      <left style="thick">
        <color rgb="FF000000"/>
      </left>
      <right style="hair">
        <color rgb="FF000000"/>
      </right>
      <top style="hair">
        <color rgb="FF000000"/>
      </top>
      <bottom/>
      <diagonal/>
    </border>
    <border>
      <left style="hair">
        <color rgb="FF000000"/>
      </left>
      <right/>
      <top style="hair">
        <color rgb="FF000000"/>
      </top>
      <bottom/>
      <diagonal/>
    </border>
    <border>
      <left style="hair">
        <color rgb="FF000000"/>
      </left>
      <right style="thick">
        <color rgb="FF000000"/>
      </right>
      <top style="hair">
        <color rgb="FF000000"/>
      </top>
      <bottom/>
      <diagonal/>
    </border>
    <border>
      <left style="thick">
        <color rgb="FF000000"/>
      </left>
      <right style="hair">
        <color rgb="FF000000"/>
      </right>
      <top style="hair">
        <color rgb="FF000000"/>
      </top>
      <bottom style="thick">
        <color rgb="FF000000"/>
      </bottom>
      <diagonal/>
    </border>
    <border>
      <left style="hair">
        <color rgb="FF000000"/>
      </left>
      <right style="hair">
        <color rgb="FF000000"/>
      </right>
      <top style="hair">
        <color rgb="FF000000"/>
      </top>
      <bottom style="thick">
        <color rgb="FF000000"/>
      </bottom>
      <diagonal/>
    </border>
    <border>
      <left style="hair">
        <color rgb="FF000000"/>
      </left>
      <right/>
      <top style="hair">
        <color rgb="FF000000"/>
      </top>
      <bottom style="thick">
        <color rgb="FF000000"/>
      </bottom>
      <diagonal/>
    </border>
    <border>
      <left style="hair">
        <color rgb="FF000000"/>
      </left>
      <right style="thick">
        <color rgb="FF000000"/>
      </right>
      <top style="hair">
        <color rgb="FF000000"/>
      </top>
      <bottom style="thick">
        <color rgb="FF000000"/>
      </bottom>
      <diagonal/>
    </border>
    <border>
      <left style="medium">
        <color rgb="FF000000"/>
      </left>
      <right style="medium">
        <color rgb="FF000000"/>
      </right>
      <top style="medium">
        <color rgb="FF000000"/>
      </top>
      <bottom style="medium">
        <color rgb="FF000000"/>
      </bottom>
      <diagonal/>
    </border>
    <border>
      <left style="hair">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rgb="FF000000"/>
      </left>
      <right style="hair">
        <color rgb="FF000000"/>
      </right>
      <top style="hair">
        <color rgb="FF000000"/>
      </top>
      <bottom/>
      <diagonal/>
    </border>
    <border>
      <left style="hair">
        <color rgb="FF000000"/>
      </left>
      <right style="medium">
        <color rgb="FF000000"/>
      </right>
      <top style="hair">
        <color rgb="FF000000"/>
      </top>
      <bottom/>
      <diagonal/>
    </border>
    <border>
      <left style="medium">
        <color rgb="FF000000"/>
      </left>
      <right style="hair">
        <color rgb="FF000000"/>
      </right>
      <top style="medium">
        <color rgb="FF000000"/>
      </top>
      <bottom/>
      <diagonal/>
    </border>
    <border>
      <left style="hair">
        <color rgb="FF000000"/>
      </left>
      <right style="medium">
        <color rgb="FF000000"/>
      </right>
      <top style="medium">
        <color rgb="FF000000"/>
      </top>
      <bottom/>
      <diagonal/>
    </border>
    <border>
      <left style="medium">
        <color rgb="FF000000"/>
      </left>
      <right/>
      <top style="medium">
        <color indexed="64"/>
      </top>
      <bottom style="medium">
        <color indexed="64"/>
      </bottom>
      <diagonal/>
    </border>
    <border>
      <left style="hair">
        <color indexed="64"/>
      </left>
      <right style="medium">
        <color rgb="FF000000"/>
      </right>
      <top style="medium">
        <color indexed="64"/>
      </top>
      <bottom style="medium">
        <color indexed="64"/>
      </bottom>
      <diagonal/>
    </border>
    <border>
      <left/>
      <right style="medium">
        <color rgb="FF000000"/>
      </right>
      <top style="medium">
        <color rgb="FF000000"/>
      </top>
      <bottom style="medium">
        <color rgb="FF000000"/>
      </bottom>
      <diagonal/>
    </border>
    <border>
      <left/>
      <right style="hair">
        <color rgb="FF000000"/>
      </right>
      <top style="medium">
        <color rgb="FF000000"/>
      </top>
      <bottom/>
      <diagonal/>
    </border>
    <border>
      <left/>
      <right style="hair">
        <color rgb="FF000000"/>
      </right>
      <top style="hair">
        <color rgb="FF000000"/>
      </top>
      <bottom style="hair">
        <color rgb="FF000000"/>
      </bottom>
      <diagonal/>
    </border>
    <border>
      <left/>
      <right style="hair">
        <color rgb="FF000000"/>
      </right>
      <top style="hair">
        <color rgb="FF000000"/>
      </top>
      <bottom/>
      <diagonal/>
    </border>
    <border>
      <left/>
      <right style="hair">
        <color rgb="FF000000"/>
      </right>
      <top style="medium">
        <color rgb="FF000000"/>
      </top>
      <bottom style="medium">
        <color rgb="FF000000"/>
      </bottom>
      <diagonal/>
    </border>
    <border>
      <left style="hair">
        <color rgb="FF000000"/>
      </left>
      <right/>
      <top style="medium">
        <color rgb="FF000000"/>
      </top>
      <bottom style="hair">
        <color rgb="FF000000"/>
      </bottom>
      <diagonal/>
    </border>
    <border>
      <left/>
      <right style="hair">
        <color rgb="FF000000"/>
      </right>
      <top style="medium">
        <color rgb="FF000000"/>
      </top>
      <bottom style="medium">
        <color indexed="64"/>
      </bottom>
      <diagonal/>
    </border>
    <border>
      <left/>
      <right/>
      <top style="medium">
        <color rgb="FF000000"/>
      </top>
      <bottom style="hair">
        <color rgb="FF000000"/>
      </bottom>
      <diagonal/>
    </border>
    <border>
      <left/>
      <right/>
      <top style="hair">
        <color rgb="FF000000"/>
      </top>
      <bottom style="hair">
        <color rgb="FF000000"/>
      </bottom>
      <diagonal/>
    </border>
    <border>
      <left style="hair">
        <color indexed="64"/>
      </left>
      <right/>
      <top style="hair">
        <color indexed="64"/>
      </top>
      <bottom style="hair">
        <color indexed="64"/>
      </bottom>
      <diagonal/>
    </border>
    <border>
      <left style="hair">
        <color rgb="FF000000"/>
      </left>
      <right/>
      <top style="medium">
        <color rgb="FF000000"/>
      </top>
      <bottom style="medium">
        <color indexed="64"/>
      </bottom>
      <diagonal/>
    </border>
    <border>
      <left style="medium">
        <color rgb="FF000000"/>
      </left>
      <right style="medium">
        <color rgb="FF000000"/>
      </right>
      <top style="hair">
        <color indexed="64"/>
      </top>
      <bottom style="hair">
        <color indexed="64"/>
      </bottom>
      <diagonal/>
    </border>
    <border>
      <left/>
      <right style="medium">
        <color rgb="FF000000"/>
      </right>
      <top style="hair">
        <color indexed="64"/>
      </top>
      <bottom style="hair">
        <color indexed="64"/>
      </bottom>
      <diagonal/>
    </border>
    <border>
      <left style="hair">
        <color indexed="64"/>
      </left>
      <right/>
      <top style="medium">
        <color indexed="64"/>
      </top>
      <bottom style="medium">
        <color indexed="64"/>
      </bottom>
      <diagonal/>
    </border>
    <border>
      <left style="hair">
        <color rgb="FF000000"/>
      </left>
      <right/>
      <top style="hair">
        <color rgb="FF000000"/>
      </top>
      <bottom style="medium">
        <color auto="1"/>
      </bottom>
      <diagonal/>
    </border>
    <border>
      <left/>
      <right/>
      <top style="hair">
        <color rgb="FF000000"/>
      </top>
      <bottom style="medium">
        <color auto="1"/>
      </bottom>
      <diagonal/>
    </border>
    <border>
      <left style="hair">
        <color indexed="64"/>
      </left>
      <right/>
      <top/>
      <bottom style="hair">
        <color indexed="64"/>
      </bottom>
      <diagonal/>
    </border>
    <border>
      <left/>
      <right/>
      <top/>
      <bottom style="hair">
        <color indexed="64"/>
      </bottom>
      <diagonal/>
    </border>
    <border>
      <left style="medium">
        <color rgb="FF000000"/>
      </left>
      <right style="medium">
        <color rgb="FF000000"/>
      </right>
      <top/>
      <bottom style="hair">
        <color indexed="64"/>
      </bottom>
      <diagonal/>
    </border>
    <border>
      <left style="medium">
        <color rgb="FF000000"/>
      </left>
      <right style="medium">
        <color rgb="FF000000"/>
      </right>
      <top/>
      <bottom style="medium">
        <color indexed="64"/>
      </bottom>
      <diagonal/>
    </border>
    <border>
      <left style="medium">
        <color rgb="FF000000"/>
      </left>
      <right style="hair">
        <color indexed="64"/>
      </right>
      <top/>
      <bottom style="hair">
        <color indexed="64"/>
      </bottom>
      <diagonal/>
    </border>
    <border>
      <left style="medium">
        <color rgb="FF000000"/>
      </left>
      <right style="hair">
        <color indexed="64"/>
      </right>
      <top style="hair">
        <color indexed="64"/>
      </top>
      <bottom style="hair">
        <color indexed="64"/>
      </bottom>
      <diagonal/>
    </border>
    <border>
      <left style="medium">
        <color rgb="FF000000"/>
      </left>
      <right style="hair">
        <color indexed="64"/>
      </right>
      <top style="hair">
        <color indexed="64"/>
      </top>
      <bottom style="medium">
        <color rgb="FF000000"/>
      </bottom>
      <diagonal/>
    </border>
    <border>
      <left style="hair">
        <color indexed="64"/>
      </left>
      <right style="hair">
        <color indexed="64"/>
      </right>
      <top style="hair">
        <color indexed="64"/>
      </top>
      <bottom style="medium">
        <color rgb="FF000000"/>
      </bottom>
      <diagonal/>
    </border>
    <border>
      <left style="hair">
        <color indexed="64"/>
      </left>
      <right/>
      <top style="hair">
        <color indexed="64"/>
      </top>
      <bottom style="medium">
        <color rgb="FF000000"/>
      </bottom>
      <diagonal/>
    </border>
    <border>
      <left/>
      <right/>
      <top style="hair">
        <color indexed="64"/>
      </top>
      <bottom style="medium">
        <color rgb="FF000000"/>
      </bottom>
      <diagonal/>
    </border>
    <border>
      <left style="medium">
        <color rgb="FF000000"/>
      </left>
      <right style="medium">
        <color rgb="FF000000"/>
      </right>
      <top style="hair">
        <color indexed="64"/>
      </top>
      <bottom style="medium">
        <color rgb="FF000000"/>
      </bottom>
      <diagonal/>
    </border>
  </borders>
  <cellStyleXfs count="6">
    <xf numFmtId="0" fontId="0" fillId="0" borderId="0"/>
    <xf numFmtId="0" fontId="2" fillId="0" borderId="0"/>
    <xf numFmtId="0" fontId="27" fillId="0" borderId="0"/>
    <xf numFmtId="0" fontId="61" fillId="0" borderId="0"/>
    <xf numFmtId="0" fontId="1" fillId="0" borderId="0"/>
    <xf numFmtId="0" fontId="63" fillId="0" borderId="0"/>
  </cellStyleXfs>
  <cellXfs count="329">
    <xf numFmtId="0" fontId="0" fillId="0" borderId="0" xfId="0"/>
    <xf numFmtId="0" fontId="2" fillId="0" borderId="0" xfId="1"/>
    <xf numFmtId="2" fontId="0" fillId="0" borderId="0" xfId="0" applyNumberFormat="1" applyAlignment="1">
      <alignment vertical="center"/>
    </xf>
    <xf numFmtId="0" fontId="0" fillId="0" borderId="0" xfId="0" applyAlignment="1">
      <alignment vertical="justify"/>
    </xf>
    <xf numFmtId="2" fontId="0" fillId="0" borderId="0" xfId="0" applyNumberFormat="1" applyAlignment="1">
      <alignment vertical="justify"/>
    </xf>
    <xf numFmtId="0" fontId="9" fillId="3" borderId="0" xfId="2" applyFont="1" applyFill="1" applyAlignment="1">
      <alignment vertical="top"/>
    </xf>
    <xf numFmtId="0" fontId="5" fillId="3" borderId="0" xfId="2" applyFont="1" applyFill="1" applyAlignment="1">
      <alignment horizontal="center" vertical="top"/>
    </xf>
    <xf numFmtId="0" fontId="5" fillId="3" borderId="0" xfId="2" applyFont="1" applyFill="1" applyAlignment="1">
      <alignment horizontal="justify" vertical="top" wrapText="1"/>
    </xf>
    <xf numFmtId="0" fontId="6" fillId="3" borderId="0" xfId="2" applyFont="1" applyFill="1" applyAlignment="1">
      <alignment horizontal="center" vertical="top"/>
    </xf>
    <xf numFmtId="0" fontId="29" fillId="0" borderId="0" xfId="0" applyFont="1"/>
    <xf numFmtId="2" fontId="29" fillId="0" borderId="0" xfId="0" applyNumberFormat="1" applyFont="1" applyAlignment="1">
      <alignment vertical="center"/>
    </xf>
    <xf numFmtId="0" fontId="31" fillId="0" borderId="0" xfId="0" applyFont="1"/>
    <xf numFmtId="49" fontId="6" fillId="3" borderId="0" xfId="2" applyNumberFormat="1" applyFont="1" applyFill="1" applyAlignment="1">
      <alignment vertical="top" wrapText="1"/>
    </xf>
    <xf numFmtId="2" fontId="29" fillId="4" borderId="0" xfId="0" applyNumberFormat="1" applyFont="1" applyFill="1" applyAlignment="1">
      <alignment vertical="center"/>
    </xf>
    <xf numFmtId="0" fontId="5" fillId="3" borderId="0" xfId="1" applyFont="1" applyFill="1" applyBorder="1" applyAlignment="1">
      <alignment vertical="top"/>
    </xf>
    <xf numFmtId="0" fontId="8" fillId="3" borderId="0" xfId="1" applyFont="1" applyFill="1" applyBorder="1" applyAlignment="1">
      <alignment vertical="top"/>
    </xf>
    <xf numFmtId="0" fontId="7" fillId="3" borderId="0" xfId="1" applyFont="1" applyFill="1" applyBorder="1" applyAlignment="1">
      <alignment vertical="top"/>
    </xf>
    <xf numFmtId="0" fontId="10" fillId="3" borderId="0" xfId="1" applyFont="1" applyFill="1" applyBorder="1" applyAlignment="1">
      <alignment vertical="top"/>
    </xf>
    <xf numFmtId="0" fontId="12" fillId="3" borderId="0" xfId="1" applyFont="1" applyFill="1" applyBorder="1" applyAlignment="1">
      <alignment vertical="top"/>
    </xf>
    <xf numFmtId="0" fontId="12" fillId="3" borderId="0" xfId="1" applyFont="1" applyFill="1" applyBorder="1" applyAlignment="1">
      <alignment vertical="top" wrapText="1"/>
    </xf>
    <xf numFmtId="0" fontId="24" fillId="3" borderId="0" xfId="1" applyFont="1" applyFill="1" applyBorder="1" applyAlignment="1">
      <alignment horizontal="left" vertical="top" wrapText="1"/>
    </xf>
    <xf numFmtId="0" fontId="26" fillId="3" borderId="0" xfId="1" applyFont="1" applyFill="1" applyBorder="1" applyAlignment="1">
      <alignment horizontal="justify" vertical="top" wrapText="1"/>
    </xf>
    <xf numFmtId="0" fontId="14" fillId="3" borderId="0" xfId="1" applyFont="1" applyFill="1" applyBorder="1" applyAlignment="1">
      <alignment vertical="top"/>
    </xf>
    <xf numFmtId="0" fontId="19" fillId="3" borderId="0" xfId="1" applyFont="1" applyFill="1" applyBorder="1" applyAlignment="1">
      <alignment vertical="top" wrapText="1"/>
    </xf>
    <xf numFmtId="0" fontId="12" fillId="3" borderId="0" xfId="1" applyFont="1" applyFill="1" applyBorder="1" applyAlignment="1">
      <alignment horizontal="justify" vertical="top" wrapText="1"/>
    </xf>
    <xf numFmtId="49" fontId="12" fillId="3" borderId="0" xfId="1" applyNumberFormat="1" applyFont="1" applyFill="1" applyBorder="1" applyAlignment="1">
      <alignment horizontal="left" vertical="top" wrapText="1"/>
    </xf>
    <xf numFmtId="0" fontId="9" fillId="3" borderId="0" xfId="1" applyFont="1" applyFill="1" applyBorder="1" applyAlignment="1">
      <alignment vertical="top"/>
    </xf>
    <xf numFmtId="165" fontId="5" fillId="4" borderId="0" xfId="1" applyNumberFormat="1" applyFont="1" applyFill="1" applyBorder="1" applyAlignment="1">
      <alignment horizontal="left" vertical="center"/>
    </xf>
    <xf numFmtId="0" fontId="12" fillId="4" borderId="0" xfId="1" applyFont="1" applyFill="1" applyBorder="1" applyAlignment="1">
      <alignment vertical="top"/>
    </xf>
    <xf numFmtId="2" fontId="32" fillId="0" borderId="0" xfId="0" applyNumberFormat="1" applyFont="1" applyAlignment="1">
      <alignment vertical="center"/>
    </xf>
    <xf numFmtId="0" fontId="0" fillId="0" borderId="0" xfId="0" applyFill="1" applyAlignment="1" applyProtection="1">
      <alignment vertical="center"/>
    </xf>
    <xf numFmtId="165" fontId="33" fillId="0" borderId="0" xfId="0" applyNumberFormat="1" applyFont="1" applyFill="1" applyAlignment="1" applyProtection="1">
      <alignment vertical="center"/>
    </xf>
    <xf numFmtId="0" fontId="34" fillId="0" borderId="0" xfId="0" applyFont="1" applyFill="1" applyAlignment="1" applyProtection="1">
      <alignment vertical="center"/>
    </xf>
    <xf numFmtId="0" fontId="35" fillId="0" borderId="0" xfId="0" applyFont="1" applyFill="1" applyAlignment="1" applyProtection="1">
      <alignment vertical="center"/>
    </xf>
    <xf numFmtId="165" fontId="36" fillId="0" borderId="0" xfId="0" applyNumberFormat="1" applyFont="1" applyFill="1" applyAlignment="1" applyProtection="1">
      <alignment vertical="center"/>
    </xf>
    <xf numFmtId="0" fontId="37" fillId="0" borderId="0" xfId="0" applyFont="1" applyFill="1" applyAlignment="1" applyProtection="1">
      <alignment horizontal="justify" vertical="center"/>
    </xf>
    <xf numFmtId="0" fontId="41" fillId="0" borderId="0" xfId="0" applyFont="1" applyFill="1" applyAlignment="1" applyProtection="1">
      <alignment vertical="center"/>
    </xf>
    <xf numFmtId="165" fontId="33" fillId="5" borderId="23" xfId="0" applyNumberFormat="1" applyFont="1" applyFill="1" applyBorder="1" applyAlignment="1" applyProtection="1">
      <alignment vertical="center"/>
    </xf>
    <xf numFmtId="0" fontId="41" fillId="0" borderId="0" xfId="0" applyFont="1" applyFill="1" applyAlignment="1" applyProtection="1">
      <alignment horizontal="justify" vertical="center"/>
    </xf>
    <xf numFmtId="165" fontId="33" fillId="5" borderId="0" xfId="0" applyNumberFormat="1" applyFont="1" applyFill="1" applyAlignment="1" applyProtection="1">
      <alignment vertical="center"/>
    </xf>
    <xf numFmtId="165" fontId="33" fillId="5" borderId="0" xfId="0" applyNumberFormat="1" applyFont="1" applyFill="1" applyProtection="1"/>
    <xf numFmtId="3" fontId="47" fillId="6" borderId="24" xfId="0" applyNumberFormat="1" applyFont="1" applyFill="1" applyBorder="1" applyAlignment="1" applyProtection="1">
      <alignment horizontal="center" vertical="center" wrapText="1"/>
    </xf>
    <xf numFmtId="3" fontId="47" fillId="5" borderId="25" xfId="0" applyNumberFormat="1" applyFont="1" applyFill="1" applyBorder="1" applyAlignment="1" applyProtection="1">
      <alignment horizontal="center" vertical="center" wrapText="1"/>
    </xf>
    <xf numFmtId="3" fontId="48" fillId="5" borderId="0" xfId="0" applyNumberFormat="1" applyFont="1" applyFill="1" applyAlignment="1" applyProtection="1">
      <alignment horizontal="center" vertical="center" wrapText="1"/>
    </xf>
    <xf numFmtId="165" fontId="50" fillId="5" borderId="26" xfId="0" applyNumberFormat="1" applyFont="1" applyFill="1" applyBorder="1" applyAlignment="1" applyProtection="1">
      <alignment vertical="center" wrapText="1"/>
    </xf>
    <xf numFmtId="165" fontId="50" fillId="5" borderId="25" xfId="0" applyNumberFormat="1" applyFont="1" applyFill="1" applyBorder="1" applyAlignment="1" applyProtection="1">
      <alignment vertical="center" wrapText="1"/>
    </xf>
    <xf numFmtId="165" fontId="21" fillId="5" borderId="0" xfId="0" applyNumberFormat="1" applyFont="1" applyFill="1" applyAlignment="1" applyProtection="1">
      <alignment vertical="center" wrapText="1"/>
    </xf>
    <xf numFmtId="165" fontId="50" fillId="5" borderId="27" xfId="0" applyNumberFormat="1" applyFont="1" applyFill="1" applyBorder="1" applyAlignment="1" applyProtection="1">
      <alignment vertical="center" wrapText="1"/>
    </xf>
    <xf numFmtId="165" fontId="44" fillId="6" borderId="24" xfId="0" applyNumberFormat="1" applyFont="1" applyFill="1" applyBorder="1" applyAlignment="1" applyProtection="1">
      <alignment vertical="center" wrapText="1"/>
    </xf>
    <xf numFmtId="165" fontId="44" fillId="5" borderId="25" xfId="0" applyNumberFormat="1" applyFont="1" applyFill="1" applyBorder="1" applyAlignment="1" applyProtection="1">
      <alignment vertical="center" wrapText="1"/>
    </xf>
    <xf numFmtId="165" fontId="30" fillId="5" borderId="0" xfId="0" applyNumberFormat="1" applyFont="1" applyFill="1" applyAlignment="1" applyProtection="1">
      <alignment vertical="center" wrapText="1"/>
    </xf>
    <xf numFmtId="0" fontId="51" fillId="0" borderId="23" xfId="0" applyFont="1" applyFill="1" applyBorder="1" applyAlignment="1" applyProtection="1">
      <alignment horizontal="center" vertical="center"/>
    </xf>
    <xf numFmtId="0" fontId="51" fillId="5" borderId="25" xfId="0" applyFont="1" applyFill="1" applyBorder="1" applyAlignment="1" applyProtection="1">
      <alignment horizontal="center" vertical="center"/>
    </xf>
    <xf numFmtId="0" fontId="52" fillId="5" borderId="0" xfId="0" applyFont="1" applyFill="1" applyAlignment="1" applyProtection="1">
      <alignment horizontal="center" vertical="center"/>
    </xf>
    <xf numFmtId="0" fontId="50" fillId="0" borderId="12" xfId="0" applyFont="1" applyFill="1" applyBorder="1" applyAlignment="1" applyProtection="1">
      <alignment vertical="center"/>
    </xf>
    <xf numFmtId="0" fontId="50" fillId="0" borderId="28" xfId="0" applyFont="1" applyFill="1" applyBorder="1" applyAlignment="1" applyProtection="1">
      <alignment vertical="center" wrapText="1"/>
    </xf>
    <xf numFmtId="165" fontId="50" fillId="5" borderId="29" xfId="0" applyNumberFormat="1" applyFont="1" applyFill="1" applyBorder="1" applyAlignment="1" applyProtection="1">
      <alignment horizontal="right" vertical="center" wrapText="1"/>
    </xf>
    <xf numFmtId="165" fontId="50" fillId="5" borderId="25" xfId="0" applyNumberFormat="1" applyFont="1" applyFill="1" applyBorder="1" applyAlignment="1" applyProtection="1">
      <alignment horizontal="right" vertical="center" wrapText="1"/>
    </xf>
    <xf numFmtId="165" fontId="21" fillId="5" borderId="0" xfId="0" applyNumberFormat="1" applyFont="1" applyFill="1" applyAlignment="1" applyProtection="1">
      <alignment horizontal="right" vertical="center" wrapText="1"/>
    </xf>
    <xf numFmtId="0" fontId="50" fillId="0" borderId="19" xfId="0" applyFont="1" applyFill="1" applyBorder="1" applyAlignment="1" applyProtection="1">
      <alignment vertical="center"/>
    </xf>
    <xf numFmtId="0" fontId="50" fillId="0" borderId="30" xfId="0" applyFont="1" applyFill="1" applyBorder="1" applyAlignment="1" applyProtection="1">
      <alignment vertical="center" wrapText="1"/>
    </xf>
    <xf numFmtId="165" fontId="50" fillId="0" borderId="25" xfId="0" applyNumberFormat="1" applyFont="1" applyFill="1" applyBorder="1" applyAlignment="1" applyProtection="1">
      <alignment horizontal="right" vertical="center" wrapText="1"/>
    </xf>
    <xf numFmtId="0" fontId="50" fillId="0" borderId="0" xfId="0" applyFont="1" applyFill="1" applyAlignment="1" applyProtection="1">
      <alignment vertical="center"/>
    </xf>
    <xf numFmtId="166" fontId="50" fillId="0" borderId="0" xfId="0" applyNumberFormat="1" applyFont="1" applyFill="1" applyAlignment="1" applyProtection="1">
      <alignment vertical="center"/>
    </xf>
    <xf numFmtId="166" fontId="21" fillId="0" borderId="0" xfId="0" applyNumberFormat="1" applyFont="1" applyFill="1" applyAlignment="1" applyProtection="1">
      <alignment vertical="center"/>
    </xf>
    <xf numFmtId="165" fontId="50" fillId="5" borderId="31" xfId="0" applyNumberFormat="1" applyFont="1" applyFill="1" applyBorder="1" applyAlignment="1" applyProtection="1">
      <alignment vertical="center" wrapText="1"/>
    </xf>
    <xf numFmtId="165" fontId="50" fillId="5" borderId="32" xfId="0" applyNumberFormat="1" applyFont="1" applyFill="1" applyBorder="1" applyAlignment="1" applyProtection="1">
      <alignment vertical="center" wrapText="1"/>
    </xf>
    <xf numFmtId="165" fontId="44" fillId="6" borderId="24" xfId="0" applyNumberFormat="1" applyFont="1" applyFill="1" applyBorder="1" applyAlignment="1" applyProtection="1">
      <alignment vertical="center"/>
    </xf>
    <xf numFmtId="165" fontId="5" fillId="0" borderId="0" xfId="0" applyNumberFormat="1" applyFont="1" applyFill="1" applyAlignment="1" applyProtection="1">
      <alignment vertical="center"/>
    </xf>
    <xf numFmtId="0" fontId="0" fillId="4" borderId="0" xfId="0" applyFill="1"/>
    <xf numFmtId="0" fontId="3" fillId="3" borderId="0" xfId="1" applyFont="1" applyFill="1" applyBorder="1" applyAlignment="1">
      <alignment vertical="top"/>
    </xf>
    <xf numFmtId="0" fontId="4" fillId="3" borderId="0" xfId="1" applyFont="1" applyFill="1" applyBorder="1" applyAlignment="1">
      <alignment vertical="top"/>
    </xf>
    <xf numFmtId="0" fontId="6" fillId="3" borderId="0" xfId="1" applyFont="1" applyFill="1" applyBorder="1" applyAlignment="1">
      <alignment horizontal="center" vertical="top"/>
    </xf>
    <xf numFmtId="0" fontId="5" fillId="3" borderId="0" xfId="1" applyFont="1" applyFill="1" applyBorder="1" applyAlignment="1">
      <alignment horizontal="center" vertical="top"/>
    </xf>
    <xf numFmtId="0" fontId="8" fillId="3" borderId="0" xfId="1" applyFont="1" applyFill="1" applyBorder="1" applyAlignment="1">
      <alignment horizontal="center" vertical="top"/>
    </xf>
    <xf numFmtId="0" fontId="9" fillId="3" borderId="0" xfId="1" applyFont="1" applyFill="1" applyBorder="1" applyAlignment="1">
      <alignment horizontal="center" vertical="top"/>
    </xf>
    <xf numFmtId="0" fontId="10" fillId="3" borderId="0" xfId="1" applyFont="1" applyFill="1" applyBorder="1" applyAlignment="1">
      <alignment horizontal="center" vertical="top"/>
    </xf>
    <xf numFmtId="0" fontId="11" fillId="3" borderId="0" xfId="1" applyFont="1" applyFill="1" applyBorder="1" applyAlignment="1">
      <alignment vertical="top"/>
    </xf>
    <xf numFmtId="0" fontId="12" fillId="3" borderId="0" xfId="1" applyFont="1" applyFill="1" applyBorder="1" applyAlignment="1">
      <alignment horizontal="center" vertical="top"/>
    </xf>
    <xf numFmtId="49" fontId="6" fillId="3" borderId="0" xfId="1" applyNumberFormat="1" applyFont="1" applyFill="1" applyBorder="1" applyAlignment="1">
      <alignment vertical="top" wrapText="1"/>
    </xf>
    <xf numFmtId="0" fontId="5" fillId="3" borderId="0" xfId="1" applyFont="1" applyFill="1" applyBorder="1" applyAlignment="1">
      <alignment horizontal="right" vertical="top" wrapText="1"/>
    </xf>
    <xf numFmtId="0" fontId="6" fillId="3" borderId="0" xfId="1" applyFont="1" applyFill="1" applyBorder="1" applyAlignment="1">
      <alignment horizontal="center" vertical="top" wrapText="1"/>
    </xf>
    <xf numFmtId="0" fontId="14" fillId="3" borderId="0" xfId="1" applyFont="1" applyFill="1" applyBorder="1" applyAlignment="1">
      <alignment horizontal="right" vertical="top" wrapText="1"/>
    </xf>
    <xf numFmtId="0" fontId="16" fillId="3" borderId="0" xfId="1" applyFont="1" applyFill="1" applyBorder="1" applyAlignment="1">
      <alignment horizontal="center" vertical="top" wrapText="1"/>
    </xf>
    <xf numFmtId="0" fontId="19" fillId="3" borderId="0" xfId="1" applyFont="1" applyFill="1" applyBorder="1" applyAlignment="1">
      <alignment horizontal="center" vertical="top"/>
    </xf>
    <xf numFmtId="0" fontId="12" fillId="3" borderId="0" xfId="1" applyFont="1" applyFill="1" applyBorder="1" applyAlignment="1">
      <alignment horizontal="right" vertical="top" wrapText="1"/>
    </xf>
    <xf numFmtId="0" fontId="19" fillId="3" borderId="0" xfId="1" applyFont="1" applyFill="1" applyBorder="1" applyAlignment="1">
      <alignment horizontal="center" vertical="top" wrapText="1"/>
    </xf>
    <xf numFmtId="0" fontId="19" fillId="3" borderId="0" xfId="1" applyFont="1" applyFill="1" applyBorder="1" applyAlignment="1">
      <alignment vertical="top"/>
    </xf>
    <xf numFmtId="0" fontId="22" fillId="3" borderId="0" xfId="1" applyFont="1" applyFill="1" applyBorder="1" applyAlignment="1">
      <alignment horizontal="right" vertical="top" wrapText="1"/>
    </xf>
    <xf numFmtId="0" fontId="23" fillId="3" borderId="0" xfId="1" applyFont="1" applyFill="1" applyBorder="1" applyAlignment="1">
      <alignment horizontal="center" vertical="top" wrapText="1"/>
    </xf>
    <xf numFmtId="0" fontId="25" fillId="3" borderId="0" xfId="1" applyFont="1" applyFill="1" applyBorder="1" applyAlignment="1">
      <alignment vertical="top"/>
    </xf>
    <xf numFmtId="0" fontId="14" fillId="3" borderId="0" xfId="1" applyFont="1" applyFill="1" applyBorder="1" applyAlignment="1">
      <alignment horizontal="center" vertical="top"/>
    </xf>
    <xf numFmtId="0" fontId="14" fillId="3" borderId="0" xfId="1" applyFont="1" applyFill="1" applyBorder="1" applyAlignment="1">
      <alignment horizontal="justify" vertical="top" wrapText="1"/>
    </xf>
    <xf numFmtId="0" fontId="16" fillId="3" borderId="0" xfId="1" applyFont="1" applyFill="1" applyBorder="1" applyAlignment="1">
      <alignment horizontal="center" vertical="top"/>
    </xf>
    <xf numFmtId="0" fontId="16" fillId="3" borderId="0" xfId="1" applyFont="1" applyFill="1" applyBorder="1" applyAlignment="1">
      <alignment horizontal="left" vertical="top" wrapText="1"/>
    </xf>
    <xf numFmtId="49" fontId="19" fillId="3" borderId="0" xfId="1" applyNumberFormat="1" applyFont="1" applyFill="1" applyBorder="1" applyAlignment="1">
      <alignment horizontal="center" vertical="top" wrapText="1"/>
    </xf>
    <xf numFmtId="0" fontId="9" fillId="3" borderId="0" xfId="1" applyFont="1" applyFill="1" applyBorder="1" applyAlignment="1">
      <alignment horizontal="justify" vertical="top" wrapText="1"/>
    </xf>
    <xf numFmtId="0" fontId="23" fillId="3" borderId="0" xfId="1" applyFont="1" applyFill="1" applyBorder="1" applyAlignment="1">
      <alignment horizontal="center" vertical="top"/>
    </xf>
    <xf numFmtId="0" fontId="28" fillId="4" borderId="0" xfId="1" applyFont="1" applyFill="1" applyBorder="1" applyAlignment="1">
      <alignment horizontal="left" vertical="center"/>
    </xf>
    <xf numFmtId="0" fontId="19" fillId="4" borderId="0" xfId="1" applyFont="1" applyFill="1" applyBorder="1" applyAlignment="1">
      <alignment horizontal="center" vertical="top"/>
    </xf>
    <xf numFmtId="0" fontId="19" fillId="4" borderId="0" xfId="1" applyFont="1" applyFill="1" applyBorder="1" applyAlignment="1">
      <alignment vertical="top"/>
    </xf>
    <xf numFmtId="0" fontId="12" fillId="4" borderId="0" xfId="1" applyFont="1" applyFill="1" applyBorder="1" applyAlignment="1">
      <alignment horizontal="center" vertical="top"/>
    </xf>
    <xf numFmtId="0" fontId="6" fillId="4" borderId="0" xfId="1" applyFont="1" applyFill="1" applyBorder="1" applyAlignment="1">
      <alignment horizontal="center" vertical="top"/>
    </xf>
    <xf numFmtId="0" fontId="6" fillId="4" borderId="0" xfId="1" applyFont="1" applyFill="1" applyBorder="1" applyAlignment="1">
      <alignment vertical="top"/>
    </xf>
    <xf numFmtId="0" fontId="5" fillId="4" borderId="0" xfId="1" applyFont="1" applyFill="1" applyBorder="1" applyAlignment="1">
      <alignment horizontal="center" vertical="top"/>
    </xf>
    <xf numFmtId="0" fontId="5" fillId="4" borderId="0" xfId="1" applyFont="1" applyFill="1" applyBorder="1" applyAlignment="1">
      <alignment vertical="top"/>
    </xf>
    <xf numFmtId="2" fontId="62" fillId="0" borderId="0" xfId="0" applyNumberFormat="1" applyFont="1" applyAlignment="1">
      <alignment vertical="center"/>
    </xf>
    <xf numFmtId="0" fontId="14" fillId="3" borderId="0" xfId="1" applyFont="1" applyFill="1" applyBorder="1" applyAlignment="1">
      <alignment horizontal="left" vertical="top" wrapText="1"/>
    </xf>
    <xf numFmtId="0" fontId="14" fillId="3" borderId="0" xfId="1" applyFont="1" applyFill="1" applyBorder="1" applyAlignment="1">
      <alignment horizontal="left" vertical="top"/>
    </xf>
    <xf numFmtId="2" fontId="29" fillId="0" borderId="0" xfId="0" applyNumberFormat="1" applyFont="1" applyAlignment="1">
      <alignment horizontal="left" vertical="center"/>
    </xf>
    <xf numFmtId="0" fontId="65" fillId="0" borderId="0" xfId="0" applyFont="1"/>
    <xf numFmtId="0" fontId="5"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0" fontId="5" fillId="3" borderId="0" xfId="1" applyFont="1" applyFill="1" applyBorder="1" applyAlignment="1">
      <alignment horizontal="justify" vertical="top" wrapText="1"/>
    </xf>
    <xf numFmtId="0" fontId="7" fillId="3" borderId="0" xfId="1" applyFont="1" applyFill="1" applyBorder="1" applyAlignment="1">
      <alignment horizontal="left" vertical="top"/>
    </xf>
    <xf numFmtId="0" fontId="5" fillId="3" borderId="0" xfId="1" applyFont="1" applyFill="1" applyBorder="1" applyAlignment="1">
      <alignment vertical="top" wrapText="1"/>
    </xf>
    <xf numFmtId="0" fontId="5" fillId="3" borderId="0" xfId="1" applyFont="1" applyFill="1" applyBorder="1" applyAlignment="1">
      <alignment horizontal="left" vertical="top"/>
    </xf>
    <xf numFmtId="0" fontId="12" fillId="3" borderId="0" xfId="1" applyFont="1" applyFill="1" applyBorder="1" applyAlignment="1">
      <alignment horizontal="left" vertical="top" wrapText="1"/>
    </xf>
    <xf numFmtId="0" fontId="66" fillId="0" borderId="0" xfId="0" applyFont="1" applyAlignment="1">
      <alignment vertical="center"/>
    </xf>
    <xf numFmtId="0" fontId="72" fillId="0" borderId="0" xfId="0" applyFont="1"/>
    <xf numFmtId="2" fontId="70" fillId="0" borderId="0" xfId="0" applyNumberFormat="1" applyFont="1" applyAlignment="1">
      <alignment horizontal="left" vertical="center"/>
    </xf>
    <xf numFmtId="2" fontId="73" fillId="0" borderId="0" xfId="0" applyNumberFormat="1" applyFont="1" applyAlignment="1">
      <alignment horizontal="left" vertical="center"/>
    </xf>
    <xf numFmtId="2" fontId="74" fillId="0" borderId="0" xfId="0" applyNumberFormat="1" applyFont="1" applyAlignment="1">
      <alignment horizontal="left" vertical="center"/>
    </xf>
    <xf numFmtId="164" fontId="75" fillId="0" borderId="0" xfId="0" applyNumberFormat="1" applyFont="1" applyAlignment="1">
      <alignment horizontal="left" vertical="center"/>
    </xf>
    <xf numFmtId="164" fontId="13" fillId="0" borderId="0" xfId="1" applyNumberFormat="1" applyFont="1" applyAlignment="1">
      <alignment vertical="center"/>
    </xf>
    <xf numFmtId="164" fontId="76" fillId="0" borderId="0" xfId="1" applyNumberFormat="1" applyFont="1" applyAlignment="1">
      <alignment vertical="center"/>
    </xf>
    <xf numFmtId="0" fontId="72" fillId="0" borderId="0" xfId="0" applyFont="1" applyAlignment="1">
      <alignment vertical="center"/>
    </xf>
    <xf numFmtId="0" fontId="69" fillId="0" borderId="47" xfId="0" applyFont="1" applyBorder="1" applyAlignment="1">
      <alignment vertical="center" wrapText="1"/>
    </xf>
    <xf numFmtId="0" fontId="68" fillId="0" borderId="48" xfId="0" applyFont="1" applyBorder="1" applyAlignment="1">
      <alignment vertical="center" wrapText="1"/>
    </xf>
    <xf numFmtId="0" fontId="69" fillId="0" borderId="48" xfId="0" applyFont="1" applyBorder="1" applyAlignment="1">
      <alignment vertical="center" wrapText="1"/>
    </xf>
    <xf numFmtId="164" fontId="69" fillId="0" borderId="48" xfId="0" applyNumberFormat="1" applyFont="1" applyBorder="1" applyAlignment="1">
      <alignment horizontal="right" vertical="center" wrapText="1"/>
    </xf>
    <xf numFmtId="0" fontId="69" fillId="0" borderId="49" xfId="0" applyFont="1" applyBorder="1" applyAlignment="1">
      <alignment vertical="center" wrapText="1"/>
    </xf>
    <xf numFmtId="0" fontId="68" fillId="0" borderId="50" xfId="0" applyFont="1" applyBorder="1" applyAlignment="1">
      <alignment vertical="center" wrapText="1"/>
    </xf>
    <xf numFmtId="0" fontId="69" fillId="0" borderId="50" xfId="0" applyFont="1" applyBorder="1" applyAlignment="1">
      <alignment vertical="center" wrapText="1"/>
    </xf>
    <xf numFmtId="164" fontId="69" fillId="0" borderId="50" xfId="0" applyNumberFormat="1" applyFont="1" applyBorder="1" applyAlignment="1">
      <alignment horizontal="right" vertical="center" wrapText="1"/>
    </xf>
    <xf numFmtId="0" fontId="69" fillId="0" borderId="52" xfId="0" applyFont="1" applyBorder="1" applyAlignment="1">
      <alignment vertical="center" wrapText="1"/>
    </xf>
    <xf numFmtId="0" fontId="68" fillId="0" borderId="53" xfId="0" applyFont="1" applyBorder="1" applyAlignment="1">
      <alignment vertical="center" wrapText="1"/>
    </xf>
    <xf numFmtId="0" fontId="69" fillId="0" borderId="53" xfId="0" applyFont="1" applyBorder="1" applyAlignment="1">
      <alignment vertical="center" wrapText="1"/>
    </xf>
    <xf numFmtId="164" fontId="69" fillId="0" borderId="53" xfId="0" applyNumberFormat="1" applyFont="1" applyBorder="1" applyAlignment="1">
      <alignment horizontal="right" vertical="center" wrapText="1"/>
    </xf>
    <xf numFmtId="0" fontId="68" fillId="12" borderId="54" xfId="0" applyFont="1" applyFill="1" applyBorder="1" applyAlignment="1">
      <alignment vertical="center" wrapText="1"/>
    </xf>
    <xf numFmtId="164" fontId="68" fillId="12" borderId="55" xfId="0" applyNumberFormat="1" applyFont="1" applyFill="1" applyBorder="1" applyAlignment="1">
      <alignment horizontal="right" vertical="center" wrapText="1"/>
    </xf>
    <xf numFmtId="0" fontId="69" fillId="0" borderId="56" xfId="0" applyFont="1" applyBorder="1" applyAlignment="1">
      <alignment vertical="center" wrapText="1"/>
    </xf>
    <xf numFmtId="0" fontId="68" fillId="0" borderId="57" xfId="0" applyFont="1" applyBorder="1" applyAlignment="1">
      <alignment vertical="center" wrapText="1"/>
    </xf>
    <xf numFmtId="0" fontId="69" fillId="0" borderId="57" xfId="0" applyFont="1" applyBorder="1" applyAlignment="1">
      <alignment vertical="center" wrapText="1"/>
    </xf>
    <xf numFmtId="164" fontId="69" fillId="0" borderId="57" xfId="0" applyNumberFormat="1" applyFont="1" applyBorder="1" applyAlignment="1">
      <alignment horizontal="right" vertical="center" wrapText="1"/>
    </xf>
    <xf numFmtId="164" fontId="68" fillId="10" borderId="59" xfId="0" applyNumberFormat="1" applyFont="1" applyFill="1" applyBorder="1" applyAlignment="1">
      <alignment horizontal="right" vertical="center" wrapText="1"/>
    </xf>
    <xf numFmtId="2" fontId="77" fillId="2" borderId="54" xfId="0" applyNumberFormat="1" applyFont="1" applyFill="1" applyBorder="1" applyAlignment="1">
      <alignment horizontal="left" vertical="center" wrapText="1"/>
    </xf>
    <xf numFmtId="2" fontId="78" fillId="2" borderId="55" xfId="0" applyNumberFormat="1" applyFont="1" applyFill="1" applyBorder="1" applyAlignment="1">
      <alignment horizontal="left" vertical="center" wrapText="1"/>
    </xf>
    <xf numFmtId="2" fontId="79" fillId="2" borderId="55" xfId="0" applyNumberFormat="1" applyFont="1" applyFill="1" applyBorder="1" applyAlignment="1">
      <alignment horizontal="left" vertical="center" wrapText="1"/>
    </xf>
    <xf numFmtId="164" fontId="79" fillId="2" borderId="55" xfId="0" applyNumberFormat="1" applyFont="1" applyFill="1" applyBorder="1" applyAlignment="1">
      <alignment horizontal="right" vertical="center" wrapText="1"/>
    </xf>
    <xf numFmtId="164" fontId="80" fillId="2" borderId="10" xfId="0" applyNumberFormat="1" applyFont="1" applyFill="1" applyBorder="1" applyAlignment="1">
      <alignment horizontal="right" vertical="center" wrapText="1"/>
    </xf>
    <xf numFmtId="164" fontId="81" fillId="0" borderId="7" xfId="0" applyNumberFormat="1" applyFont="1" applyBorder="1" applyAlignment="1">
      <alignment horizontal="right" vertical="center"/>
    </xf>
    <xf numFmtId="164" fontId="81" fillId="0" borderId="6" xfId="0" applyNumberFormat="1" applyFont="1" applyBorder="1" applyAlignment="1">
      <alignment horizontal="right" vertical="center"/>
    </xf>
    <xf numFmtId="164" fontId="81" fillId="0" borderId="51" xfId="0" applyNumberFormat="1" applyFont="1" applyBorder="1" applyAlignment="1">
      <alignment horizontal="right" vertical="center"/>
    </xf>
    <xf numFmtId="164" fontId="59" fillId="12" borderId="10" xfId="0" applyNumberFormat="1" applyFont="1" applyFill="1" applyBorder="1" applyAlignment="1">
      <alignment horizontal="right" vertical="center" wrapText="1"/>
    </xf>
    <xf numFmtId="164" fontId="81" fillId="0" borderId="8" xfId="0" applyNumberFormat="1" applyFont="1" applyBorder="1" applyAlignment="1">
      <alignment horizontal="right" vertical="center"/>
    </xf>
    <xf numFmtId="0" fontId="83" fillId="0" borderId="0" xfId="1" applyFont="1"/>
    <xf numFmtId="2" fontId="77" fillId="2" borderId="16" xfId="0" applyNumberFormat="1" applyFont="1" applyFill="1" applyBorder="1" applyAlignment="1">
      <alignment horizontal="left" vertical="center" wrapText="1"/>
    </xf>
    <xf numFmtId="2" fontId="78" fillId="2" borderId="17" xfId="0" applyNumberFormat="1" applyFont="1" applyFill="1" applyBorder="1" applyAlignment="1">
      <alignment horizontal="left" vertical="center" wrapText="1"/>
    </xf>
    <xf numFmtId="2" fontId="79" fillId="2" borderId="17" xfId="0" applyNumberFormat="1" applyFont="1" applyFill="1" applyBorder="1" applyAlignment="1">
      <alignment horizontal="left" vertical="center" wrapText="1"/>
    </xf>
    <xf numFmtId="164" fontId="79" fillId="2" borderId="17" xfId="0" applyNumberFormat="1" applyFont="1" applyFill="1" applyBorder="1" applyAlignment="1">
      <alignment horizontal="right" vertical="center" wrapText="1"/>
    </xf>
    <xf numFmtId="164" fontId="80" fillId="2" borderId="18" xfId="0" applyNumberFormat="1" applyFont="1" applyFill="1" applyBorder="1" applyAlignment="1">
      <alignment horizontal="right" vertical="center" wrapText="1"/>
    </xf>
    <xf numFmtId="49" fontId="50" fillId="6" borderId="33" xfId="3" applyNumberFormat="1" applyFont="1" applyFill="1" applyBorder="1" applyAlignment="1">
      <alignment horizontal="left" vertical="center" wrapText="1"/>
    </xf>
    <xf numFmtId="49" fontId="44" fillId="6" borderId="34" xfId="3" applyNumberFormat="1" applyFont="1" applyFill="1" applyBorder="1" applyAlignment="1">
      <alignment vertical="center" wrapText="1"/>
    </xf>
    <xf numFmtId="49" fontId="50" fillId="6" borderId="35" xfId="3" applyNumberFormat="1" applyFont="1" applyFill="1" applyBorder="1" applyAlignment="1">
      <alignment vertical="center" wrapText="1"/>
    </xf>
    <xf numFmtId="49" fontId="50" fillId="11" borderId="37" xfId="3" applyNumberFormat="1" applyFont="1" applyFill="1" applyBorder="1" applyAlignment="1">
      <alignment horizontal="left" vertical="center" wrapText="1"/>
    </xf>
    <xf numFmtId="49" fontId="44" fillId="11" borderId="15" xfId="3" applyNumberFormat="1" applyFont="1" applyFill="1" applyBorder="1" applyAlignment="1">
      <alignment vertical="center" wrapText="1"/>
    </xf>
    <xf numFmtId="49" fontId="50" fillId="11" borderId="38" xfId="3" applyNumberFormat="1" applyFont="1" applyFill="1" applyBorder="1" applyAlignment="1">
      <alignment vertical="center" wrapText="1"/>
    </xf>
    <xf numFmtId="164" fontId="84" fillId="11" borderId="39" xfId="3" applyNumberFormat="1" applyFont="1" applyFill="1" applyBorder="1" applyAlignment="1">
      <alignment vertical="center"/>
    </xf>
    <xf numFmtId="49" fontId="50" fillId="7" borderId="40" xfId="3" applyNumberFormat="1" applyFont="1" applyFill="1" applyBorder="1" applyAlignment="1">
      <alignment horizontal="left" vertical="center" wrapText="1"/>
    </xf>
    <xf numFmtId="49" fontId="44" fillId="7" borderId="41" xfId="3" applyNumberFormat="1" applyFont="1" applyFill="1" applyBorder="1" applyAlignment="1">
      <alignment vertical="center" wrapText="1"/>
    </xf>
    <xf numFmtId="164" fontId="59" fillId="7" borderId="43" xfId="3" applyNumberFormat="1" applyFont="1" applyFill="1" applyBorder="1" applyAlignment="1">
      <alignment vertical="center"/>
    </xf>
    <xf numFmtId="0" fontId="85" fillId="9" borderId="2" xfId="1" applyFont="1" applyFill="1" applyBorder="1" applyAlignment="1">
      <alignment horizontal="left" vertical="center"/>
    </xf>
    <xf numFmtId="0" fontId="85" fillId="9" borderId="3" xfId="1" applyFont="1" applyFill="1" applyBorder="1" applyAlignment="1">
      <alignment horizontal="left" vertical="center"/>
    </xf>
    <xf numFmtId="164" fontId="84" fillId="9" borderId="4" xfId="1" applyNumberFormat="1" applyFont="1" applyFill="1" applyBorder="1" applyAlignment="1">
      <alignment horizontal="right" vertical="center"/>
    </xf>
    <xf numFmtId="49" fontId="50" fillId="0" borderId="0" xfId="3" applyNumberFormat="1" applyFont="1" applyAlignment="1">
      <alignment vertical="center" wrapText="1"/>
    </xf>
    <xf numFmtId="164" fontId="67" fillId="0" borderId="0" xfId="3" applyNumberFormat="1" applyFont="1" applyAlignment="1">
      <alignment horizontal="right" vertical="center" wrapText="1"/>
    </xf>
    <xf numFmtId="164" fontId="86" fillId="0" borderId="0" xfId="3" applyNumberFormat="1" applyFont="1" applyAlignment="1">
      <alignment vertical="center"/>
    </xf>
    <xf numFmtId="164" fontId="47" fillId="0" borderId="0" xfId="3" applyNumberFormat="1" applyFont="1" applyAlignment="1">
      <alignment vertical="center" wrapText="1"/>
    </xf>
    <xf numFmtId="0" fontId="50" fillId="0" borderId="0" xfId="3" applyFont="1" applyAlignment="1">
      <alignment vertical="center"/>
    </xf>
    <xf numFmtId="164" fontId="67" fillId="0" borderId="0" xfId="3" applyNumberFormat="1" applyFont="1" applyAlignment="1">
      <alignment vertical="center"/>
    </xf>
    <xf numFmtId="164" fontId="86" fillId="0" borderId="0" xfId="3" applyNumberFormat="1" applyFont="1" applyAlignment="1">
      <alignment horizontal="right" vertical="center"/>
    </xf>
    <xf numFmtId="164" fontId="72" fillId="0" borderId="0" xfId="0" applyNumberFormat="1" applyFont="1" applyAlignment="1">
      <alignment vertical="center"/>
    </xf>
    <xf numFmtId="164" fontId="87" fillId="6" borderId="34" xfId="3" applyNumberFormat="1" applyFont="1" applyFill="1" applyBorder="1" applyAlignment="1">
      <alignment vertical="center" wrapText="1"/>
    </xf>
    <xf numFmtId="164" fontId="69" fillId="11" borderId="15" xfId="3" applyNumberFormat="1" applyFont="1" applyFill="1" applyBorder="1" applyAlignment="1">
      <alignment vertical="center" wrapText="1"/>
    </xf>
    <xf numFmtId="164" fontId="87" fillId="11" borderId="15" xfId="3" applyNumberFormat="1" applyFont="1" applyFill="1" applyBorder="1" applyAlignment="1">
      <alignment vertical="center" wrapText="1"/>
    </xf>
    <xf numFmtId="164" fontId="69" fillId="7" borderId="41" xfId="3" applyNumberFormat="1" applyFont="1" applyFill="1" applyBorder="1" applyAlignment="1">
      <alignment vertical="center" wrapText="1"/>
    </xf>
    <xf numFmtId="164" fontId="69" fillId="7" borderId="41" xfId="3" applyNumberFormat="1" applyFont="1" applyFill="1" applyBorder="1" applyAlignment="1">
      <alignment horizontal="right" vertical="center" wrapText="1"/>
    </xf>
    <xf numFmtId="164" fontId="88" fillId="9" borderId="3" xfId="1" applyNumberFormat="1" applyFont="1" applyFill="1" applyBorder="1" applyAlignment="1">
      <alignment horizontal="right" vertical="center"/>
    </xf>
    <xf numFmtId="49" fontId="89" fillId="7" borderId="42" xfId="3" applyNumberFormat="1" applyFont="1" applyFill="1" applyBorder="1" applyAlignment="1">
      <alignment vertical="center" wrapText="1"/>
    </xf>
    <xf numFmtId="164" fontId="28" fillId="0" borderId="6" xfId="0" applyNumberFormat="1" applyFont="1" applyBorder="1" applyAlignment="1">
      <alignment horizontal="right" vertical="center"/>
    </xf>
    <xf numFmtId="164" fontId="28" fillId="0" borderId="8" xfId="0" applyNumberFormat="1" applyFont="1" applyBorder="1" applyAlignment="1">
      <alignment horizontal="right" vertical="center"/>
    </xf>
    <xf numFmtId="164" fontId="28" fillId="0" borderId="51" xfId="0" applyNumberFormat="1" applyFont="1" applyBorder="1" applyAlignment="1">
      <alignment horizontal="right" vertical="center"/>
    </xf>
    <xf numFmtId="164" fontId="28" fillId="0" borderId="7" xfId="0" applyNumberFormat="1" applyFont="1" applyBorder="1" applyAlignment="1">
      <alignment horizontal="right" vertical="center"/>
    </xf>
    <xf numFmtId="165" fontId="21" fillId="5" borderId="29" xfId="0" applyNumberFormat="1" applyFont="1" applyFill="1" applyBorder="1" applyAlignment="1" applyProtection="1">
      <alignment horizontal="right" vertical="center" wrapText="1"/>
    </xf>
    <xf numFmtId="164" fontId="84" fillId="6" borderId="36" xfId="3" applyNumberFormat="1" applyFont="1" applyFill="1" applyBorder="1" applyAlignment="1">
      <alignment vertical="center"/>
    </xf>
    <xf numFmtId="0" fontId="92" fillId="0" borderId="0" xfId="0" applyFont="1"/>
    <xf numFmtId="0" fontId="17" fillId="3" borderId="0" xfId="1" applyFont="1" applyFill="1" applyBorder="1" applyAlignment="1">
      <alignment horizontal="left" vertical="top" wrapText="1"/>
    </xf>
    <xf numFmtId="0" fontId="82" fillId="0" borderId="0" xfId="3" applyFont="1" applyAlignment="1">
      <alignment horizontal="left" vertical="center" wrapText="1"/>
    </xf>
    <xf numFmtId="164" fontId="81" fillId="4" borderId="6" xfId="0" applyNumberFormat="1" applyFont="1" applyFill="1" applyBorder="1" applyAlignment="1">
      <alignment horizontal="right" vertical="center"/>
    </xf>
    <xf numFmtId="165" fontId="21" fillId="5" borderId="29" xfId="0" applyNumberFormat="1" applyFont="1" applyFill="1" applyBorder="1" applyAlignment="1" applyProtection="1">
      <alignment vertical="center" wrapText="1"/>
    </xf>
    <xf numFmtId="2" fontId="77" fillId="2" borderId="20" xfId="0" applyNumberFormat="1" applyFont="1" applyFill="1" applyBorder="1" applyAlignment="1">
      <alignment horizontal="left" vertical="center" wrapText="1"/>
    </xf>
    <xf numFmtId="2" fontId="79" fillId="2" borderId="70" xfId="0" applyNumberFormat="1" applyFont="1" applyFill="1" applyBorder="1" applyAlignment="1">
      <alignment horizontal="center" vertical="center" wrapText="1"/>
    </xf>
    <xf numFmtId="164" fontId="94" fillId="2" borderId="21" xfId="0" applyNumberFormat="1" applyFont="1" applyFill="1" applyBorder="1" applyAlignment="1">
      <alignment horizontal="right" vertical="center" wrapText="1"/>
    </xf>
    <xf numFmtId="164" fontId="84" fillId="2" borderId="22" xfId="0" applyNumberFormat="1" applyFont="1" applyFill="1" applyBorder="1" applyAlignment="1">
      <alignment horizontal="right" vertical="center" wrapText="1"/>
    </xf>
    <xf numFmtId="49" fontId="95" fillId="4" borderId="62" xfId="0" applyNumberFormat="1" applyFont="1" applyFill="1" applyBorder="1" applyAlignment="1">
      <alignment horizontal="left" vertical="center"/>
    </xf>
    <xf numFmtId="2" fontId="96" fillId="4" borderId="67" xfId="0" applyNumberFormat="1" applyFont="1" applyFill="1" applyBorder="1" applyAlignment="1">
      <alignment horizontal="left" vertical="center"/>
    </xf>
    <xf numFmtId="164" fontId="21" fillId="4" borderId="34" xfId="0" applyNumberFormat="1" applyFont="1" applyFill="1" applyBorder="1" applyAlignment="1">
      <alignment horizontal="right" vertical="center"/>
    </xf>
    <xf numFmtId="164" fontId="84" fillId="4" borderId="63" xfId="0" applyNumberFormat="1" applyFont="1" applyFill="1" applyBorder="1" applyAlignment="1">
      <alignment horizontal="right" vertical="center"/>
    </xf>
    <xf numFmtId="49" fontId="95" fillId="4" borderId="12" xfId="0" applyNumberFormat="1" applyFont="1" applyFill="1" applyBorder="1" applyAlignment="1">
      <alignment horizontal="left" vertical="center"/>
    </xf>
    <xf numFmtId="2" fontId="96" fillId="4" borderId="28" xfId="0" applyNumberFormat="1" applyFont="1" applyFill="1" applyBorder="1" applyAlignment="1">
      <alignment vertical="center"/>
    </xf>
    <xf numFmtId="2" fontId="96" fillId="4" borderId="74" xfId="0" applyNumberFormat="1" applyFont="1" applyFill="1" applyBorder="1" applyAlignment="1">
      <alignment vertical="center"/>
    </xf>
    <xf numFmtId="2" fontId="96" fillId="4" borderId="68" xfId="0" applyNumberFormat="1" applyFont="1" applyFill="1" applyBorder="1" applyAlignment="1">
      <alignment horizontal="left" vertical="center"/>
    </xf>
    <xf numFmtId="164" fontId="21" fillId="4" borderId="13" xfId="0" applyNumberFormat="1" applyFont="1" applyFill="1" applyBorder="1" applyAlignment="1">
      <alignment horizontal="right" vertical="center"/>
    </xf>
    <xf numFmtId="164" fontId="84" fillId="4" borderId="14" xfId="0" applyNumberFormat="1" applyFont="1" applyFill="1" applyBorder="1" applyAlignment="1">
      <alignment horizontal="right" vertical="center"/>
    </xf>
    <xf numFmtId="2" fontId="97" fillId="4" borderId="74" xfId="0" applyNumberFormat="1" applyFont="1" applyFill="1" applyBorder="1" applyAlignment="1">
      <alignment vertical="center"/>
    </xf>
    <xf numFmtId="2" fontId="97" fillId="4" borderId="68" xfId="0" applyNumberFormat="1" applyFont="1" applyFill="1" applyBorder="1" applyAlignment="1">
      <alignment horizontal="left" vertical="center"/>
    </xf>
    <xf numFmtId="49" fontId="95" fillId="4" borderId="60" xfId="0" applyNumberFormat="1" applyFont="1" applyFill="1" applyBorder="1" applyAlignment="1">
      <alignment horizontal="left" vertical="center"/>
    </xf>
    <xf numFmtId="2" fontId="96" fillId="4" borderId="80" xfId="0" applyNumberFormat="1" applyFont="1" applyFill="1" applyBorder="1" applyAlignment="1">
      <alignment vertical="center"/>
    </xf>
    <xf numFmtId="2" fontId="96" fillId="4" borderId="81" xfId="0" applyNumberFormat="1" applyFont="1" applyFill="1" applyBorder="1" applyAlignment="1">
      <alignment vertical="center"/>
    </xf>
    <xf numFmtId="2" fontId="96" fillId="4" borderId="69" xfId="0" applyNumberFormat="1" applyFont="1" applyFill="1" applyBorder="1" applyAlignment="1">
      <alignment horizontal="left" vertical="center"/>
    </xf>
    <xf numFmtId="164" fontId="21" fillId="4" borderId="15" xfId="0" applyNumberFormat="1" applyFont="1" applyFill="1" applyBorder="1" applyAlignment="1">
      <alignment horizontal="right" vertical="center"/>
    </xf>
    <xf numFmtId="164" fontId="84" fillId="4" borderId="61" xfId="0" applyNumberFormat="1" applyFont="1" applyFill="1" applyBorder="1" applyAlignment="1">
      <alignment horizontal="right" vertical="center"/>
    </xf>
    <xf numFmtId="164" fontId="98" fillId="10" borderId="55" xfId="0" applyNumberFormat="1" applyFont="1" applyFill="1" applyBorder="1" applyAlignment="1">
      <alignment vertical="center" wrapText="1"/>
    </xf>
    <xf numFmtId="164" fontId="99" fillId="10" borderId="65" xfId="0" applyNumberFormat="1" applyFont="1" applyFill="1" applyBorder="1" applyAlignment="1">
      <alignment vertical="center" wrapText="1"/>
    </xf>
    <xf numFmtId="164" fontId="99" fillId="4" borderId="0" xfId="0" applyNumberFormat="1" applyFont="1" applyFill="1" applyBorder="1" applyAlignment="1">
      <alignment vertical="center" wrapText="1"/>
    </xf>
    <xf numFmtId="164" fontId="98" fillId="4" borderId="0" xfId="0" applyNumberFormat="1" applyFont="1" applyFill="1" applyBorder="1" applyAlignment="1">
      <alignment vertical="center" wrapText="1"/>
    </xf>
    <xf numFmtId="2" fontId="81" fillId="0" borderId="0" xfId="0" applyNumberFormat="1" applyFont="1" applyBorder="1" applyAlignment="1">
      <alignment horizontal="left" vertical="center"/>
    </xf>
    <xf numFmtId="2" fontId="77" fillId="2" borderId="46" xfId="0" applyNumberFormat="1" applyFont="1" applyFill="1" applyBorder="1" applyAlignment="1">
      <alignment horizontal="left" vertical="center" wrapText="1"/>
    </xf>
    <xf numFmtId="2" fontId="79" fillId="2" borderId="45" xfId="0" applyNumberFormat="1" applyFont="1" applyFill="1" applyBorder="1" applyAlignment="1">
      <alignment horizontal="center" vertical="center" wrapText="1"/>
    </xf>
    <xf numFmtId="164" fontId="50" fillId="6" borderId="34" xfId="3" applyNumberFormat="1" applyFont="1" applyFill="1" applyBorder="1" applyAlignment="1">
      <alignment vertical="center" wrapText="1"/>
    </xf>
    <xf numFmtId="164" fontId="84" fillId="6" borderId="63" xfId="3" applyNumberFormat="1" applyFont="1" applyFill="1" applyBorder="1" applyAlignment="1">
      <alignment vertical="center"/>
    </xf>
    <xf numFmtId="0" fontId="71" fillId="4" borderId="0" xfId="0" applyFont="1" applyFill="1" applyBorder="1" applyAlignment="1">
      <alignment vertical="center" wrapText="1"/>
    </xf>
    <xf numFmtId="164" fontId="84" fillId="4" borderId="0" xfId="0" applyNumberFormat="1" applyFont="1" applyFill="1" applyBorder="1" applyAlignment="1">
      <alignment horizontal="right" vertical="center" wrapText="1"/>
    </xf>
    <xf numFmtId="2" fontId="101" fillId="0" borderId="0" xfId="0" applyNumberFormat="1" applyFont="1" applyAlignment="1">
      <alignment vertical="center"/>
    </xf>
    <xf numFmtId="2" fontId="72" fillId="0" borderId="0" xfId="0" applyNumberFormat="1" applyFont="1" applyAlignment="1">
      <alignment vertical="center"/>
    </xf>
    <xf numFmtId="164" fontId="13" fillId="0" borderId="0" xfId="0" applyNumberFormat="1" applyFont="1" applyAlignment="1">
      <alignment vertical="center"/>
    </xf>
    <xf numFmtId="164" fontId="76" fillId="0" borderId="0" xfId="0" applyNumberFormat="1" applyFont="1" applyAlignment="1">
      <alignment vertical="center"/>
    </xf>
    <xf numFmtId="2" fontId="104" fillId="0" borderId="0" xfId="0" applyNumberFormat="1" applyFont="1" applyAlignment="1">
      <alignment vertical="center"/>
    </xf>
    <xf numFmtId="164" fontId="91" fillId="0" borderId="0" xfId="0" applyNumberFormat="1" applyFont="1" applyAlignment="1">
      <alignment vertical="center"/>
    </xf>
    <xf numFmtId="164" fontId="105" fillId="0" borderId="0" xfId="0" applyNumberFormat="1" applyFont="1" applyAlignment="1">
      <alignment vertical="center"/>
    </xf>
    <xf numFmtId="2" fontId="79" fillId="2" borderId="45" xfId="0" applyNumberFormat="1" applyFont="1" applyFill="1" applyBorder="1" applyAlignment="1">
      <alignment horizontal="left" vertical="center" wrapText="1"/>
    </xf>
    <xf numFmtId="164" fontId="106" fillId="2" borderId="44" xfId="0" applyNumberFormat="1" applyFont="1" applyFill="1" applyBorder="1" applyAlignment="1">
      <alignment horizontal="right" vertical="center" wrapText="1"/>
    </xf>
    <xf numFmtId="0" fontId="52" fillId="4" borderId="48" xfId="0" applyFont="1" applyFill="1" applyBorder="1" applyAlignment="1">
      <alignment vertical="center" wrapText="1"/>
    </xf>
    <xf numFmtId="164" fontId="28" fillId="4" borderId="77" xfId="0" applyNumberFormat="1" applyFont="1" applyFill="1" applyBorder="1" applyAlignment="1">
      <alignment vertical="center"/>
    </xf>
    <xf numFmtId="164" fontId="84" fillId="13" borderId="85" xfId="0" applyNumberFormat="1" applyFont="1" applyFill="1" applyBorder="1" applyAlignment="1">
      <alignment vertical="center"/>
    </xf>
    <xf numFmtId="49" fontId="69" fillId="6" borderId="62" xfId="3" applyNumberFormat="1" applyFont="1" applyFill="1" applyBorder="1" applyAlignment="1">
      <alignment horizontal="left" vertical="center" wrapText="1"/>
    </xf>
    <xf numFmtId="49" fontId="68" fillId="6" borderId="23" xfId="3" applyNumberFormat="1" applyFont="1" applyFill="1" applyBorder="1" applyAlignment="1">
      <alignment horizontal="left" vertical="center" wrapText="1"/>
    </xf>
    <xf numFmtId="0" fontId="87" fillId="4" borderId="87" xfId="0" applyFont="1" applyFill="1" applyBorder="1" applyAlignment="1">
      <alignment horizontal="left" vertical="center" wrapText="1"/>
    </xf>
    <xf numFmtId="0" fontId="88" fillId="4" borderId="48" xfId="0" applyFont="1" applyFill="1" applyBorder="1" applyAlignment="1">
      <alignment horizontal="left" vertical="center" wrapText="1"/>
    </xf>
    <xf numFmtId="0" fontId="87" fillId="4" borderId="88" xfId="0" applyFont="1" applyFill="1" applyBorder="1" applyAlignment="1">
      <alignment horizontal="left" vertical="center" wrapText="1"/>
    </xf>
    <xf numFmtId="0" fontId="88" fillId="4" borderId="89" xfId="0" applyFont="1" applyFill="1" applyBorder="1" applyAlignment="1">
      <alignment horizontal="left" vertical="center" wrapText="1"/>
    </xf>
    <xf numFmtId="0" fontId="52" fillId="4" borderId="89" xfId="0" applyFont="1" applyFill="1" applyBorder="1" applyAlignment="1">
      <alignment vertical="center" wrapText="1"/>
    </xf>
    <xf numFmtId="164" fontId="28" fillId="4" borderId="92" xfId="0" applyNumberFormat="1" applyFont="1" applyFill="1" applyBorder="1" applyAlignment="1">
      <alignment vertical="center"/>
    </xf>
    <xf numFmtId="0" fontId="87" fillId="4" borderId="86" xfId="0" applyFont="1" applyFill="1" applyBorder="1" applyAlignment="1">
      <alignment horizontal="left" vertical="center" wrapText="1"/>
    </xf>
    <xf numFmtId="0" fontId="88" fillId="4" borderId="53" xfId="0" applyFont="1" applyFill="1" applyBorder="1" applyAlignment="1">
      <alignment horizontal="left" vertical="center" wrapText="1"/>
    </xf>
    <xf numFmtId="0" fontId="52" fillId="4" borderId="53" xfId="0" applyFont="1" applyFill="1" applyBorder="1" applyAlignment="1">
      <alignment vertical="center" wrapText="1"/>
    </xf>
    <xf numFmtId="164" fontId="28" fillId="4" borderId="84" xfId="0" applyNumberFormat="1" applyFont="1" applyFill="1" applyBorder="1" applyAlignment="1">
      <alignment vertical="center"/>
    </xf>
    <xf numFmtId="0" fontId="5" fillId="3" borderId="0" xfId="1" applyFont="1" applyFill="1" applyBorder="1" applyAlignment="1">
      <alignment horizontal="left" vertical="top" wrapText="1"/>
    </xf>
    <xf numFmtId="0" fontId="6" fillId="3" borderId="0" xfId="1" applyFont="1" applyFill="1" applyBorder="1" applyAlignment="1">
      <alignment horizontal="left" vertical="top" wrapText="1"/>
    </xf>
    <xf numFmtId="164" fontId="68" fillId="10" borderId="10" xfId="0" applyNumberFormat="1" applyFont="1" applyFill="1" applyBorder="1" applyAlignment="1">
      <alignment horizontal="right" vertical="center" wrapText="1"/>
    </xf>
    <xf numFmtId="0" fontId="5" fillId="3" borderId="0" xfId="1" applyFont="1" applyFill="1" applyBorder="1" applyAlignment="1">
      <alignment horizontal="left" vertical="top"/>
    </xf>
    <xf numFmtId="49" fontId="5" fillId="3" borderId="0" xfId="1" applyNumberFormat="1" applyFont="1" applyFill="1" applyBorder="1" applyAlignment="1">
      <alignment horizontal="left" vertical="top" wrapText="1"/>
    </xf>
    <xf numFmtId="0" fontId="49" fillId="6" borderId="24" xfId="0" applyFont="1" applyFill="1" applyBorder="1" applyAlignment="1" applyProtection="1">
      <alignment horizontal="left" vertical="center"/>
    </xf>
    <xf numFmtId="0" fontId="38" fillId="0" borderId="0" xfId="0" applyFont="1" applyFill="1" applyAlignment="1" applyProtection="1">
      <alignment horizontal="justify" vertical="center"/>
    </xf>
    <xf numFmtId="0" fontId="41" fillId="0" borderId="23" xfId="0" applyFont="1" applyFill="1" applyBorder="1" applyAlignment="1" applyProtection="1">
      <alignment horizontal="justify" vertical="center"/>
    </xf>
    <xf numFmtId="0" fontId="41" fillId="0" borderId="0" xfId="0" applyFont="1" applyFill="1" applyAlignment="1" applyProtection="1">
      <alignment horizontal="justify"/>
    </xf>
    <xf numFmtId="0" fontId="41" fillId="5" borderId="23" xfId="0" applyFont="1" applyFill="1" applyBorder="1" applyAlignment="1" applyProtection="1">
      <alignment horizontal="justify" vertical="center"/>
    </xf>
    <xf numFmtId="0" fontId="44" fillId="6" borderId="24" xfId="0" applyFont="1" applyFill="1" applyBorder="1" applyAlignment="1" applyProtection="1">
      <alignment horizontal="left" vertical="center" wrapText="1"/>
    </xf>
    <xf numFmtId="0" fontId="49" fillId="5" borderId="26" xfId="0" applyFont="1" applyFill="1" applyBorder="1" applyAlignment="1" applyProtection="1">
      <alignment horizontal="left" vertical="center" wrapText="1"/>
    </xf>
    <xf numFmtId="0" fontId="49" fillId="5" borderId="27" xfId="0" applyFont="1" applyFill="1" applyBorder="1" applyAlignment="1" applyProtection="1">
      <alignment horizontal="left" vertical="center" wrapText="1"/>
    </xf>
    <xf numFmtId="165" fontId="60" fillId="5" borderId="25" xfId="0" applyNumberFormat="1" applyFont="1" applyFill="1" applyBorder="1" applyAlignment="1" applyProtection="1">
      <alignment horizontal="center" vertical="center" wrapText="1"/>
    </xf>
    <xf numFmtId="0" fontId="60" fillId="0" borderId="0" xfId="0" applyFont="1" applyFill="1" applyAlignment="1" applyProtection="1">
      <alignment horizontal="left" vertical="center"/>
    </xf>
    <xf numFmtId="0" fontId="49" fillId="6" borderId="24" xfId="0" applyFont="1" applyFill="1" applyBorder="1" applyAlignment="1" applyProtection="1">
      <alignment horizontal="left" vertical="center" wrapText="1"/>
    </xf>
    <xf numFmtId="0" fontId="49" fillId="5" borderId="31" xfId="0" applyFont="1" applyFill="1" applyBorder="1" applyAlignment="1" applyProtection="1">
      <alignment horizontal="left" vertical="center"/>
    </xf>
    <xf numFmtId="0" fontId="49" fillId="5" borderId="32" xfId="0" applyFont="1" applyFill="1" applyBorder="1" applyAlignment="1" applyProtection="1">
      <alignment horizontal="left" vertical="center"/>
    </xf>
    <xf numFmtId="165" fontId="59" fillId="5" borderId="25" xfId="0" applyNumberFormat="1" applyFont="1" applyFill="1" applyBorder="1" applyAlignment="1" applyProtection="1">
      <alignment horizontal="center" vertical="center" wrapText="1"/>
    </xf>
    <xf numFmtId="0" fontId="82" fillId="0" borderId="0" xfId="3" applyFont="1" applyAlignment="1">
      <alignment horizontal="left" vertical="center" wrapText="1"/>
    </xf>
    <xf numFmtId="164" fontId="82" fillId="8" borderId="44" xfId="3" applyNumberFormat="1" applyFont="1" applyFill="1" applyBorder="1" applyAlignment="1">
      <alignment horizontal="right" vertical="center" wrapText="1"/>
    </xf>
    <xf numFmtId="0" fontId="86" fillId="0" borderId="0" xfId="3" applyFont="1" applyAlignment="1">
      <alignment horizontal="left" vertical="center"/>
    </xf>
    <xf numFmtId="0" fontId="71" fillId="10" borderId="58" xfId="0" applyFont="1" applyFill="1" applyBorder="1" applyAlignment="1">
      <alignment vertical="center" wrapText="1"/>
    </xf>
    <xf numFmtId="0" fontId="71" fillId="10" borderId="59" xfId="0" applyFont="1" applyFill="1" applyBorder="1" applyAlignment="1">
      <alignment vertical="center" wrapText="1"/>
    </xf>
    <xf numFmtId="0" fontId="69" fillId="0" borderId="0" xfId="0" applyFont="1" applyAlignment="1">
      <alignment vertical="center" wrapText="1"/>
    </xf>
    <xf numFmtId="0" fontId="68" fillId="12" borderId="79" xfId="0" applyFont="1" applyFill="1" applyBorder="1" applyAlignment="1">
      <alignment horizontal="left" vertical="center" wrapText="1"/>
    </xf>
    <xf numFmtId="0" fontId="68" fillId="12" borderId="9" xfId="0" applyFont="1" applyFill="1" applyBorder="1" applyAlignment="1">
      <alignment horizontal="left" vertical="center" wrapText="1"/>
    </xf>
    <xf numFmtId="0" fontId="21" fillId="4" borderId="75" xfId="0" applyFont="1" applyFill="1" applyBorder="1" applyAlignment="1">
      <alignment horizontal="left" vertical="center" wrapText="1"/>
    </xf>
    <xf numFmtId="0" fontId="21" fillId="4" borderId="5" xfId="0" applyFont="1" applyFill="1" applyBorder="1" applyAlignment="1">
      <alignment horizontal="left" vertical="center" wrapText="1"/>
    </xf>
    <xf numFmtId="0" fontId="21" fillId="4" borderId="78" xfId="0" applyFont="1" applyFill="1" applyBorder="1" applyAlignment="1">
      <alignment horizontal="left" vertical="center" wrapText="1"/>
    </xf>
    <xf numFmtId="0" fontId="21" fillId="4" borderId="90" xfId="0" applyFont="1" applyFill="1" applyBorder="1" applyAlignment="1">
      <alignment horizontal="left" vertical="center" wrapText="1"/>
    </xf>
    <xf numFmtId="0" fontId="21" fillId="4" borderId="91" xfId="0" applyFont="1" applyFill="1" applyBorder="1" applyAlignment="1">
      <alignment horizontal="left" vertical="center" wrapText="1"/>
    </xf>
    <xf numFmtId="0" fontId="21" fillId="3" borderId="75" xfId="2" applyFont="1" applyFill="1" applyBorder="1" applyAlignment="1">
      <alignment horizontal="left" vertical="center" wrapText="1"/>
    </xf>
    <xf numFmtId="0" fontId="21" fillId="3" borderId="5" xfId="2" applyFont="1" applyFill="1" applyBorder="1" applyAlignment="1">
      <alignment horizontal="left" vertical="center" wrapText="1"/>
    </xf>
    <xf numFmtId="0" fontId="21" fillId="3" borderId="78" xfId="2" applyFont="1" applyFill="1" applyBorder="1" applyAlignment="1">
      <alignment horizontal="left" vertical="center" wrapText="1"/>
    </xf>
    <xf numFmtId="2" fontId="81" fillId="0" borderId="11" xfId="0" applyNumberFormat="1" applyFont="1" applyBorder="1" applyAlignment="1">
      <alignment horizontal="left" vertical="center"/>
    </xf>
    <xf numFmtId="49" fontId="50" fillId="6" borderId="76" xfId="3" applyNumberFormat="1" applyFont="1" applyFill="1" applyBorder="1" applyAlignment="1">
      <alignment horizontal="left" vertical="center" wrapText="1"/>
    </xf>
    <xf numFmtId="49" fontId="50" fillId="6" borderId="72" xfId="3" applyNumberFormat="1" applyFont="1" applyFill="1" applyBorder="1" applyAlignment="1">
      <alignment horizontal="left" vertical="center" wrapText="1"/>
    </xf>
    <xf numFmtId="164" fontId="82" fillId="8" borderId="24" xfId="3" applyNumberFormat="1" applyFont="1" applyFill="1" applyBorder="1" applyAlignment="1">
      <alignment horizontal="right" vertical="center" wrapText="1"/>
    </xf>
    <xf numFmtId="164" fontId="82" fillId="8" borderId="66" xfId="3" applyNumberFormat="1" applyFont="1" applyFill="1" applyBorder="1" applyAlignment="1">
      <alignment horizontal="right" vertical="center" wrapText="1"/>
    </xf>
    <xf numFmtId="0" fontId="71" fillId="10" borderId="64" xfId="0" applyFont="1" applyFill="1" applyBorder="1" applyAlignment="1">
      <alignment horizontal="left" vertical="center" wrapText="1"/>
    </xf>
    <xf numFmtId="0" fontId="71" fillId="10" borderId="1" xfId="0" applyFont="1" applyFill="1" applyBorder="1" applyAlignment="1">
      <alignment horizontal="left" vertical="center" wrapText="1"/>
    </xf>
    <xf numFmtId="0" fontId="71" fillId="10" borderId="9" xfId="0" applyFont="1" applyFill="1" applyBorder="1" applyAlignment="1">
      <alignment horizontal="left" vertical="center" wrapText="1"/>
    </xf>
    <xf numFmtId="2" fontId="79" fillId="2" borderId="45" xfId="0" applyNumberFormat="1" applyFont="1" applyFill="1" applyBorder="1" applyAlignment="1">
      <alignment horizontal="center" vertical="center" wrapText="1"/>
    </xf>
    <xf numFmtId="2" fontId="79" fillId="2" borderId="46" xfId="0" applyNumberFormat="1" applyFont="1" applyFill="1" applyBorder="1" applyAlignment="1">
      <alignment horizontal="center" vertical="center" wrapText="1"/>
    </xf>
    <xf numFmtId="0" fontId="21" fillId="4" borderId="82" xfId="0" applyFont="1" applyFill="1" applyBorder="1" applyAlignment="1">
      <alignment horizontal="left" vertical="center" wrapText="1"/>
    </xf>
    <xf numFmtId="0" fontId="21" fillId="4" borderId="83" xfId="0" applyFont="1" applyFill="1" applyBorder="1" applyAlignment="1">
      <alignment horizontal="left" vertical="center" wrapText="1"/>
    </xf>
    <xf numFmtId="2" fontId="96" fillId="4" borderId="71" xfId="0" applyNumberFormat="1" applyFont="1" applyFill="1" applyBorder="1" applyAlignment="1">
      <alignment horizontal="left" vertical="center"/>
    </xf>
    <xf numFmtId="2" fontId="96" fillId="4" borderId="73" xfId="0" applyNumberFormat="1" applyFont="1" applyFill="1" applyBorder="1" applyAlignment="1">
      <alignment horizontal="left" vertical="center"/>
    </xf>
    <xf numFmtId="2" fontId="96" fillId="4" borderId="28" xfId="0" applyNumberFormat="1" applyFont="1" applyFill="1" applyBorder="1" applyAlignment="1">
      <alignment horizontal="left" vertical="center"/>
    </xf>
    <xf numFmtId="2" fontId="96" fillId="4" borderId="74" xfId="0" applyNumberFormat="1" applyFont="1" applyFill="1" applyBorder="1" applyAlignment="1">
      <alignment horizontal="left" vertical="center"/>
    </xf>
    <xf numFmtId="0" fontId="71" fillId="4" borderId="11" xfId="0" applyFont="1" applyFill="1" applyBorder="1" applyAlignment="1">
      <alignment horizontal="left" vertical="center" wrapText="1"/>
    </xf>
    <xf numFmtId="0" fontId="71" fillId="4" borderId="0" xfId="0" applyFont="1" applyFill="1" applyBorder="1" applyAlignment="1">
      <alignment horizontal="left" vertical="center" wrapText="1"/>
    </xf>
    <xf numFmtId="0" fontId="5" fillId="3" borderId="0" xfId="1" applyFont="1" applyFill="1" applyBorder="1" applyAlignment="1">
      <alignment horizontal="left" vertical="top" wrapText="1"/>
    </xf>
    <xf numFmtId="0" fontId="6" fillId="3" borderId="0" xfId="1" applyFont="1" applyFill="1" applyBorder="1" applyAlignment="1">
      <alignment vertical="top" wrapText="1"/>
    </xf>
    <xf numFmtId="0" fontId="17" fillId="3" borderId="0" xfId="1" applyFont="1" applyFill="1" applyBorder="1" applyAlignment="1">
      <alignment horizontal="left" vertical="top" wrapText="1"/>
    </xf>
    <xf numFmtId="0" fontId="12" fillId="3" borderId="0" xfId="1" applyFont="1" applyFill="1" applyBorder="1" applyAlignment="1">
      <alignment horizontal="left" vertical="top" wrapText="1"/>
    </xf>
    <xf numFmtId="0" fontId="5" fillId="3" borderId="0" xfId="1" applyFont="1" applyFill="1" applyBorder="1" applyAlignment="1">
      <alignment horizontal="center" vertical="top" wrapText="1"/>
    </xf>
    <xf numFmtId="0" fontId="5" fillId="3" borderId="0" xfId="1" applyFont="1" applyFill="1" applyBorder="1" applyAlignment="1">
      <alignment horizontal="justify" vertical="top" wrapText="1"/>
    </xf>
    <xf numFmtId="0" fontId="6" fillId="3" borderId="0" xfId="1" applyFont="1" applyFill="1" applyBorder="1" applyAlignment="1">
      <alignment horizontal="left" vertical="top" wrapText="1"/>
    </xf>
    <xf numFmtId="0" fontId="16" fillId="3" borderId="0" xfId="1" applyFont="1" applyFill="1" applyBorder="1" applyAlignment="1">
      <alignment vertical="top" wrapText="1"/>
    </xf>
    <xf numFmtId="0" fontId="7" fillId="3" borderId="0" xfId="1" applyFont="1" applyFill="1" applyBorder="1" applyAlignment="1">
      <alignment horizontal="left" vertical="top"/>
    </xf>
    <xf numFmtId="49" fontId="8" fillId="3" borderId="0" xfId="1" applyNumberFormat="1" applyFont="1" applyFill="1" applyBorder="1" applyAlignment="1">
      <alignment horizontal="center" vertical="top"/>
    </xf>
    <xf numFmtId="0" fontId="5" fillId="3" borderId="0" xfId="1" applyFont="1" applyFill="1" applyBorder="1" applyAlignment="1">
      <alignment horizontal="left" vertical="justify" wrapText="1"/>
    </xf>
    <xf numFmtId="0" fontId="5" fillId="3" borderId="0" xfId="1" applyFont="1" applyFill="1" applyBorder="1" applyAlignment="1">
      <alignment vertical="top" wrapText="1"/>
    </xf>
    <xf numFmtId="0" fontId="17" fillId="3" borderId="0" xfId="1" applyFont="1" applyFill="1" applyBorder="1" applyAlignment="1">
      <alignment horizontal="left" vertical="justify" wrapText="1"/>
    </xf>
    <xf numFmtId="0" fontId="5" fillId="3" borderId="0" xfId="1" applyFont="1" applyFill="1" applyBorder="1" applyAlignment="1">
      <alignment horizontal="left" vertical="top"/>
    </xf>
    <xf numFmtId="49" fontId="5" fillId="3" borderId="0" xfId="1" applyNumberFormat="1" applyFont="1" applyFill="1" applyBorder="1" applyAlignment="1">
      <alignment horizontal="left" vertical="top" wrapText="1"/>
    </xf>
    <xf numFmtId="49" fontId="19" fillId="3" borderId="0" xfId="1" applyNumberFormat="1" applyFont="1" applyFill="1" applyBorder="1" applyAlignment="1">
      <alignment horizontal="left" vertical="top" wrapText="1"/>
    </xf>
    <xf numFmtId="0" fontId="6" fillId="3" borderId="0" xfId="2" applyFont="1" applyFill="1" applyAlignment="1">
      <alignment horizontal="left" vertical="top" wrapText="1"/>
    </xf>
    <xf numFmtId="49" fontId="5" fillId="3" borderId="0" xfId="1" applyNumberFormat="1" applyFont="1" applyFill="1" applyBorder="1" applyAlignment="1">
      <alignment vertical="top" wrapText="1"/>
    </xf>
  </cellXfs>
  <cellStyles count="6">
    <cellStyle name="Excel Built-in Normal" xfId="1"/>
    <cellStyle name="Excel Built-in Normal 1" xfId="2"/>
    <cellStyle name="Header" xfId="5"/>
    <cellStyle name="Normální" xfId="0" builtinId="0"/>
    <cellStyle name="Normální 2" xfId="4"/>
    <cellStyle name="Normální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7"/>
  <sheetViews>
    <sheetView topLeftCell="A22" workbookViewId="0">
      <selection activeCell="E23" sqref="E23"/>
    </sheetView>
  </sheetViews>
  <sheetFormatPr defaultRowHeight="15" x14ac:dyDescent="0.25"/>
  <cols>
    <col min="1" max="1" width="7.7109375" style="30" customWidth="1"/>
    <col min="2" max="2" width="33.7109375" style="30" customWidth="1"/>
    <col min="3" max="4" width="19.7109375" style="30" customWidth="1"/>
    <col min="5" max="5" width="19.7109375" style="31" customWidth="1"/>
  </cols>
  <sheetData>
    <row r="1" spans="1:5" s="1" customFormat="1" x14ac:dyDescent="0.25">
      <c r="A1" s="30"/>
      <c r="B1" s="30"/>
      <c r="C1" s="30"/>
      <c r="D1" s="30"/>
      <c r="E1" s="31"/>
    </row>
    <row r="2" spans="1:5" s="1" customFormat="1" ht="21" customHeight="1" x14ac:dyDescent="0.25">
      <c r="A2" s="32" t="s">
        <v>108</v>
      </c>
      <c r="B2" s="33"/>
      <c r="C2" s="33"/>
      <c r="D2" s="33"/>
      <c r="E2" s="34"/>
    </row>
    <row r="3" spans="1:5" ht="15.75" customHeight="1" x14ac:dyDescent="0.25">
      <c r="A3" s="35"/>
    </row>
    <row r="4" spans="1:5" ht="15.75" customHeight="1" x14ac:dyDescent="0.25">
      <c r="A4" s="264" t="s">
        <v>109</v>
      </c>
      <c r="B4" s="264"/>
      <c r="C4" s="264"/>
      <c r="D4" s="264"/>
    </row>
    <row r="5" spans="1:5" ht="15.75" customHeight="1" thickBot="1" x14ac:dyDescent="0.3">
      <c r="A5" s="36" t="s">
        <v>254</v>
      </c>
      <c r="E5" s="31">
        <v>76000000</v>
      </c>
    </row>
    <row r="6" spans="1:5" ht="15.75" customHeight="1" x14ac:dyDescent="0.25">
      <c r="A6" s="265" t="s">
        <v>110</v>
      </c>
      <c r="B6" s="265"/>
      <c r="C6" s="265"/>
      <c r="D6" s="265"/>
      <c r="E6" s="37">
        <f>SUM(E5:E5)</f>
        <v>76000000</v>
      </c>
    </row>
    <row r="7" spans="1:5" ht="15.75" customHeight="1" x14ac:dyDescent="0.25">
      <c r="A7" s="38"/>
    </row>
    <row r="8" spans="1:5" ht="15.75" customHeight="1" x14ac:dyDescent="0.25">
      <c r="A8" s="264" t="s">
        <v>111</v>
      </c>
      <c r="B8" s="264"/>
      <c r="C8" s="264"/>
      <c r="D8" s="264"/>
    </row>
    <row r="9" spans="1:5" ht="15.75" customHeight="1" thickBot="1" x14ac:dyDescent="0.3">
      <c r="A9" s="36" t="s">
        <v>254</v>
      </c>
      <c r="E9" s="31">
        <v>100000000</v>
      </c>
    </row>
    <row r="10" spans="1:5" ht="15.75" customHeight="1" x14ac:dyDescent="0.25">
      <c r="A10" s="265" t="s">
        <v>112</v>
      </c>
      <c r="B10" s="265"/>
      <c r="C10" s="265"/>
      <c r="D10" s="265"/>
      <c r="E10" s="37">
        <f>SUM(E9:E9)</f>
        <v>100000000</v>
      </c>
    </row>
    <row r="11" spans="1:5" ht="15.75" customHeight="1" x14ac:dyDescent="0.25">
      <c r="A11" s="38"/>
      <c r="E11" s="39"/>
    </row>
    <row r="12" spans="1:5" ht="15.75" customHeight="1" x14ac:dyDescent="0.25">
      <c r="A12" s="264" t="s">
        <v>113</v>
      </c>
      <c r="B12" s="264"/>
      <c r="C12" s="264"/>
      <c r="D12" s="264"/>
      <c r="E12" s="39"/>
    </row>
    <row r="13" spans="1:5" ht="15.75" customHeight="1" x14ac:dyDescent="0.25">
      <c r="A13" s="266" t="s">
        <v>255</v>
      </c>
      <c r="B13" s="266"/>
      <c r="C13" s="266"/>
      <c r="D13" s="266"/>
      <c r="E13" s="40">
        <v>7436980.1799999997</v>
      </c>
    </row>
    <row r="14" spans="1:5" ht="15.75" customHeight="1" x14ac:dyDescent="0.25">
      <c r="A14" s="266" t="s">
        <v>263</v>
      </c>
      <c r="B14" s="266"/>
      <c r="C14" s="266"/>
      <c r="D14" s="266"/>
      <c r="E14" s="40">
        <v>18051961.039999999</v>
      </c>
    </row>
    <row r="15" spans="1:5" ht="15.75" customHeight="1" thickBot="1" x14ac:dyDescent="0.3">
      <c r="A15" s="266" t="s">
        <v>256</v>
      </c>
      <c r="B15" s="266"/>
      <c r="C15" s="266"/>
      <c r="D15" s="266"/>
      <c r="E15" s="39">
        <v>-1488941.22</v>
      </c>
    </row>
    <row r="16" spans="1:5" ht="15.75" customHeight="1" x14ac:dyDescent="0.25">
      <c r="A16" s="267" t="s">
        <v>114</v>
      </c>
      <c r="B16" s="267"/>
      <c r="C16" s="267"/>
      <c r="D16" s="267"/>
      <c r="E16" s="37">
        <f>SUM(E13:E15)</f>
        <v>24000000</v>
      </c>
    </row>
    <row r="17" spans="1:5" ht="15.75" customHeight="1" x14ac:dyDescent="0.25"/>
    <row r="18" spans="1:5" ht="15.75" customHeight="1" x14ac:dyDescent="0.25"/>
    <row r="19" spans="1:5" ht="15.75" customHeight="1" x14ac:dyDescent="0.25"/>
    <row r="20" spans="1:5" ht="15.75" customHeight="1" thickBot="1" x14ac:dyDescent="0.3">
      <c r="A20" s="32" t="s">
        <v>115</v>
      </c>
      <c r="B20" s="33"/>
      <c r="C20" s="33"/>
      <c r="D20" s="33"/>
      <c r="E20" s="34"/>
    </row>
    <row r="21" spans="1:5" ht="15.75" customHeight="1" thickBot="1" x14ac:dyDescent="0.3">
      <c r="A21" s="268" t="s">
        <v>116</v>
      </c>
      <c r="B21" s="268"/>
      <c r="C21" s="41" t="s">
        <v>257</v>
      </c>
      <c r="D21" s="42"/>
      <c r="E21" s="43"/>
    </row>
    <row r="22" spans="1:5" ht="15.75" customHeight="1" x14ac:dyDescent="0.25">
      <c r="A22" s="269" t="s">
        <v>258</v>
      </c>
      <c r="B22" s="269"/>
      <c r="C22" s="44">
        <f>SUM(E6)</f>
        <v>76000000</v>
      </c>
      <c r="D22" s="45"/>
      <c r="E22" s="46"/>
    </row>
    <row r="23" spans="1:5" ht="15.75" customHeight="1" thickBot="1" x14ac:dyDescent="0.3">
      <c r="A23" s="270" t="s">
        <v>259</v>
      </c>
      <c r="B23" s="270"/>
      <c r="C23" s="47">
        <f>SUM(E10)</f>
        <v>100000000</v>
      </c>
      <c r="D23" s="45"/>
      <c r="E23" s="46"/>
    </row>
    <row r="24" spans="1:5" ht="15.75" customHeight="1" thickBot="1" x14ac:dyDescent="0.3">
      <c r="A24" s="263" t="s">
        <v>117</v>
      </c>
      <c r="B24" s="263"/>
      <c r="C24" s="48">
        <f>SUM(C22-C23)</f>
        <v>-24000000</v>
      </c>
      <c r="D24" s="49"/>
      <c r="E24" s="50"/>
    </row>
    <row r="25" spans="1:5" ht="15.75" customHeight="1" thickBot="1" x14ac:dyDescent="0.3">
      <c r="A25" s="51"/>
      <c r="B25" s="51"/>
      <c r="C25" s="51"/>
      <c r="D25" s="52"/>
      <c r="E25" s="53"/>
    </row>
    <row r="26" spans="1:5" ht="15.75" customHeight="1" thickBot="1" x14ac:dyDescent="0.3">
      <c r="A26" s="273" t="s">
        <v>118</v>
      </c>
      <c r="B26" s="273"/>
      <c r="C26" s="41" t="s">
        <v>257</v>
      </c>
      <c r="D26" s="42"/>
      <c r="E26" s="43"/>
    </row>
    <row r="27" spans="1:5" ht="25.5" customHeight="1" x14ac:dyDescent="0.25">
      <c r="A27" s="54" t="s">
        <v>119</v>
      </c>
      <c r="B27" s="55" t="s">
        <v>120</v>
      </c>
      <c r="C27" s="194">
        <f>SUM(E13)</f>
        <v>7436980.1799999997</v>
      </c>
      <c r="D27" s="57"/>
      <c r="E27" s="58"/>
    </row>
    <row r="28" spans="1:5" ht="25.5" customHeight="1" x14ac:dyDescent="0.25">
      <c r="A28" s="54" t="s">
        <v>200</v>
      </c>
      <c r="B28" s="55" t="s">
        <v>129</v>
      </c>
      <c r="C28" s="56">
        <f>SUM(E14)</f>
        <v>18051961.039999999</v>
      </c>
      <c r="D28" s="57"/>
      <c r="E28" s="58"/>
    </row>
    <row r="29" spans="1:5" ht="25.5" customHeight="1" x14ac:dyDescent="0.25">
      <c r="A29" s="54" t="s">
        <v>121</v>
      </c>
      <c r="B29" s="55" t="s">
        <v>122</v>
      </c>
      <c r="C29" s="200">
        <v>-1488941.22</v>
      </c>
      <c r="D29" s="45"/>
      <c r="E29" s="46"/>
    </row>
    <row r="30" spans="1:5" ht="15.75" customHeight="1" thickBot="1" x14ac:dyDescent="0.3">
      <c r="A30" s="59" t="s">
        <v>123</v>
      </c>
      <c r="B30" s="60" t="s">
        <v>124</v>
      </c>
      <c r="C30" s="61">
        <v>0</v>
      </c>
      <c r="D30" s="57"/>
      <c r="E30" s="58"/>
    </row>
    <row r="31" spans="1:5" ht="15.75" customHeight="1" thickBot="1" x14ac:dyDescent="0.3">
      <c r="A31" s="273" t="s">
        <v>125</v>
      </c>
      <c r="B31" s="273"/>
      <c r="C31" s="48">
        <f>SUM(C27:C30)</f>
        <v>24000000</v>
      </c>
      <c r="D31" s="49"/>
      <c r="E31" s="50"/>
    </row>
    <row r="32" spans="1:5" ht="15.75" customHeight="1" thickBot="1" x14ac:dyDescent="0.3">
      <c r="A32" s="62"/>
      <c r="B32" s="62"/>
      <c r="C32" s="63"/>
      <c r="D32" s="63"/>
      <c r="E32" s="64"/>
    </row>
    <row r="33" spans="1:5" ht="15.75" customHeight="1" thickBot="1" x14ac:dyDescent="0.3">
      <c r="A33" s="273" t="s">
        <v>126</v>
      </c>
      <c r="B33" s="273"/>
      <c r="C33" s="41" t="s">
        <v>257</v>
      </c>
      <c r="D33" s="42"/>
      <c r="E33" s="43"/>
    </row>
    <row r="34" spans="1:5" ht="15.75" customHeight="1" x14ac:dyDescent="0.25">
      <c r="A34" s="274" t="s">
        <v>127</v>
      </c>
      <c r="B34" s="274"/>
      <c r="C34" s="65">
        <f>SUM(C22+C27+C28)</f>
        <v>101488941.22</v>
      </c>
      <c r="D34" s="45"/>
      <c r="E34" s="46"/>
    </row>
    <row r="35" spans="1:5" ht="15.75" customHeight="1" thickBot="1" x14ac:dyDescent="0.3">
      <c r="A35" s="275" t="s">
        <v>128</v>
      </c>
      <c r="B35" s="275"/>
      <c r="C35" s="66">
        <f>SUM(C23-C29)</f>
        <v>101488941.22</v>
      </c>
      <c r="D35" s="276"/>
      <c r="E35" s="276"/>
    </row>
    <row r="36" spans="1:5" ht="15.75" customHeight="1" thickBot="1" x14ac:dyDescent="0.3">
      <c r="A36" s="62"/>
      <c r="B36" s="62"/>
      <c r="C36" s="67">
        <f>SUM(C34-C35)</f>
        <v>0</v>
      </c>
      <c r="D36" s="271"/>
      <c r="E36" s="271"/>
    </row>
    <row r="37" spans="1:5" ht="15.75" customHeight="1" x14ac:dyDescent="0.25"/>
    <row r="38" spans="1:5" ht="15.75" customHeight="1" x14ac:dyDescent="0.25">
      <c r="A38" s="272" t="s">
        <v>100</v>
      </c>
      <c r="B38" s="272"/>
      <c r="C38" s="272"/>
      <c r="D38" s="272"/>
      <c r="E38" s="68"/>
    </row>
    <row r="39" spans="1:5" ht="15.75" customHeight="1" x14ac:dyDescent="0.25"/>
    <row r="40" spans="1:5" ht="15.75" customHeight="1" x14ac:dyDescent="0.25"/>
    <row r="41" spans="1:5" ht="15.75" customHeight="1" x14ac:dyDescent="0.25"/>
    <row r="42" spans="1:5" ht="15.75" customHeight="1" x14ac:dyDescent="0.25"/>
    <row r="43" spans="1:5" ht="15.75" customHeight="1" x14ac:dyDescent="0.25"/>
    <row r="44" spans="1:5" ht="15.75" customHeight="1" x14ac:dyDescent="0.25"/>
    <row r="45" spans="1:5" ht="15.75" customHeight="1" x14ac:dyDescent="0.25"/>
    <row r="46" spans="1:5" ht="15.75" customHeight="1" x14ac:dyDescent="0.25"/>
    <row r="47" spans="1:5" ht="16.350000000000001" customHeight="1" x14ac:dyDescent="0.25"/>
    <row r="48" spans="1:5" ht="16.350000000000001" customHeight="1" x14ac:dyDescent="0.25"/>
    <row r="49" ht="16.350000000000001" customHeight="1" x14ac:dyDescent="0.25"/>
    <row r="50" ht="16.350000000000001" customHeight="1" x14ac:dyDescent="0.25"/>
    <row r="51" ht="16.350000000000001" customHeight="1" x14ac:dyDescent="0.25"/>
    <row r="52" ht="16.350000000000001" customHeight="1" x14ac:dyDescent="0.25"/>
    <row r="53" ht="16.350000000000001" customHeight="1" x14ac:dyDescent="0.25"/>
    <row r="54" ht="16.350000000000001" customHeight="1" x14ac:dyDescent="0.25"/>
    <row r="55" ht="16.350000000000001" customHeight="1" x14ac:dyDescent="0.25"/>
    <row r="56" ht="16.350000000000001" customHeight="1" x14ac:dyDescent="0.25"/>
    <row r="57" ht="16.350000000000001" customHeight="1" x14ac:dyDescent="0.25"/>
    <row r="58" ht="16.350000000000001" customHeight="1" x14ac:dyDescent="0.25"/>
    <row r="59" ht="16.350000000000001" customHeight="1" x14ac:dyDescent="0.25"/>
    <row r="60" ht="16.350000000000001" customHeight="1" x14ac:dyDescent="0.25"/>
    <row r="61" ht="16.350000000000001" customHeight="1" x14ac:dyDescent="0.25"/>
    <row r="62" ht="16.350000000000001" customHeight="1" x14ac:dyDescent="0.25"/>
    <row r="63" ht="16.350000000000001" customHeight="1" x14ac:dyDescent="0.25"/>
    <row r="64" ht="16.350000000000001" customHeight="1" x14ac:dyDescent="0.25"/>
    <row r="65" ht="16.350000000000001" customHeight="1" x14ac:dyDescent="0.25"/>
    <row r="66" ht="16.350000000000001" customHeight="1" x14ac:dyDescent="0.25"/>
    <row r="67" ht="16.350000000000001" customHeight="1" x14ac:dyDescent="0.25"/>
    <row r="68" ht="16.350000000000001" customHeight="1" x14ac:dyDescent="0.25"/>
    <row r="69" ht="16.350000000000001" customHeight="1" x14ac:dyDescent="0.25"/>
    <row r="70" ht="16.350000000000001" customHeight="1" x14ac:dyDescent="0.25"/>
    <row r="71" ht="16.350000000000001" customHeight="1" x14ac:dyDescent="0.25"/>
    <row r="72" ht="16.350000000000001" customHeight="1" x14ac:dyDescent="0.25"/>
    <row r="73" ht="16.350000000000001" customHeight="1" x14ac:dyDescent="0.25"/>
    <row r="74" ht="16.350000000000001" customHeight="1" x14ac:dyDescent="0.25"/>
    <row r="75" ht="16.350000000000001" customHeight="1" x14ac:dyDescent="0.25"/>
    <row r="76" ht="16.350000000000001" customHeight="1" x14ac:dyDescent="0.25"/>
    <row r="77" ht="16.350000000000001" customHeight="1" x14ac:dyDescent="0.25"/>
    <row r="78" ht="16.350000000000001" customHeight="1" x14ac:dyDescent="0.25"/>
    <row r="79" ht="16.350000000000001" customHeight="1" x14ac:dyDescent="0.25"/>
    <row r="80" ht="16.350000000000001" customHeight="1" x14ac:dyDescent="0.25"/>
    <row r="81" ht="16.350000000000001" customHeight="1" x14ac:dyDescent="0.25"/>
    <row r="82" ht="16.350000000000001" customHeight="1" x14ac:dyDescent="0.25"/>
    <row r="83" ht="16.350000000000001" customHeight="1" x14ac:dyDescent="0.25"/>
    <row r="84" ht="16.350000000000001" customHeight="1" x14ac:dyDescent="0.25"/>
    <row r="85" ht="16.350000000000001" customHeight="1" x14ac:dyDescent="0.25"/>
    <row r="86" ht="16.350000000000001" customHeight="1" x14ac:dyDescent="0.25"/>
    <row r="87" ht="16.350000000000001" customHeight="1" x14ac:dyDescent="0.25"/>
    <row r="88" ht="16.350000000000001" customHeight="1" x14ac:dyDescent="0.25"/>
    <row r="89" ht="16.350000000000001" customHeight="1" x14ac:dyDescent="0.25"/>
    <row r="90" ht="16.350000000000001"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spans="1:5" ht="15.75" customHeight="1" x14ac:dyDescent="0.25"/>
    <row r="114" spans="1:5" s="11" customFormat="1" ht="15.75" customHeight="1" x14ac:dyDescent="0.25">
      <c r="A114" s="30"/>
      <c r="B114" s="30"/>
      <c r="C114" s="30"/>
      <c r="D114" s="30"/>
      <c r="E114" s="31"/>
    </row>
    <row r="117" spans="1:5" s="29" customFormat="1" x14ac:dyDescent="0.25">
      <c r="A117" s="30"/>
      <c r="B117" s="30"/>
      <c r="C117" s="30"/>
      <c r="D117" s="30"/>
      <c r="E117" s="31"/>
    </row>
  </sheetData>
  <mergeCells count="21">
    <mergeCell ref="D36:E36"/>
    <mergeCell ref="A38:D38"/>
    <mergeCell ref="A26:B26"/>
    <mergeCell ref="A31:B31"/>
    <mergeCell ref="A33:B33"/>
    <mergeCell ref="A34:B34"/>
    <mergeCell ref="A35:B35"/>
    <mergeCell ref="D35:E35"/>
    <mergeCell ref="A24:B24"/>
    <mergeCell ref="A4:D4"/>
    <mergeCell ref="A6:D6"/>
    <mergeCell ref="A8:D8"/>
    <mergeCell ref="A10:D10"/>
    <mergeCell ref="A12:D12"/>
    <mergeCell ref="A13:D13"/>
    <mergeCell ref="A15:D15"/>
    <mergeCell ref="A16:D16"/>
    <mergeCell ref="A21:B21"/>
    <mergeCell ref="A22:B22"/>
    <mergeCell ref="A23:B23"/>
    <mergeCell ref="A14:D14"/>
  </mergeCells>
  <pageMargins left="0" right="0" top="1.1811023622047245" bottom="0.98425196850393704" header="0.39370078740157483" footer="0.59055118110236227"/>
  <pageSetup paperSize="9" fitToWidth="0" fitToHeight="0" orientation="portrait" r:id="rId1"/>
  <headerFooter>
    <oddHeader>&amp;L&amp;"-,Tučné"&amp;14MĚSTO Štíty&amp;"-,Obyčejné"
&amp;"-,Tučné"&amp;8IČO: 00303453
DIČ: CZ00303453&amp;C&amp;"-,Tučné"&amp;14 ROZPOČET - NÁVRH
&amp;RRok 2023</oddHeader>
    <oddFooter>&amp;C&amp;A&amp;R&amp;P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0"/>
  <sheetViews>
    <sheetView topLeftCell="A104" workbookViewId="0">
      <selection activeCell="F76" sqref="F76"/>
    </sheetView>
  </sheetViews>
  <sheetFormatPr defaultRowHeight="15" x14ac:dyDescent="0.25"/>
  <cols>
    <col min="1" max="2" width="5.28515625" style="126" customWidth="1"/>
    <col min="3" max="3" width="42.7109375" style="126" customWidth="1"/>
    <col min="4" max="6" width="15.7109375" style="126" customWidth="1"/>
    <col min="7" max="14" width="9.140625" style="119"/>
  </cols>
  <sheetData>
    <row r="1" spans="1:6" x14ac:dyDescent="0.25">
      <c r="A1" s="282"/>
      <c r="B1" s="282"/>
      <c r="C1" s="282"/>
      <c r="D1" s="282"/>
      <c r="E1" s="282"/>
    </row>
    <row r="2" spans="1:6" ht="17.25" thickBot="1" x14ac:dyDescent="0.3">
      <c r="A2" s="120" t="s">
        <v>0</v>
      </c>
      <c r="B2" s="121"/>
      <c r="C2" s="122"/>
      <c r="D2" s="123"/>
      <c r="E2" s="124"/>
      <c r="F2" s="125"/>
    </row>
    <row r="3" spans="1:6" ht="20.25" customHeight="1" thickBot="1" x14ac:dyDescent="0.3">
      <c r="A3" s="146" t="s">
        <v>1</v>
      </c>
      <c r="B3" s="147" t="s">
        <v>2</v>
      </c>
      <c r="C3" s="148" t="s">
        <v>3</v>
      </c>
      <c r="D3" s="149" t="s">
        <v>219</v>
      </c>
      <c r="E3" s="149" t="s">
        <v>220</v>
      </c>
      <c r="F3" s="150" t="s">
        <v>218</v>
      </c>
    </row>
    <row r="4" spans="1:6" ht="16.5" customHeight="1" x14ac:dyDescent="0.25">
      <c r="A4" s="135">
        <v>0</v>
      </c>
      <c r="B4" s="136">
        <v>1111</v>
      </c>
      <c r="C4" s="137" t="s">
        <v>138</v>
      </c>
      <c r="D4" s="138">
        <v>6024000</v>
      </c>
      <c r="E4" s="138">
        <v>6023189.0700000003</v>
      </c>
      <c r="F4" s="151">
        <v>6000000</v>
      </c>
    </row>
    <row r="5" spans="1:6" ht="16.5" customHeight="1" x14ac:dyDescent="0.25">
      <c r="A5" s="127">
        <v>0</v>
      </c>
      <c r="B5" s="128">
        <v>1112</v>
      </c>
      <c r="C5" s="129" t="s">
        <v>140</v>
      </c>
      <c r="D5" s="130">
        <v>530000</v>
      </c>
      <c r="E5" s="130">
        <v>528678.23</v>
      </c>
      <c r="F5" s="152">
        <v>550000</v>
      </c>
    </row>
    <row r="6" spans="1:6" ht="16.5" customHeight="1" x14ac:dyDescent="0.25">
      <c r="A6" s="127">
        <v>0</v>
      </c>
      <c r="B6" s="128">
        <v>1113</v>
      </c>
      <c r="C6" s="129" t="s">
        <v>141</v>
      </c>
      <c r="D6" s="130">
        <v>1176000</v>
      </c>
      <c r="E6" s="130">
        <v>1175195.72</v>
      </c>
      <c r="F6" s="152">
        <v>1200000</v>
      </c>
    </row>
    <row r="7" spans="1:6" ht="16.5" customHeight="1" x14ac:dyDescent="0.25">
      <c r="A7" s="127">
        <v>0</v>
      </c>
      <c r="B7" s="128">
        <v>1121</v>
      </c>
      <c r="C7" s="129" t="s">
        <v>142</v>
      </c>
      <c r="D7" s="130">
        <v>8900000</v>
      </c>
      <c r="E7" s="130">
        <v>8886826.2899999991</v>
      </c>
      <c r="F7" s="152">
        <v>9000000</v>
      </c>
    </row>
    <row r="8" spans="1:6" ht="16.5" customHeight="1" x14ac:dyDescent="0.25">
      <c r="A8" s="127">
        <v>0</v>
      </c>
      <c r="B8" s="128">
        <v>1122</v>
      </c>
      <c r="C8" s="129" t="s">
        <v>204</v>
      </c>
      <c r="D8" s="130">
        <v>2409010</v>
      </c>
      <c r="E8" s="130">
        <v>2409010</v>
      </c>
      <c r="F8" s="152">
        <v>0</v>
      </c>
    </row>
    <row r="9" spans="1:6" ht="16.5" customHeight="1" x14ac:dyDescent="0.25">
      <c r="A9" s="127">
        <v>0</v>
      </c>
      <c r="B9" s="128">
        <v>1211</v>
      </c>
      <c r="C9" s="129" t="s">
        <v>143</v>
      </c>
      <c r="D9" s="130">
        <v>20200000</v>
      </c>
      <c r="E9" s="130">
        <v>20183661.09</v>
      </c>
      <c r="F9" s="152">
        <v>20200000</v>
      </c>
    </row>
    <row r="10" spans="1:6" ht="16.5" customHeight="1" x14ac:dyDescent="0.25">
      <c r="A10" s="127">
        <v>0</v>
      </c>
      <c r="B10" s="128">
        <v>1334</v>
      </c>
      <c r="C10" s="129" t="s">
        <v>144</v>
      </c>
      <c r="D10" s="130">
        <v>1713</v>
      </c>
      <c r="E10" s="130">
        <v>1713</v>
      </c>
      <c r="F10" s="152">
        <v>2000</v>
      </c>
    </row>
    <row r="11" spans="1:6" ht="16.5" customHeight="1" x14ac:dyDescent="0.25">
      <c r="A11" s="127">
        <v>0</v>
      </c>
      <c r="B11" s="128">
        <v>1341</v>
      </c>
      <c r="C11" s="129" t="s">
        <v>157</v>
      </c>
      <c r="D11" s="130">
        <v>65000</v>
      </c>
      <c r="E11" s="130">
        <v>64678</v>
      </c>
      <c r="F11" s="152">
        <v>65000</v>
      </c>
    </row>
    <row r="12" spans="1:6" ht="16.5" customHeight="1" x14ac:dyDescent="0.25">
      <c r="A12" s="127">
        <v>0</v>
      </c>
      <c r="B12" s="128">
        <v>1342</v>
      </c>
      <c r="C12" s="129" t="s">
        <v>160</v>
      </c>
      <c r="D12" s="130">
        <v>50222</v>
      </c>
      <c r="E12" s="130">
        <v>50222</v>
      </c>
      <c r="F12" s="152">
        <v>50000</v>
      </c>
    </row>
    <row r="13" spans="1:6" ht="16.5" customHeight="1" x14ac:dyDescent="0.25">
      <c r="A13" s="127">
        <v>0</v>
      </c>
      <c r="B13" s="128">
        <v>1343</v>
      </c>
      <c r="C13" s="129" t="s">
        <v>205</v>
      </c>
      <c r="D13" s="130">
        <v>7400</v>
      </c>
      <c r="E13" s="130">
        <v>7400</v>
      </c>
      <c r="F13" s="152">
        <v>8000</v>
      </c>
    </row>
    <row r="14" spans="1:6" ht="16.5" customHeight="1" x14ac:dyDescent="0.25">
      <c r="A14" s="127">
        <v>0</v>
      </c>
      <c r="B14" s="128">
        <v>1345</v>
      </c>
      <c r="C14" s="129" t="s">
        <v>206</v>
      </c>
      <c r="D14" s="130">
        <v>1200000</v>
      </c>
      <c r="E14" s="130">
        <v>1155126.3600000001</v>
      </c>
      <c r="F14" s="152">
        <v>1200000</v>
      </c>
    </row>
    <row r="15" spans="1:6" ht="16.5" customHeight="1" x14ac:dyDescent="0.25">
      <c r="A15" s="127">
        <v>0</v>
      </c>
      <c r="B15" s="128">
        <v>1349</v>
      </c>
      <c r="C15" s="129" t="s">
        <v>164</v>
      </c>
      <c r="D15" s="130">
        <v>15000</v>
      </c>
      <c r="E15" s="130">
        <v>14865.6</v>
      </c>
      <c r="F15" s="152">
        <v>15000</v>
      </c>
    </row>
    <row r="16" spans="1:6" ht="16.5" customHeight="1" x14ac:dyDescent="0.25">
      <c r="A16" s="127">
        <v>0</v>
      </c>
      <c r="B16" s="128">
        <v>1356</v>
      </c>
      <c r="C16" s="129" t="s">
        <v>207</v>
      </c>
      <c r="D16" s="130">
        <v>23000</v>
      </c>
      <c r="E16" s="130">
        <v>22999.68</v>
      </c>
      <c r="F16" s="152">
        <v>23000</v>
      </c>
    </row>
    <row r="17" spans="1:7" ht="16.5" customHeight="1" x14ac:dyDescent="0.25">
      <c r="A17" s="127">
        <v>0</v>
      </c>
      <c r="B17" s="128">
        <v>1361</v>
      </c>
      <c r="C17" s="129" t="s">
        <v>166</v>
      </c>
      <c r="D17" s="130">
        <v>29000</v>
      </c>
      <c r="E17" s="130">
        <v>28820</v>
      </c>
      <c r="F17" s="152">
        <v>30000</v>
      </c>
    </row>
    <row r="18" spans="1:7" ht="16.5" customHeight="1" x14ac:dyDescent="0.25">
      <c r="A18" s="127">
        <v>0</v>
      </c>
      <c r="B18" s="128">
        <v>1381</v>
      </c>
      <c r="C18" s="129" t="s">
        <v>153</v>
      </c>
      <c r="D18" s="130">
        <v>290000</v>
      </c>
      <c r="E18" s="130">
        <v>285585</v>
      </c>
      <c r="F18" s="152">
        <v>300000</v>
      </c>
    </row>
    <row r="19" spans="1:7" ht="16.5" customHeight="1" x14ac:dyDescent="0.25">
      <c r="A19" s="127">
        <v>0</v>
      </c>
      <c r="B19" s="128">
        <v>1382</v>
      </c>
      <c r="C19" s="129" t="s">
        <v>156</v>
      </c>
      <c r="D19" s="130">
        <v>204.85</v>
      </c>
      <c r="E19" s="130">
        <v>204.85</v>
      </c>
      <c r="F19" s="152">
        <v>200</v>
      </c>
    </row>
    <row r="20" spans="1:7" ht="16.5" customHeight="1" x14ac:dyDescent="0.25">
      <c r="A20" s="127">
        <v>0</v>
      </c>
      <c r="B20" s="128">
        <v>1511</v>
      </c>
      <c r="C20" s="129" t="s">
        <v>151</v>
      </c>
      <c r="D20" s="130">
        <v>1740000</v>
      </c>
      <c r="E20" s="130">
        <v>1732726.3</v>
      </c>
      <c r="F20" s="152">
        <v>1800000</v>
      </c>
    </row>
    <row r="21" spans="1:7" ht="16.5" customHeight="1" x14ac:dyDescent="0.25">
      <c r="A21" s="127">
        <v>0</v>
      </c>
      <c r="B21" s="128">
        <v>4111</v>
      </c>
      <c r="C21" s="129" t="s">
        <v>249</v>
      </c>
      <c r="D21" s="130">
        <v>341550.2</v>
      </c>
      <c r="E21" s="130">
        <v>341550.2</v>
      </c>
      <c r="F21" s="152">
        <v>193000</v>
      </c>
    </row>
    <row r="22" spans="1:7" ht="16.5" customHeight="1" x14ac:dyDescent="0.25">
      <c r="A22" s="127">
        <v>0</v>
      </c>
      <c r="B22" s="128">
        <v>4112</v>
      </c>
      <c r="C22" s="129" t="s">
        <v>6</v>
      </c>
      <c r="D22" s="130">
        <v>748900</v>
      </c>
      <c r="E22" s="130">
        <v>748900</v>
      </c>
      <c r="F22" s="152">
        <v>789700</v>
      </c>
    </row>
    <row r="23" spans="1:7" ht="23.25" customHeight="1" x14ac:dyDescent="0.25">
      <c r="A23" s="127">
        <v>0</v>
      </c>
      <c r="B23" s="128">
        <v>4116</v>
      </c>
      <c r="C23" s="129" t="s">
        <v>275</v>
      </c>
      <c r="D23" s="130">
        <v>443283</v>
      </c>
      <c r="E23" s="130">
        <v>443283</v>
      </c>
      <c r="F23" s="190">
        <v>790810</v>
      </c>
      <c r="G23" s="196"/>
    </row>
    <row r="24" spans="1:7" ht="16.5" customHeight="1" x14ac:dyDescent="0.25">
      <c r="A24" s="127">
        <v>0</v>
      </c>
      <c r="B24" s="128">
        <v>4121</v>
      </c>
      <c r="C24" s="129" t="s">
        <v>7</v>
      </c>
      <c r="D24" s="130">
        <v>17500</v>
      </c>
      <c r="E24" s="130">
        <v>17500</v>
      </c>
      <c r="F24" s="152">
        <v>0</v>
      </c>
      <c r="G24" s="196"/>
    </row>
    <row r="25" spans="1:7" ht="16.5" customHeight="1" x14ac:dyDescent="0.25">
      <c r="A25" s="127">
        <v>0</v>
      </c>
      <c r="B25" s="128">
        <v>4122</v>
      </c>
      <c r="C25" s="129" t="s">
        <v>8</v>
      </c>
      <c r="D25" s="130">
        <v>91970.559999999998</v>
      </c>
      <c r="E25" s="130">
        <v>91970.559999999998</v>
      </c>
      <c r="F25" s="152">
        <v>0</v>
      </c>
    </row>
    <row r="26" spans="1:7" ht="16.5" customHeight="1" thickBot="1" x14ac:dyDescent="0.3">
      <c r="A26" s="131">
        <v>0</v>
      </c>
      <c r="B26" s="132">
        <v>4216</v>
      </c>
      <c r="C26" s="133" t="s">
        <v>208</v>
      </c>
      <c r="D26" s="134">
        <v>2000000</v>
      </c>
      <c r="E26" s="134">
        <v>2000000</v>
      </c>
      <c r="F26" s="153">
        <v>0</v>
      </c>
    </row>
    <row r="27" spans="1:7" ht="15.95" customHeight="1" thickBot="1" x14ac:dyDescent="0.3">
      <c r="A27" s="139">
        <v>0</v>
      </c>
      <c r="B27" s="283" t="s">
        <v>9</v>
      </c>
      <c r="C27" s="284"/>
      <c r="D27" s="140">
        <f>SUM(D4:D26)</f>
        <v>46303753.610000007</v>
      </c>
      <c r="E27" s="140">
        <f t="shared" ref="E27:F27" si="0">SUM(E4:E26)</f>
        <v>46214104.950000003</v>
      </c>
      <c r="F27" s="154">
        <f t="shared" si="0"/>
        <v>42216710</v>
      </c>
    </row>
    <row r="28" spans="1:7" ht="16.5" customHeight="1" x14ac:dyDescent="0.25">
      <c r="A28" s="135">
        <v>1032</v>
      </c>
      <c r="B28" s="136">
        <v>2111</v>
      </c>
      <c r="C28" s="137" t="s">
        <v>209</v>
      </c>
      <c r="D28" s="138">
        <v>9300000</v>
      </c>
      <c r="E28" s="138">
        <v>9272078.9800000004</v>
      </c>
      <c r="F28" s="151">
        <v>9000000</v>
      </c>
    </row>
    <row r="29" spans="1:7" ht="16.5" customHeight="1" x14ac:dyDescent="0.25">
      <c r="A29" s="127">
        <v>1032</v>
      </c>
      <c r="B29" s="128">
        <v>2112</v>
      </c>
      <c r="C29" s="129" t="s">
        <v>210</v>
      </c>
      <c r="D29" s="130">
        <v>1900000</v>
      </c>
      <c r="E29" s="130">
        <v>1851354.96</v>
      </c>
      <c r="F29" s="152">
        <v>2000000</v>
      </c>
    </row>
    <row r="30" spans="1:7" ht="16.5" customHeight="1" x14ac:dyDescent="0.25">
      <c r="A30" s="127">
        <v>1032</v>
      </c>
      <c r="B30" s="128">
        <v>2131</v>
      </c>
      <c r="C30" s="129" t="s">
        <v>169</v>
      </c>
      <c r="D30" s="130">
        <v>14490.42</v>
      </c>
      <c r="E30" s="130">
        <v>14490.42</v>
      </c>
      <c r="F30" s="152">
        <v>16133</v>
      </c>
    </row>
    <row r="31" spans="1:7" ht="16.5" customHeight="1" thickBot="1" x14ac:dyDescent="0.3">
      <c r="A31" s="131">
        <v>1032</v>
      </c>
      <c r="B31" s="132">
        <v>2324</v>
      </c>
      <c r="C31" s="133" t="s">
        <v>211</v>
      </c>
      <c r="D31" s="134">
        <v>5449.84</v>
      </c>
      <c r="E31" s="134">
        <v>5449.84</v>
      </c>
      <c r="F31" s="153">
        <v>474.32</v>
      </c>
    </row>
    <row r="32" spans="1:7" ht="16.5" customHeight="1" thickBot="1" x14ac:dyDescent="0.3">
      <c r="A32" s="139">
        <v>1032</v>
      </c>
      <c r="B32" s="283" t="s">
        <v>10</v>
      </c>
      <c r="C32" s="284"/>
      <c r="D32" s="140">
        <f>SUM(D28:D31)</f>
        <v>11219940.26</v>
      </c>
      <c r="E32" s="140">
        <f t="shared" ref="E32:F32" si="1">SUM(E28:E31)</f>
        <v>11143374.200000001</v>
      </c>
      <c r="F32" s="154">
        <f t="shared" si="1"/>
        <v>11016607.32</v>
      </c>
    </row>
    <row r="33" spans="1:6" ht="16.5" customHeight="1" x14ac:dyDescent="0.25">
      <c r="A33" s="135">
        <v>2143</v>
      </c>
      <c r="B33" s="136">
        <v>2111</v>
      </c>
      <c r="C33" s="137" t="s">
        <v>209</v>
      </c>
      <c r="D33" s="138">
        <v>6500</v>
      </c>
      <c r="E33" s="138">
        <v>6533</v>
      </c>
      <c r="F33" s="151">
        <v>7000</v>
      </c>
    </row>
    <row r="34" spans="1:6" ht="16.5" customHeight="1" thickBot="1" x14ac:dyDescent="0.3">
      <c r="A34" s="131">
        <v>2143</v>
      </c>
      <c r="B34" s="132">
        <v>2112</v>
      </c>
      <c r="C34" s="133" t="s">
        <v>210</v>
      </c>
      <c r="D34" s="134">
        <v>9500</v>
      </c>
      <c r="E34" s="134">
        <v>9325</v>
      </c>
      <c r="F34" s="153">
        <v>9000</v>
      </c>
    </row>
    <row r="35" spans="1:6" ht="16.5" customHeight="1" thickBot="1" x14ac:dyDescent="0.3">
      <c r="A35" s="139">
        <v>2143</v>
      </c>
      <c r="B35" s="283" t="s">
        <v>11</v>
      </c>
      <c r="C35" s="284"/>
      <c r="D35" s="140">
        <f>SUM(D33:D34)</f>
        <v>16000</v>
      </c>
      <c r="E35" s="140">
        <f t="shared" ref="E35:F35" si="2">SUM(E33:E34)</f>
        <v>15858</v>
      </c>
      <c r="F35" s="154">
        <f t="shared" si="2"/>
        <v>16000</v>
      </c>
    </row>
    <row r="36" spans="1:6" ht="16.5" customHeight="1" x14ac:dyDescent="0.25">
      <c r="A36" s="135">
        <v>2212</v>
      </c>
      <c r="B36" s="136">
        <v>2322</v>
      </c>
      <c r="C36" s="137" t="s">
        <v>175</v>
      </c>
      <c r="D36" s="138">
        <v>2509</v>
      </c>
      <c r="E36" s="138">
        <v>2509</v>
      </c>
      <c r="F36" s="151">
        <v>0</v>
      </c>
    </row>
    <row r="37" spans="1:6" ht="16.5" customHeight="1" thickBot="1" x14ac:dyDescent="0.3">
      <c r="A37" s="131">
        <v>2212</v>
      </c>
      <c r="B37" s="132">
        <v>2324</v>
      </c>
      <c r="C37" s="133" t="s">
        <v>211</v>
      </c>
      <c r="D37" s="134">
        <v>20812</v>
      </c>
      <c r="E37" s="134">
        <v>20812</v>
      </c>
      <c r="F37" s="153">
        <v>0</v>
      </c>
    </row>
    <row r="38" spans="1:6" ht="16.5" customHeight="1" thickBot="1" x14ac:dyDescent="0.3">
      <c r="A38" s="139">
        <v>2212</v>
      </c>
      <c r="B38" s="283" t="s">
        <v>40</v>
      </c>
      <c r="C38" s="284"/>
      <c r="D38" s="140">
        <f>SUM(D36:D37)</f>
        <v>23321</v>
      </c>
      <c r="E38" s="140">
        <f t="shared" ref="E38:F38" si="3">SUM(E36:E37)</f>
        <v>23321</v>
      </c>
      <c r="F38" s="154">
        <f t="shared" si="3"/>
        <v>0</v>
      </c>
    </row>
    <row r="39" spans="1:6" ht="16.5" customHeight="1" thickBot="1" x14ac:dyDescent="0.3">
      <c r="A39" s="141">
        <v>2310</v>
      </c>
      <c r="B39" s="142">
        <v>2111</v>
      </c>
      <c r="C39" s="143" t="s">
        <v>209</v>
      </c>
      <c r="D39" s="144">
        <v>1700000</v>
      </c>
      <c r="E39" s="144">
        <v>1654946.09</v>
      </c>
      <c r="F39" s="155">
        <v>1700000</v>
      </c>
    </row>
    <row r="40" spans="1:6" ht="16.5" customHeight="1" thickBot="1" x14ac:dyDescent="0.3">
      <c r="A40" s="139">
        <v>2310</v>
      </c>
      <c r="B40" s="283" t="s">
        <v>12</v>
      </c>
      <c r="C40" s="284"/>
      <c r="D40" s="140">
        <f>SUM(D39)</f>
        <v>1700000</v>
      </c>
      <c r="E40" s="140">
        <f t="shared" ref="E40:F40" si="4">SUM(E39)</f>
        <v>1654946.09</v>
      </c>
      <c r="F40" s="154">
        <f t="shared" si="4"/>
        <v>1700000</v>
      </c>
    </row>
    <row r="41" spans="1:6" ht="16.5" customHeight="1" thickBot="1" x14ac:dyDescent="0.3">
      <c r="A41" s="141">
        <v>2321</v>
      </c>
      <c r="B41" s="142">
        <v>2111</v>
      </c>
      <c r="C41" s="143" t="s">
        <v>209</v>
      </c>
      <c r="D41" s="144">
        <v>1400000</v>
      </c>
      <c r="E41" s="144">
        <v>1373315.94</v>
      </c>
      <c r="F41" s="155">
        <v>1400000</v>
      </c>
    </row>
    <row r="42" spans="1:6" ht="16.5" customHeight="1" thickBot="1" x14ac:dyDescent="0.3">
      <c r="A42" s="139">
        <v>2321</v>
      </c>
      <c r="B42" s="283" t="s">
        <v>212</v>
      </c>
      <c r="C42" s="284"/>
      <c r="D42" s="140">
        <f>SUM(D41)</f>
        <v>1400000</v>
      </c>
      <c r="E42" s="140">
        <f t="shared" ref="E42:F42" si="5">SUM(E41)</f>
        <v>1373315.94</v>
      </c>
      <c r="F42" s="154">
        <f t="shared" si="5"/>
        <v>1400000</v>
      </c>
    </row>
    <row r="43" spans="1:6" ht="16.5" customHeight="1" x14ac:dyDescent="0.25">
      <c r="A43" s="135">
        <v>3314</v>
      </c>
      <c r="B43" s="136">
        <v>2111</v>
      </c>
      <c r="C43" s="137" t="s">
        <v>209</v>
      </c>
      <c r="D43" s="138">
        <v>58000</v>
      </c>
      <c r="E43" s="138">
        <v>58100</v>
      </c>
      <c r="F43" s="151">
        <v>8000</v>
      </c>
    </row>
    <row r="44" spans="1:6" ht="16.5" customHeight="1" thickBot="1" x14ac:dyDescent="0.3">
      <c r="A44" s="131">
        <v>3314</v>
      </c>
      <c r="B44" s="132">
        <v>2324</v>
      </c>
      <c r="C44" s="133" t="s">
        <v>211</v>
      </c>
      <c r="D44" s="134">
        <v>600</v>
      </c>
      <c r="E44" s="134">
        <v>619</v>
      </c>
      <c r="F44" s="153">
        <v>500</v>
      </c>
    </row>
    <row r="45" spans="1:6" ht="16.5" customHeight="1" thickBot="1" x14ac:dyDescent="0.3">
      <c r="A45" s="139">
        <v>3314</v>
      </c>
      <c r="B45" s="283" t="s">
        <v>13</v>
      </c>
      <c r="C45" s="284"/>
      <c r="D45" s="140">
        <f>SUM(D43:D44)</f>
        <v>58600</v>
      </c>
      <c r="E45" s="140">
        <f t="shared" ref="E45:F45" si="6">SUM(E43:E44)</f>
        <v>58719</v>
      </c>
      <c r="F45" s="154">
        <f t="shared" si="6"/>
        <v>8500</v>
      </c>
    </row>
    <row r="46" spans="1:6" ht="16.5" customHeight="1" x14ac:dyDescent="0.25">
      <c r="A46" s="135">
        <v>3319</v>
      </c>
      <c r="B46" s="136">
        <v>2111</v>
      </c>
      <c r="C46" s="137" t="s">
        <v>209</v>
      </c>
      <c r="D46" s="138">
        <v>49000</v>
      </c>
      <c r="E46" s="138">
        <v>48722.31</v>
      </c>
      <c r="F46" s="151">
        <v>50000</v>
      </c>
    </row>
    <row r="47" spans="1:6" ht="16.5" customHeight="1" x14ac:dyDescent="0.25">
      <c r="A47" s="127">
        <v>3319</v>
      </c>
      <c r="B47" s="128">
        <v>2132</v>
      </c>
      <c r="C47" s="129" t="s">
        <v>171</v>
      </c>
      <c r="D47" s="130">
        <v>24000</v>
      </c>
      <c r="E47" s="130">
        <v>23418</v>
      </c>
      <c r="F47" s="152">
        <v>25000</v>
      </c>
    </row>
    <row r="48" spans="1:6" ht="16.5" customHeight="1" x14ac:dyDescent="0.25">
      <c r="A48" s="127">
        <v>3319</v>
      </c>
      <c r="B48" s="128">
        <v>2133</v>
      </c>
      <c r="C48" s="129" t="s">
        <v>172</v>
      </c>
      <c r="D48" s="130">
        <v>1000</v>
      </c>
      <c r="E48" s="130">
        <v>1000</v>
      </c>
      <c r="F48" s="152">
        <v>1000</v>
      </c>
    </row>
    <row r="49" spans="1:6" ht="16.5" customHeight="1" x14ac:dyDescent="0.25">
      <c r="A49" s="127">
        <v>3319</v>
      </c>
      <c r="B49" s="128">
        <v>2321</v>
      </c>
      <c r="C49" s="129" t="s">
        <v>174</v>
      </c>
      <c r="D49" s="130">
        <v>63000</v>
      </c>
      <c r="E49" s="130">
        <v>63000</v>
      </c>
      <c r="F49" s="152">
        <v>0</v>
      </c>
    </row>
    <row r="50" spans="1:6" ht="16.5" customHeight="1" x14ac:dyDescent="0.25">
      <c r="A50" s="127">
        <v>3319</v>
      </c>
      <c r="B50" s="128">
        <v>2322</v>
      </c>
      <c r="C50" s="129" t="s">
        <v>175</v>
      </c>
      <c r="D50" s="130">
        <v>41495</v>
      </c>
      <c r="E50" s="130">
        <v>41495</v>
      </c>
      <c r="F50" s="152">
        <v>0</v>
      </c>
    </row>
    <row r="51" spans="1:6" ht="16.5" customHeight="1" x14ac:dyDescent="0.25">
      <c r="A51" s="127">
        <v>3319</v>
      </c>
      <c r="B51" s="128">
        <v>2324</v>
      </c>
      <c r="C51" s="129" t="s">
        <v>211</v>
      </c>
      <c r="D51" s="130">
        <v>700</v>
      </c>
      <c r="E51" s="130">
        <v>672.28</v>
      </c>
      <c r="F51" s="152">
        <v>500</v>
      </c>
    </row>
    <row r="52" spans="1:6" ht="16.5" customHeight="1" thickBot="1" x14ac:dyDescent="0.3">
      <c r="A52" s="131">
        <v>3319</v>
      </c>
      <c r="B52" s="132">
        <v>2329</v>
      </c>
      <c r="C52" s="133" t="s">
        <v>14</v>
      </c>
      <c r="D52" s="134">
        <v>1500</v>
      </c>
      <c r="E52" s="134">
        <v>1500</v>
      </c>
      <c r="F52" s="153">
        <v>0</v>
      </c>
    </row>
    <row r="53" spans="1:6" ht="16.5" customHeight="1" thickBot="1" x14ac:dyDescent="0.3">
      <c r="A53" s="139">
        <v>3319</v>
      </c>
      <c r="B53" s="283" t="s">
        <v>15</v>
      </c>
      <c r="C53" s="284"/>
      <c r="D53" s="140">
        <f>SUM(D46:D52)</f>
        <v>180695</v>
      </c>
      <c r="E53" s="140">
        <f t="shared" ref="E53:F53" si="7">SUM(E46:E52)</f>
        <v>179807.59</v>
      </c>
      <c r="F53" s="154">
        <f t="shared" si="7"/>
        <v>76500</v>
      </c>
    </row>
    <row r="54" spans="1:6" ht="16.5" customHeight="1" thickBot="1" x14ac:dyDescent="0.3">
      <c r="A54" s="141">
        <v>3399</v>
      </c>
      <c r="B54" s="142">
        <v>2321</v>
      </c>
      <c r="C54" s="143" t="s">
        <v>174</v>
      </c>
      <c r="D54" s="144">
        <v>100000</v>
      </c>
      <c r="E54" s="144">
        <v>100000</v>
      </c>
      <c r="F54" s="155">
        <v>0</v>
      </c>
    </row>
    <row r="55" spans="1:6" ht="16.5" customHeight="1" thickBot="1" x14ac:dyDescent="0.3">
      <c r="A55" s="139">
        <v>3399</v>
      </c>
      <c r="B55" s="283" t="s">
        <v>41</v>
      </c>
      <c r="C55" s="284"/>
      <c r="D55" s="140">
        <f>SUM(D54)</f>
        <v>100000</v>
      </c>
      <c r="E55" s="140">
        <f t="shared" ref="E55:F55" si="8">SUM(E54)</f>
        <v>100000</v>
      </c>
      <c r="F55" s="154">
        <f t="shared" si="8"/>
        <v>0</v>
      </c>
    </row>
    <row r="56" spans="1:6" ht="16.5" customHeight="1" x14ac:dyDescent="0.25">
      <c r="A56" s="135">
        <v>3539</v>
      </c>
      <c r="B56" s="136">
        <v>2111</v>
      </c>
      <c r="C56" s="137" t="s">
        <v>209</v>
      </c>
      <c r="D56" s="138">
        <v>151000</v>
      </c>
      <c r="E56" s="138">
        <v>151010.5</v>
      </c>
      <c r="F56" s="193">
        <v>138550</v>
      </c>
    </row>
    <row r="57" spans="1:6" ht="16.5" customHeight="1" x14ac:dyDescent="0.25">
      <c r="A57" s="127">
        <v>3539</v>
      </c>
      <c r="B57" s="128">
        <v>2132</v>
      </c>
      <c r="C57" s="129" t="s">
        <v>171</v>
      </c>
      <c r="D57" s="130">
        <v>90000</v>
      </c>
      <c r="E57" s="130">
        <v>89910</v>
      </c>
      <c r="F57" s="190">
        <v>80193</v>
      </c>
    </row>
    <row r="58" spans="1:6" ht="16.5" customHeight="1" thickBot="1" x14ac:dyDescent="0.3">
      <c r="A58" s="131">
        <v>3539</v>
      </c>
      <c r="B58" s="132">
        <v>2133</v>
      </c>
      <c r="C58" s="133" t="s">
        <v>172</v>
      </c>
      <c r="D58" s="134">
        <v>111000</v>
      </c>
      <c r="E58" s="134">
        <v>111455.52</v>
      </c>
      <c r="F58" s="192">
        <v>89874</v>
      </c>
    </row>
    <row r="59" spans="1:6" ht="16.5" customHeight="1" thickBot="1" x14ac:dyDescent="0.3">
      <c r="A59" s="139">
        <v>3539</v>
      </c>
      <c r="B59" s="283" t="s">
        <v>16</v>
      </c>
      <c r="C59" s="284"/>
      <c r="D59" s="140">
        <f>SUM(D56:D58)</f>
        <v>352000</v>
      </c>
      <c r="E59" s="140">
        <f t="shared" ref="E59:F59" si="9">SUM(E56:E58)</f>
        <v>352376.02</v>
      </c>
      <c r="F59" s="154">
        <f t="shared" si="9"/>
        <v>308617</v>
      </c>
    </row>
    <row r="60" spans="1:6" ht="16.5" customHeight="1" x14ac:dyDescent="0.25">
      <c r="A60" s="135">
        <v>3612</v>
      </c>
      <c r="B60" s="136">
        <v>2111</v>
      </c>
      <c r="C60" s="137" t="s">
        <v>209</v>
      </c>
      <c r="D60" s="138">
        <v>1100000</v>
      </c>
      <c r="E60" s="138">
        <v>1088803</v>
      </c>
      <c r="F60" s="151">
        <v>1100000</v>
      </c>
    </row>
    <row r="61" spans="1:6" ht="16.5" customHeight="1" x14ac:dyDescent="0.25">
      <c r="A61" s="127">
        <v>3612</v>
      </c>
      <c r="B61" s="128">
        <v>2132</v>
      </c>
      <c r="C61" s="129" t="s">
        <v>171</v>
      </c>
      <c r="D61" s="130">
        <v>3840000</v>
      </c>
      <c r="E61" s="130">
        <v>3841460.78</v>
      </c>
      <c r="F61" s="152">
        <v>3850000</v>
      </c>
    </row>
    <row r="62" spans="1:6" ht="16.5" customHeight="1" thickBot="1" x14ac:dyDescent="0.3">
      <c r="A62" s="131">
        <v>3612</v>
      </c>
      <c r="B62" s="132">
        <v>2324</v>
      </c>
      <c r="C62" s="133" t="s">
        <v>211</v>
      </c>
      <c r="D62" s="134">
        <v>48000</v>
      </c>
      <c r="E62" s="134">
        <v>47448</v>
      </c>
      <c r="F62" s="153">
        <v>50000</v>
      </c>
    </row>
    <row r="63" spans="1:6" ht="16.5" customHeight="1" thickBot="1" x14ac:dyDescent="0.3">
      <c r="A63" s="139">
        <v>3612</v>
      </c>
      <c r="B63" s="283" t="s">
        <v>17</v>
      </c>
      <c r="C63" s="284"/>
      <c r="D63" s="140">
        <f>SUM(D60:D62)</f>
        <v>4988000</v>
      </c>
      <c r="E63" s="140">
        <f t="shared" ref="E63:F63" si="10">SUM(E60:E62)</f>
        <v>4977711.7799999993</v>
      </c>
      <c r="F63" s="154">
        <f t="shared" si="10"/>
        <v>5000000</v>
      </c>
    </row>
    <row r="64" spans="1:6" ht="16.5" customHeight="1" x14ac:dyDescent="0.25">
      <c r="A64" s="135">
        <v>3613</v>
      </c>
      <c r="B64" s="136">
        <v>2111</v>
      </c>
      <c r="C64" s="137" t="s">
        <v>209</v>
      </c>
      <c r="D64" s="138">
        <v>188000</v>
      </c>
      <c r="E64" s="138">
        <v>187748.13</v>
      </c>
      <c r="F64" s="193">
        <v>200000</v>
      </c>
    </row>
    <row r="65" spans="1:6" ht="16.5" customHeight="1" x14ac:dyDescent="0.25">
      <c r="A65" s="127">
        <v>3613</v>
      </c>
      <c r="B65" s="128">
        <v>2132</v>
      </c>
      <c r="C65" s="129" t="s">
        <v>171</v>
      </c>
      <c r="D65" s="130">
        <v>470000</v>
      </c>
      <c r="E65" s="130">
        <v>469222</v>
      </c>
      <c r="F65" s="190">
        <v>450000</v>
      </c>
    </row>
    <row r="66" spans="1:6" ht="16.5" customHeight="1" x14ac:dyDescent="0.25">
      <c r="A66" s="127">
        <v>3613</v>
      </c>
      <c r="B66" s="128">
        <v>2133</v>
      </c>
      <c r="C66" s="129" t="s">
        <v>172</v>
      </c>
      <c r="D66" s="130">
        <v>2000</v>
      </c>
      <c r="E66" s="130">
        <v>1859</v>
      </c>
      <c r="F66" s="190">
        <v>1859</v>
      </c>
    </row>
    <row r="67" spans="1:6" ht="16.5" customHeight="1" thickBot="1" x14ac:dyDescent="0.3">
      <c r="A67" s="131">
        <v>3613</v>
      </c>
      <c r="B67" s="132">
        <v>2322</v>
      </c>
      <c r="C67" s="133" t="s">
        <v>175</v>
      </c>
      <c r="D67" s="134">
        <v>4164</v>
      </c>
      <c r="E67" s="134">
        <v>4164</v>
      </c>
      <c r="F67" s="192">
        <v>0</v>
      </c>
    </row>
    <row r="68" spans="1:6" ht="16.5" customHeight="1" thickBot="1" x14ac:dyDescent="0.3">
      <c r="A68" s="139">
        <v>3613</v>
      </c>
      <c r="B68" s="283" t="s">
        <v>18</v>
      </c>
      <c r="C68" s="284"/>
      <c r="D68" s="140">
        <f>SUM(D64:D67)</f>
        <v>664164</v>
      </c>
      <c r="E68" s="140">
        <f t="shared" ref="E68:F68" si="11">SUM(E64:E67)</f>
        <v>662993.13</v>
      </c>
      <c r="F68" s="154">
        <f t="shared" si="11"/>
        <v>651859</v>
      </c>
    </row>
    <row r="69" spans="1:6" ht="16.5" customHeight="1" thickBot="1" x14ac:dyDescent="0.3">
      <c r="A69" s="141">
        <v>3632</v>
      </c>
      <c r="B69" s="142">
        <v>2111</v>
      </c>
      <c r="C69" s="143" t="s">
        <v>209</v>
      </c>
      <c r="D69" s="144">
        <v>25200</v>
      </c>
      <c r="E69" s="144">
        <v>25200</v>
      </c>
      <c r="F69" s="191">
        <v>25800</v>
      </c>
    </row>
    <row r="70" spans="1:6" ht="16.5" customHeight="1" thickBot="1" x14ac:dyDescent="0.3">
      <c r="A70" s="139">
        <v>3632</v>
      </c>
      <c r="B70" s="283" t="s">
        <v>19</v>
      </c>
      <c r="C70" s="284"/>
      <c r="D70" s="140">
        <f>SUM(D69)</f>
        <v>25200</v>
      </c>
      <c r="E70" s="140">
        <f t="shared" ref="E70:F70" si="12">SUM(E69)</f>
        <v>25200</v>
      </c>
      <c r="F70" s="154">
        <f t="shared" si="12"/>
        <v>25800</v>
      </c>
    </row>
    <row r="71" spans="1:6" ht="16.5" customHeight="1" x14ac:dyDescent="0.25">
      <c r="A71" s="135">
        <v>3633</v>
      </c>
      <c r="B71" s="136">
        <v>2133</v>
      </c>
      <c r="C71" s="137" t="s">
        <v>172</v>
      </c>
      <c r="D71" s="138">
        <v>106669.97</v>
      </c>
      <c r="E71" s="138">
        <v>106669.97</v>
      </c>
      <c r="F71" s="151">
        <v>106669.97</v>
      </c>
    </row>
    <row r="72" spans="1:6" ht="16.5" customHeight="1" thickBot="1" x14ac:dyDescent="0.3">
      <c r="A72" s="131">
        <v>3633</v>
      </c>
      <c r="B72" s="132">
        <v>2324</v>
      </c>
      <c r="C72" s="133" t="s">
        <v>211</v>
      </c>
      <c r="D72" s="134">
        <v>8980</v>
      </c>
      <c r="E72" s="134">
        <v>8980</v>
      </c>
      <c r="F72" s="153">
        <v>0</v>
      </c>
    </row>
    <row r="73" spans="1:6" ht="16.5" customHeight="1" thickBot="1" x14ac:dyDescent="0.3">
      <c r="A73" s="139">
        <v>3633</v>
      </c>
      <c r="B73" s="283" t="s">
        <v>20</v>
      </c>
      <c r="C73" s="284"/>
      <c r="D73" s="140">
        <f>SUM(D71:D72)</f>
        <v>115649.97</v>
      </c>
      <c r="E73" s="140">
        <f t="shared" ref="E73:F73" si="13">SUM(E71:E72)</f>
        <v>115649.97</v>
      </c>
      <c r="F73" s="154">
        <f t="shared" si="13"/>
        <v>106669.97</v>
      </c>
    </row>
    <row r="74" spans="1:6" ht="16.5" customHeight="1" x14ac:dyDescent="0.25">
      <c r="A74" s="135">
        <v>3639</v>
      </c>
      <c r="B74" s="136">
        <v>2111</v>
      </c>
      <c r="C74" s="137" t="s">
        <v>209</v>
      </c>
      <c r="D74" s="138">
        <v>460000</v>
      </c>
      <c r="E74" s="138">
        <v>459898.51</v>
      </c>
      <c r="F74" s="151">
        <v>500000</v>
      </c>
    </row>
    <row r="75" spans="1:6" ht="16.5" customHeight="1" x14ac:dyDescent="0.25">
      <c r="A75" s="127">
        <v>3639</v>
      </c>
      <c r="B75" s="128">
        <v>2119</v>
      </c>
      <c r="C75" s="129" t="s">
        <v>21</v>
      </c>
      <c r="D75" s="130">
        <v>6400000</v>
      </c>
      <c r="E75" s="130">
        <v>6412722.8099999996</v>
      </c>
      <c r="F75" s="199">
        <v>6592204.1600000001</v>
      </c>
    </row>
    <row r="76" spans="1:6" ht="16.5" customHeight="1" x14ac:dyDescent="0.25">
      <c r="A76" s="127">
        <v>3639</v>
      </c>
      <c r="B76" s="128">
        <v>2131</v>
      </c>
      <c r="C76" s="129" t="s">
        <v>169</v>
      </c>
      <c r="D76" s="130">
        <v>165000</v>
      </c>
      <c r="E76" s="130">
        <v>164339</v>
      </c>
      <c r="F76" s="152">
        <v>165000</v>
      </c>
    </row>
    <row r="77" spans="1:6" ht="16.5" customHeight="1" x14ac:dyDescent="0.25">
      <c r="A77" s="127">
        <v>3639</v>
      </c>
      <c r="B77" s="128">
        <v>2132</v>
      </c>
      <c r="C77" s="129" t="s">
        <v>171</v>
      </c>
      <c r="D77" s="130">
        <v>20000</v>
      </c>
      <c r="E77" s="130">
        <v>19590</v>
      </c>
      <c r="F77" s="152">
        <v>20000</v>
      </c>
    </row>
    <row r="78" spans="1:6" ht="16.5" customHeight="1" x14ac:dyDescent="0.25">
      <c r="A78" s="127">
        <v>3639</v>
      </c>
      <c r="B78" s="128">
        <v>2133</v>
      </c>
      <c r="C78" s="129" t="s">
        <v>172</v>
      </c>
      <c r="D78" s="130">
        <v>1400</v>
      </c>
      <c r="E78" s="130">
        <v>1390</v>
      </c>
      <c r="F78" s="152">
        <v>1500</v>
      </c>
    </row>
    <row r="79" spans="1:6" ht="16.5" customHeight="1" x14ac:dyDescent="0.25">
      <c r="A79" s="127">
        <v>3639</v>
      </c>
      <c r="B79" s="128">
        <v>2324</v>
      </c>
      <c r="C79" s="129" t="s">
        <v>211</v>
      </c>
      <c r="D79" s="130">
        <v>44404.54</v>
      </c>
      <c r="E79" s="130">
        <v>44404.54</v>
      </c>
      <c r="F79" s="152">
        <v>49964.55</v>
      </c>
    </row>
    <row r="80" spans="1:6" ht="16.5" customHeight="1" thickBot="1" x14ac:dyDescent="0.3">
      <c r="A80" s="131">
        <v>3639</v>
      </c>
      <c r="B80" s="132">
        <v>3111</v>
      </c>
      <c r="C80" s="133" t="s">
        <v>213</v>
      </c>
      <c r="D80" s="134">
        <v>1060000</v>
      </c>
      <c r="E80" s="134">
        <v>1058497</v>
      </c>
      <c r="F80" s="153">
        <v>100000</v>
      </c>
    </row>
    <row r="81" spans="1:6" ht="16.5" customHeight="1" thickBot="1" x14ac:dyDescent="0.3">
      <c r="A81" s="139">
        <v>3639</v>
      </c>
      <c r="B81" s="283" t="s">
        <v>214</v>
      </c>
      <c r="C81" s="284"/>
      <c r="D81" s="140">
        <f>SUM(D74:D80)</f>
        <v>8150804.54</v>
      </c>
      <c r="E81" s="140">
        <f t="shared" ref="E81:F81" si="14">SUM(E74:E80)</f>
        <v>8160841.8599999994</v>
      </c>
      <c r="F81" s="154">
        <f t="shared" si="14"/>
        <v>7428668.71</v>
      </c>
    </row>
    <row r="82" spans="1:6" ht="16.5" customHeight="1" thickBot="1" x14ac:dyDescent="0.3">
      <c r="A82" s="141">
        <v>3721</v>
      </c>
      <c r="B82" s="142">
        <v>2111</v>
      </c>
      <c r="C82" s="143" t="s">
        <v>209</v>
      </c>
      <c r="D82" s="144">
        <v>0</v>
      </c>
      <c r="E82" s="144">
        <v>0</v>
      </c>
      <c r="F82" s="155">
        <v>5000</v>
      </c>
    </row>
    <row r="83" spans="1:6" ht="16.5" customHeight="1" thickBot="1" x14ac:dyDescent="0.3">
      <c r="A83" s="139">
        <v>3721</v>
      </c>
      <c r="B83" s="283" t="s">
        <v>22</v>
      </c>
      <c r="C83" s="284"/>
      <c r="D83" s="140">
        <f>SUM(D82)</f>
        <v>0</v>
      </c>
      <c r="E83" s="140">
        <f t="shared" ref="E83:F83" si="15">SUM(E82)</f>
        <v>0</v>
      </c>
      <c r="F83" s="154">
        <f t="shared" si="15"/>
        <v>5000</v>
      </c>
    </row>
    <row r="84" spans="1:6" ht="16.5" customHeight="1" x14ac:dyDescent="0.25">
      <c r="A84" s="135">
        <v>3722</v>
      </c>
      <c r="B84" s="136">
        <v>2111</v>
      </c>
      <c r="C84" s="137" t="s">
        <v>209</v>
      </c>
      <c r="D84" s="138">
        <v>200000</v>
      </c>
      <c r="E84" s="138">
        <v>182248.77</v>
      </c>
      <c r="F84" s="151">
        <v>230000</v>
      </c>
    </row>
    <row r="85" spans="1:6" ht="16.5" customHeight="1" x14ac:dyDescent="0.25">
      <c r="A85" s="127">
        <v>3722</v>
      </c>
      <c r="B85" s="128">
        <v>2112</v>
      </c>
      <c r="C85" s="129" t="s">
        <v>210</v>
      </c>
      <c r="D85" s="130">
        <v>6500</v>
      </c>
      <c r="E85" s="130">
        <v>6510</v>
      </c>
      <c r="F85" s="152">
        <v>5000</v>
      </c>
    </row>
    <row r="86" spans="1:6" ht="16.5" customHeight="1" thickBot="1" x14ac:dyDescent="0.3">
      <c r="A86" s="131">
        <v>3722</v>
      </c>
      <c r="B86" s="132">
        <v>2212</v>
      </c>
      <c r="C86" s="133" t="s">
        <v>215</v>
      </c>
      <c r="D86" s="134">
        <v>500</v>
      </c>
      <c r="E86" s="134">
        <v>500</v>
      </c>
      <c r="F86" s="153">
        <v>0</v>
      </c>
    </row>
    <row r="87" spans="1:6" ht="16.5" customHeight="1" thickBot="1" x14ac:dyDescent="0.3">
      <c r="A87" s="139">
        <v>3722</v>
      </c>
      <c r="B87" s="283" t="s">
        <v>23</v>
      </c>
      <c r="C87" s="284"/>
      <c r="D87" s="140">
        <f>SUM(D84:D86)</f>
        <v>207000</v>
      </c>
      <c r="E87" s="140">
        <f t="shared" ref="E87:F87" si="16">SUM(E84:E86)</f>
        <v>189258.77</v>
      </c>
      <c r="F87" s="154">
        <f t="shared" si="16"/>
        <v>235000</v>
      </c>
    </row>
    <row r="88" spans="1:6" ht="16.5" customHeight="1" x14ac:dyDescent="0.25">
      <c r="A88" s="135">
        <v>3724</v>
      </c>
      <c r="B88" s="136">
        <v>2111</v>
      </c>
      <c r="C88" s="137" t="s">
        <v>209</v>
      </c>
      <c r="D88" s="138">
        <v>0</v>
      </c>
      <c r="E88" s="138">
        <v>0</v>
      </c>
      <c r="F88" s="151">
        <v>5000</v>
      </c>
    </row>
    <row r="89" spans="1:6" ht="16.5" customHeight="1" thickBot="1" x14ac:dyDescent="0.3">
      <c r="A89" s="131">
        <v>3724</v>
      </c>
      <c r="B89" s="132">
        <v>2324</v>
      </c>
      <c r="C89" s="133" t="s">
        <v>211</v>
      </c>
      <c r="D89" s="134">
        <v>2200</v>
      </c>
      <c r="E89" s="134">
        <v>2159.85</v>
      </c>
      <c r="F89" s="153">
        <v>5000</v>
      </c>
    </row>
    <row r="90" spans="1:6" ht="16.5" customHeight="1" thickBot="1" x14ac:dyDescent="0.3">
      <c r="A90" s="139">
        <v>3724</v>
      </c>
      <c r="B90" s="283" t="s">
        <v>24</v>
      </c>
      <c r="C90" s="284"/>
      <c r="D90" s="140">
        <f>SUM(D88:D89)</f>
        <v>2200</v>
      </c>
      <c r="E90" s="140">
        <f t="shared" ref="E90:F90" si="17">SUM(E88:E89)</f>
        <v>2159.85</v>
      </c>
      <c r="F90" s="154">
        <f t="shared" si="17"/>
        <v>10000</v>
      </c>
    </row>
    <row r="91" spans="1:6" ht="16.5" customHeight="1" thickBot="1" x14ac:dyDescent="0.3">
      <c r="A91" s="141">
        <v>3725</v>
      </c>
      <c r="B91" s="142">
        <v>2111</v>
      </c>
      <c r="C91" s="143" t="s">
        <v>209</v>
      </c>
      <c r="D91" s="144">
        <v>506000</v>
      </c>
      <c r="E91" s="144">
        <v>505919.48</v>
      </c>
      <c r="F91" s="155">
        <v>500000</v>
      </c>
    </row>
    <row r="92" spans="1:6" ht="16.5" customHeight="1" thickBot="1" x14ac:dyDescent="0.3">
      <c r="A92" s="139">
        <v>3725</v>
      </c>
      <c r="B92" s="283" t="s">
        <v>216</v>
      </c>
      <c r="C92" s="284"/>
      <c r="D92" s="140">
        <f>SUM(D91)</f>
        <v>506000</v>
      </c>
      <c r="E92" s="140">
        <f t="shared" ref="E92:F92" si="18">SUM(E91)</f>
        <v>505919.48</v>
      </c>
      <c r="F92" s="154">
        <f t="shared" si="18"/>
        <v>500000</v>
      </c>
    </row>
    <row r="93" spans="1:6" ht="16.5" customHeight="1" thickBot="1" x14ac:dyDescent="0.3">
      <c r="A93" s="141">
        <v>3729</v>
      </c>
      <c r="B93" s="142">
        <v>2111</v>
      </c>
      <c r="C93" s="143" t="s">
        <v>209</v>
      </c>
      <c r="D93" s="144">
        <v>43000</v>
      </c>
      <c r="E93" s="144">
        <v>42810</v>
      </c>
      <c r="F93" s="155">
        <v>45000</v>
      </c>
    </row>
    <row r="94" spans="1:6" ht="16.5" customHeight="1" thickBot="1" x14ac:dyDescent="0.3">
      <c r="A94" s="139">
        <v>3729</v>
      </c>
      <c r="B94" s="283" t="s">
        <v>26</v>
      </c>
      <c r="C94" s="284"/>
      <c r="D94" s="140">
        <f>SUM(D93)</f>
        <v>43000</v>
      </c>
      <c r="E94" s="140">
        <f t="shared" ref="E94:F94" si="19">SUM(E93)</f>
        <v>42810</v>
      </c>
      <c r="F94" s="154">
        <f t="shared" si="19"/>
        <v>45000</v>
      </c>
    </row>
    <row r="95" spans="1:6" ht="16.5" customHeight="1" thickBot="1" x14ac:dyDescent="0.3">
      <c r="A95" s="141">
        <v>5213</v>
      </c>
      <c r="B95" s="142">
        <v>2324</v>
      </c>
      <c r="C95" s="143" t="s">
        <v>211</v>
      </c>
      <c r="D95" s="144">
        <v>9587</v>
      </c>
      <c r="E95" s="144">
        <v>9587</v>
      </c>
      <c r="F95" s="155">
        <v>0</v>
      </c>
    </row>
    <row r="96" spans="1:6" ht="16.5" customHeight="1" thickBot="1" x14ac:dyDescent="0.3">
      <c r="A96" s="139">
        <v>5213</v>
      </c>
      <c r="B96" s="283" t="s">
        <v>28</v>
      </c>
      <c r="C96" s="284"/>
      <c r="D96" s="140">
        <f>SUM(D95)</f>
        <v>9587</v>
      </c>
      <c r="E96" s="140">
        <f t="shared" ref="E96:F96" si="20">SUM(E95)</f>
        <v>9587</v>
      </c>
      <c r="F96" s="154">
        <f t="shared" si="20"/>
        <v>0</v>
      </c>
    </row>
    <row r="97" spans="1:6" ht="16.5" customHeight="1" thickBot="1" x14ac:dyDescent="0.3">
      <c r="A97" s="141">
        <v>5512</v>
      </c>
      <c r="B97" s="142">
        <v>2322</v>
      </c>
      <c r="C97" s="143" t="s">
        <v>175</v>
      </c>
      <c r="D97" s="144">
        <v>179200</v>
      </c>
      <c r="E97" s="144">
        <v>179200</v>
      </c>
      <c r="F97" s="155">
        <v>16800</v>
      </c>
    </row>
    <row r="98" spans="1:6" ht="16.5" customHeight="1" thickBot="1" x14ac:dyDescent="0.3">
      <c r="A98" s="139">
        <v>5512</v>
      </c>
      <c r="B98" s="283" t="s">
        <v>30</v>
      </c>
      <c r="C98" s="284"/>
      <c r="D98" s="140">
        <f>SUM(D97)</f>
        <v>179200</v>
      </c>
      <c r="E98" s="140">
        <f t="shared" ref="E98:F98" si="21">SUM(E97)</f>
        <v>179200</v>
      </c>
      <c r="F98" s="154">
        <f t="shared" si="21"/>
        <v>16800</v>
      </c>
    </row>
    <row r="99" spans="1:6" ht="16.5" customHeight="1" x14ac:dyDescent="0.25">
      <c r="A99" s="141">
        <v>6171</v>
      </c>
      <c r="B99" s="142">
        <v>2111</v>
      </c>
      <c r="C99" s="143" t="s">
        <v>209</v>
      </c>
      <c r="D99" s="144">
        <v>20000</v>
      </c>
      <c r="E99" s="144">
        <v>19472</v>
      </c>
      <c r="F99" s="155">
        <v>20000</v>
      </c>
    </row>
    <row r="100" spans="1:6" ht="16.5" customHeight="1" thickBot="1" x14ac:dyDescent="0.3">
      <c r="A100" s="131">
        <v>6171</v>
      </c>
      <c r="B100" s="132">
        <v>2324</v>
      </c>
      <c r="C100" s="133" t="s">
        <v>211</v>
      </c>
      <c r="D100" s="134">
        <v>0</v>
      </c>
      <c r="E100" s="134">
        <v>0</v>
      </c>
      <c r="F100" s="153">
        <v>1282</v>
      </c>
    </row>
    <row r="101" spans="1:6" ht="16.5" customHeight="1" thickBot="1" x14ac:dyDescent="0.3">
      <c r="A101" s="139">
        <v>6171</v>
      </c>
      <c r="B101" s="283" t="s">
        <v>31</v>
      </c>
      <c r="C101" s="284"/>
      <c r="D101" s="140">
        <f>SUM(D99:D100)</f>
        <v>20000</v>
      </c>
      <c r="E101" s="140">
        <f>SUM(E99:E100)</f>
        <v>19472</v>
      </c>
      <c r="F101" s="154">
        <f>SUM(F99:F100)</f>
        <v>21282</v>
      </c>
    </row>
    <row r="102" spans="1:6" ht="16.5" customHeight="1" thickBot="1" x14ac:dyDescent="0.3">
      <c r="A102" s="141">
        <v>6310</v>
      </c>
      <c r="B102" s="142">
        <v>2141</v>
      </c>
      <c r="C102" s="143" t="s">
        <v>184</v>
      </c>
      <c r="D102" s="144">
        <v>2700</v>
      </c>
      <c r="E102" s="144">
        <v>2664.39</v>
      </c>
      <c r="F102" s="155">
        <v>3000</v>
      </c>
    </row>
    <row r="103" spans="1:6" ht="16.5" customHeight="1" thickBot="1" x14ac:dyDescent="0.3">
      <c r="A103" s="139">
        <v>6310</v>
      </c>
      <c r="B103" s="283" t="s">
        <v>32</v>
      </c>
      <c r="C103" s="284"/>
      <c r="D103" s="140">
        <f>SUM(D102)</f>
        <v>2700</v>
      </c>
      <c r="E103" s="140">
        <f t="shared" ref="E103:F103" si="22">SUM(E102)</f>
        <v>2664.39</v>
      </c>
      <c r="F103" s="154">
        <f t="shared" si="22"/>
        <v>3000</v>
      </c>
    </row>
    <row r="104" spans="1:6" ht="16.5" customHeight="1" thickBot="1" x14ac:dyDescent="0.3">
      <c r="A104" s="141">
        <v>6330</v>
      </c>
      <c r="B104" s="142">
        <v>4134</v>
      </c>
      <c r="C104" s="143" t="s">
        <v>33</v>
      </c>
      <c r="D104" s="144">
        <v>10200000</v>
      </c>
      <c r="E104" s="144">
        <v>10200000</v>
      </c>
      <c r="F104" s="191">
        <v>5200000</v>
      </c>
    </row>
    <row r="105" spans="1:6" ht="16.5" customHeight="1" thickBot="1" x14ac:dyDescent="0.3">
      <c r="A105" s="139">
        <v>6330</v>
      </c>
      <c r="B105" s="283" t="s">
        <v>34</v>
      </c>
      <c r="C105" s="284"/>
      <c r="D105" s="140">
        <f>SUM(D104)</f>
        <v>10200000</v>
      </c>
      <c r="E105" s="140">
        <f t="shared" ref="E105:F105" si="23">SUM(E104)</f>
        <v>10200000</v>
      </c>
      <c r="F105" s="154">
        <f t="shared" si="23"/>
        <v>5200000</v>
      </c>
    </row>
    <row r="106" spans="1:6" ht="16.5" customHeight="1" thickBot="1" x14ac:dyDescent="0.3">
      <c r="A106" s="141">
        <v>6409</v>
      </c>
      <c r="B106" s="142">
        <v>2329</v>
      </c>
      <c r="C106" s="133" t="s">
        <v>14</v>
      </c>
      <c r="D106" s="144">
        <v>0</v>
      </c>
      <c r="E106" s="144">
        <v>0</v>
      </c>
      <c r="F106" s="191">
        <v>7986</v>
      </c>
    </row>
    <row r="107" spans="1:6" ht="16.5" customHeight="1" thickBot="1" x14ac:dyDescent="0.3">
      <c r="A107" s="139">
        <v>6409</v>
      </c>
      <c r="B107" s="283" t="s">
        <v>35</v>
      </c>
      <c r="C107" s="284"/>
      <c r="D107" s="140">
        <f>SUM(D106)</f>
        <v>0</v>
      </c>
      <c r="E107" s="140">
        <f t="shared" ref="E107:F107" si="24">SUM(E106)</f>
        <v>0</v>
      </c>
      <c r="F107" s="154">
        <f t="shared" si="24"/>
        <v>7986</v>
      </c>
    </row>
    <row r="108" spans="1:6" ht="16.5" customHeight="1" thickBot="1" x14ac:dyDescent="0.3">
      <c r="A108" s="280" t="s">
        <v>36</v>
      </c>
      <c r="B108" s="281"/>
      <c r="C108" s="281"/>
      <c r="D108" s="145">
        <f>SUM(D107,D105,D103,D101,D98,D96,D94,D92,D90,D87,D83,D81,D73,D70,D68,D63,D59,D55,D53,D45,D42,D40,D38,D35,D32,D27)</f>
        <v>86467815.379999995</v>
      </c>
      <c r="E108" s="145">
        <f>SUM(E107,E105,E103,E101,E98,E96,E94,E92,E90,E87,E83,E81,E73,E70,E68,E63,E59,E55,E53,E45,E42,E40,E38,E35,E32,E27)</f>
        <v>86209291.020000011</v>
      </c>
      <c r="F108" s="260">
        <f>SUM(F107,F105,F103,F101,F98,F96,F94,F92,F90,F87,F83,F81,F73,F70,F68,F63,F59,F55,F53,F45,F42,F40,F38,F35,F32,F27)</f>
        <v>76000000</v>
      </c>
    </row>
    <row r="109" spans="1:6" ht="15.75" x14ac:dyDescent="0.25">
      <c r="A109" s="118"/>
      <c r="D109" s="182"/>
      <c r="E109" s="182"/>
    </row>
    <row r="110" spans="1:6" s="156" customFormat="1" ht="19.5" thickBot="1" x14ac:dyDescent="0.3">
      <c r="A110" s="277" t="s">
        <v>98</v>
      </c>
      <c r="B110" s="277"/>
      <c r="C110" s="277"/>
      <c r="D110" s="277"/>
      <c r="E110" s="277"/>
      <c r="F110" s="277"/>
    </row>
    <row r="111" spans="1:6" s="156" customFormat="1" ht="21" customHeight="1" thickBot="1" x14ac:dyDescent="0.3">
      <c r="A111" s="157" t="s">
        <v>1</v>
      </c>
      <c r="B111" s="158" t="s">
        <v>2</v>
      </c>
      <c r="C111" s="159" t="s">
        <v>3</v>
      </c>
      <c r="D111" s="160" t="s">
        <v>251</v>
      </c>
      <c r="E111" s="160" t="s">
        <v>252</v>
      </c>
      <c r="F111" s="161" t="s">
        <v>218</v>
      </c>
    </row>
    <row r="112" spans="1:6" s="156" customFormat="1" ht="42" customHeight="1" x14ac:dyDescent="0.25">
      <c r="A112" s="162" t="s">
        <v>4</v>
      </c>
      <c r="B112" s="163" t="s">
        <v>47</v>
      </c>
      <c r="C112" s="164" t="s">
        <v>253</v>
      </c>
      <c r="D112" s="183">
        <v>4592254.4000000004</v>
      </c>
      <c r="E112" s="183">
        <v>2363406.1800000002</v>
      </c>
      <c r="F112" s="195">
        <v>7436980.1799999997</v>
      </c>
    </row>
    <row r="113" spans="1:6" s="156" customFormat="1" ht="15.95" customHeight="1" x14ac:dyDescent="0.25">
      <c r="A113" s="165" t="s">
        <v>4</v>
      </c>
      <c r="B113" s="166" t="s">
        <v>48</v>
      </c>
      <c r="C113" s="167" t="s">
        <v>129</v>
      </c>
      <c r="D113" s="184">
        <v>7000000</v>
      </c>
      <c r="E113" s="185">
        <v>6948038.96</v>
      </c>
      <c r="F113" s="168">
        <v>18051961.039999999</v>
      </c>
    </row>
    <row r="114" spans="1:6" s="156" customFormat="1" ht="15.95" customHeight="1" thickBot="1" x14ac:dyDescent="0.3">
      <c r="A114" s="169" t="s">
        <v>4</v>
      </c>
      <c r="B114" s="170" t="s">
        <v>49</v>
      </c>
      <c r="C114" s="189" t="s">
        <v>130</v>
      </c>
      <c r="D114" s="186">
        <v>0</v>
      </c>
      <c r="E114" s="187">
        <v>199851.03</v>
      </c>
      <c r="F114" s="171">
        <v>0</v>
      </c>
    </row>
    <row r="115" spans="1:6" s="156" customFormat="1" ht="16.5" thickTop="1" thickBot="1" x14ac:dyDescent="0.3">
      <c r="A115" s="172" t="s">
        <v>131</v>
      </c>
      <c r="B115" s="173"/>
      <c r="C115" s="173"/>
      <c r="D115" s="188">
        <f>SUM(D112:D114)</f>
        <v>11592254.4</v>
      </c>
      <c r="E115" s="188">
        <f>SUM(E112:E114)</f>
        <v>9511296.1699999999</v>
      </c>
      <c r="F115" s="174">
        <f>SUM(F112:F114)</f>
        <v>25488941.219999999</v>
      </c>
    </row>
    <row r="116" spans="1:6" s="156" customFormat="1" ht="16.5" thickTop="1" thickBot="1" x14ac:dyDescent="0.3">
      <c r="A116" s="175"/>
      <c r="B116" s="175"/>
      <c r="C116" s="175"/>
      <c r="D116" s="176"/>
      <c r="E116" s="176"/>
      <c r="F116" s="177"/>
    </row>
    <row r="117" spans="1:6" s="156" customFormat="1" ht="18.75" customHeight="1" thickBot="1" x14ac:dyDescent="0.3">
      <c r="A117" s="277" t="s">
        <v>132</v>
      </c>
      <c r="B117" s="277"/>
      <c r="C117" s="277"/>
      <c r="D117" s="178"/>
      <c r="E117" s="278">
        <f>SUM(F108+F115)</f>
        <v>101488941.22</v>
      </c>
      <c r="F117" s="278"/>
    </row>
    <row r="118" spans="1:6" s="156" customFormat="1" x14ac:dyDescent="0.25">
      <c r="A118" s="179"/>
      <c r="B118" s="179"/>
      <c r="C118" s="179"/>
      <c r="D118" s="180"/>
      <c r="E118" s="180"/>
      <c r="F118" s="181"/>
    </row>
    <row r="119" spans="1:6" s="156" customFormat="1" x14ac:dyDescent="0.25">
      <c r="A119" s="279" t="s">
        <v>100</v>
      </c>
      <c r="B119" s="279"/>
      <c r="C119" s="279"/>
      <c r="D119" s="279"/>
      <c r="E119" s="180"/>
      <c r="F119" s="181"/>
    </row>
    <row r="120" spans="1:6" x14ac:dyDescent="0.25">
      <c r="E120" s="182"/>
    </row>
  </sheetData>
  <mergeCells count="32">
    <mergeCell ref="B68:C68"/>
    <mergeCell ref="A110:F110"/>
    <mergeCell ref="B70:C70"/>
    <mergeCell ref="B73:C73"/>
    <mergeCell ref="B81:C81"/>
    <mergeCell ref="B83:C83"/>
    <mergeCell ref="B87:C87"/>
    <mergeCell ref="B101:C101"/>
    <mergeCell ref="B103:C103"/>
    <mergeCell ref="B105:C105"/>
    <mergeCell ref="B90:C90"/>
    <mergeCell ref="B92:C92"/>
    <mergeCell ref="B94:C94"/>
    <mergeCell ref="B96:C96"/>
    <mergeCell ref="B98:C98"/>
    <mergeCell ref="B107:C107"/>
    <mergeCell ref="A117:C117"/>
    <mergeCell ref="E117:F117"/>
    <mergeCell ref="A119:D119"/>
    <mergeCell ref="A108:C108"/>
    <mergeCell ref="A1:E1"/>
    <mergeCell ref="B27:C27"/>
    <mergeCell ref="B32:C32"/>
    <mergeCell ref="B35:C35"/>
    <mergeCell ref="B38:C38"/>
    <mergeCell ref="B40:C40"/>
    <mergeCell ref="B42:C42"/>
    <mergeCell ref="B45:C45"/>
    <mergeCell ref="B53:C53"/>
    <mergeCell ref="B55:C55"/>
    <mergeCell ref="B59:C59"/>
    <mergeCell ref="B63:C63"/>
  </mergeCells>
  <pageMargins left="0" right="0" top="0.78740157480314965" bottom="0.78740157480314965" header="0.31496062992125984" footer="0.31496062992125984"/>
  <pageSetup paperSize="9" orientation="portrait" r:id="rId1"/>
  <headerFooter>
    <oddHeader>&amp;L&amp;"-,Tučné"MĚSTO Štíty&amp;"-,Obyčejné"
&amp;9IČO: 00303453
DIČ: CZ00303453&amp;C&amp;"-,Tučné"&amp;12&amp;A&amp;RRok 2023</oddHeader>
    <oddFooter>&amp;R&amp;P /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topLeftCell="A22" workbookViewId="0">
      <selection activeCell="K31" sqref="K31"/>
    </sheetView>
  </sheetViews>
  <sheetFormatPr defaultRowHeight="15" x14ac:dyDescent="0.25"/>
  <cols>
    <col min="1" max="2" width="6.7109375" style="235" customWidth="1"/>
    <col min="3" max="3" width="18" style="235" customWidth="1"/>
    <col min="4" max="4" width="25.28515625" style="235" customWidth="1"/>
    <col min="5" max="6" width="13.28515625" style="236" customWidth="1"/>
    <col min="7" max="7" width="15.7109375" style="237" customWidth="1"/>
  </cols>
  <sheetData>
    <row r="1" spans="1:7" s="1" customFormat="1" ht="17.25" thickBot="1" x14ac:dyDescent="0.3">
      <c r="A1" s="120" t="s">
        <v>37</v>
      </c>
      <c r="B1" s="121"/>
      <c r="C1" s="122"/>
      <c r="D1" s="123"/>
      <c r="E1" s="124"/>
      <c r="F1" s="125"/>
      <c r="G1" s="156"/>
    </row>
    <row r="2" spans="1:7" s="1" customFormat="1" ht="29.25" customHeight="1" thickBot="1" x14ac:dyDescent="0.3">
      <c r="A2" s="201" t="s">
        <v>193</v>
      </c>
      <c r="B2" s="301" t="s">
        <v>3</v>
      </c>
      <c r="C2" s="302"/>
      <c r="D2" s="202"/>
      <c r="E2" s="203" t="s">
        <v>251</v>
      </c>
      <c r="F2" s="203" t="s">
        <v>252</v>
      </c>
      <c r="G2" s="204" t="s">
        <v>218</v>
      </c>
    </row>
    <row r="3" spans="1:7" ht="14.45" customHeight="1" x14ac:dyDescent="0.25">
      <c r="A3" s="205" t="s">
        <v>194</v>
      </c>
      <c r="B3" s="305" t="s">
        <v>65</v>
      </c>
      <c r="C3" s="306"/>
      <c r="D3" s="206"/>
      <c r="E3" s="207">
        <v>6832000</v>
      </c>
      <c r="F3" s="207">
        <v>6831061.4199999999</v>
      </c>
      <c r="G3" s="208">
        <v>10000000</v>
      </c>
    </row>
    <row r="4" spans="1:7" ht="14.45" customHeight="1" x14ac:dyDescent="0.25">
      <c r="A4" s="209" t="s">
        <v>198</v>
      </c>
      <c r="B4" s="210" t="s">
        <v>199</v>
      </c>
      <c r="C4" s="211"/>
      <c r="D4" s="212"/>
      <c r="E4" s="213">
        <v>9887344.0999999996</v>
      </c>
      <c r="F4" s="213">
        <v>8832367.5700000003</v>
      </c>
      <c r="G4" s="214">
        <v>10000000</v>
      </c>
    </row>
    <row r="5" spans="1:7" ht="14.45" customHeight="1" x14ac:dyDescent="0.25">
      <c r="A5" s="209" t="s">
        <v>195</v>
      </c>
      <c r="B5" s="307" t="s">
        <v>196</v>
      </c>
      <c r="C5" s="308"/>
      <c r="D5" s="212"/>
      <c r="E5" s="213">
        <v>53174374.560000002</v>
      </c>
      <c r="F5" s="213">
        <v>52415044.119999997</v>
      </c>
      <c r="G5" s="214">
        <v>53000000</v>
      </c>
    </row>
    <row r="6" spans="1:7" ht="14.45" customHeight="1" x14ac:dyDescent="0.25">
      <c r="A6" s="209" t="s">
        <v>105</v>
      </c>
      <c r="B6" s="210" t="s">
        <v>283</v>
      </c>
      <c r="C6" s="215"/>
      <c r="D6" s="216"/>
      <c r="E6" s="213">
        <v>1871154.5</v>
      </c>
      <c r="F6" s="213">
        <v>1836908.25</v>
      </c>
      <c r="G6" s="214">
        <v>2000000</v>
      </c>
    </row>
    <row r="7" spans="1:7" ht="14.45" customHeight="1" thickBot="1" x14ac:dyDescent="0.3">
      <c r="A7" s="217" t="s">
        <v>260</v>
      </c>
      <c r="B7" s="218" t="s">
        <v>94</v>
      </c>
      <c r="C7" s="219"/>
      <c r="D7" s="220"/>
      <c r="E7" s="221">
        <v>24732046.02</v>
      </c>
      <c r="F7" s="221">
        <v>24242055.23</v>
      </c>
      <c r="G7" s="222">
        <v>25000000</v>
      </c>
    </row>
    <row r="8" spans="1:7" ht="16.5" customHeight="1" thickBot="1" x14ac:dyDescent="0.3">
      <c r="A8" s="298" t="s">
        <v>46</v>
      </c>
      <c r="B8" s="299"/>
      <c r="C8" s="299"/>
      <c r="D8" s="300"/>
      <c r="E8" s="223">
        <f>SUM(E3:E7)</f>
        <v>96496919.179999992</v>
      </c>
      <c r="F8" s="223">
        <f>SUM(F3:F7)</f>
        <v>94157436.590000004</v>
      </c>
      <c r="G8" s="224">
        <f>SUM(G3:G7)</f>
        <v>100000000</v>
      </c>
    </row>
    <row r="9" spans="1:7" ht="15.95" customHeight="1" x14ac:dyDescent="0.25">
      <c r="A9" s="309" t="s">
        <v>261</v>
      </c>
      <c r="B9" s="309"/>
      <c r="C9" s="309"/>
      <c r="D9" s="309"/>
      <c r="E9" s="309"/>
      <c r="F9" s="309"/>
      <c r="G9" s="225">
        <v>70000000</v>
      </c>
    </row>
    <row r="10" spans="1:7" ht="15.95" customHeight="1" thickBot="1" x14ac:dyDescent="0.3">
      <c r="A10" s="310" t="s">
        <v>262</v>
      </c>
      <c r="B10" s="310"/>
      <c r="C10" s="310"/>
      <c r="D10" s="310"/>
      <c r="E10" s="226"/>
      <c r="F10" s="226"/>
      <c r="G10" s="225">
        <v>30000000</v>
      </c>
    </row>
    <row r="11" spans="1:7" x14ac:dyDescent="0.25">
      <c r="A11" s="293" t="s">
        <v>284</v>
      </c>
      <c r="B11" s="293"/>
      <c r="C11" s="293"/>
      <c r="D11" s="293"/>
      <c r="E11" s="293"/>
      <c r="F11" s="293"/>
      <c r="G11" s="293"/>
    </row>
    <row r="12" spans="1:7" x14ac:dyDescent="0.25">
      <c r="A12" s="227"/>
      <c r="B12" s="227"/>
      <c r="C12" s="227"/>
      <c r="D12" s="227"/>
      <c r="E12" s="227"/>
      <c r="F12" s="227"/>
      <c r="G12" s="227"/>
    </row>
    <row r="13" spans="1:7" x14ac:dyDescent="0.25">
      <c r="A13" s="227"/>
      <c r="B13" s="227"/>
      <c r="C13" s="227"/>
      <c r="D13" s="227"/>
      <c r="E13" s="227"/>
      <c r="F13" s="227"/>
      <c r="G13" s="227"/>
    </row>
    <row r="14" spans="1:7" ht="19.5" thickBot="1" x14ac:dyDescent="0.3">
      <c r="A14" s="277" t="s">
        <v>98</v>
      </c>
      <c r="B14" s="277"/>
      <c r="C14" s="277"/>
      <c r="D14" s="277"/>
      <c r="E14" s="277"/>
      <c r="F14" s="277"/>
      <c r="G14" s="277"/>
    </row>
    <row r="15" spans="1:7" s="1" customFormat="1" ht="29.25" customHeight="1" thickBot="1" x14ac:dyDescent="0.3">
      <c r="A15" s="201" t="s">
        <v>1</v>
      </c>
      <c r="B15" s="228" t="s">
        <v>2</v>
      </c>
      <c r="C15" s="229" t="s">
        <v>3</v>
      </c>
      <c r="D15" s="202"/>
      <c r="E15" s="203" t="s">
        <v>251</v>
      </c>
      <c r="F15" s="203" t="s">
        <v>252</v>
      </c>
      <c r="G15" s="204" t="s">
        <v>218</v>
      </c>
    </row>
    <row r="16" spans="1:7" ht="15" customHeight="1" thickBot="1" x14ac:dyDescent="0.3">
      <c r="A16" s="246" t="s">
        <v>4</v>
      </c>
      <c r="B16" s="247" t="s">
        <v>135</v>
      </c>
      <c r="C16" s="294" t="s">
        <v>136</v>
      </c>
      <c r="D16" s="295"/>
      <c r="E16" s="230">
        <v>1563150.6</v>
      </c>
      <c r="F16" s="230">
        <v>1563150.6</v>
      </c>
      <c r="G16" s="231">
        <v>1488941.22</v>
      </c>
    </row>
    <row r="17" spans="1:7" ht="16.5" customHeight="1" thickBot="1" x14ac:dyDescent="0.3">
      <c r="A17" s="298" t="s">
        <v>197</v>
      </c>
      <c r="B17" s="299"/>
      <c r="C17" s="299"/>
      <c r="D17" s="300"/>
      <c r="E17" s="223">
        <f>SUM(E16)</f>
        <v>1563150.6</v>
      </c>
      <c r="F17" s="223">
        <f>SUM(F16)</f>
        <v>1563150.6</v>
      </c>
      <c r="G17" s="224">
        <f>SUM(G16)</f>
        <v>1488941.22</v>
      </c>
    </row>
    <row r="18" spans="1:7" ht="15" customHeight="1" thickBot="1" x14ac:dyDescent="0.3">
      <c r="A18" s="198"/>
      <c r="B18" s="198"/>
      <c r="C18" s="198"/>
      <c r="D18" s="198"/>
      <c r="E18" s="198"/>
      <c r="F18" s="198"/>
      <c r="G18" s="198"/>
    </row>
    <row r="19" spans="1:7" s="1" customFormat="1" ht="19.5" thickBot="1" x14ac:dyDescent="0.3">
      <c r="A19" s="277" t="s">
        <v>137</v>
      </c>
      <c r="B19" s="277"/>
      <c r="C19" s="277"/>
      <c r="D19" s="277"/>
      <c r="E19" s="277"/>
      <c r="F19" s="296">
        <f>SUM(G8+G17)</f>
        <v>101488941.22</v>
      </c>
      <c r="G19" s="297"/>
    </row>
    <row r="20" spans="1:7" s="69" customFormat="1" ht="15" customHeight="1" x14ac:dyDescent="0.25">
      <c r="A20" s="232"/>
      <c r="B20" s="232"/>
      <c r="C20" s="232"/>
      <c r="D20" s="232"/>
      <c r="E20" s="232"/>
      <c r="F20" s="233"/>
      <c r="G20" s="233"/>
    </row>
    <row r="21" spans="1:7" ht="15.75" x14ac:dyDescent="0.25">
      <c r="A21" s="234" t="s">
        <v>285</v>
      </c>
      <c r="B21" s="234"/>
    </row>
    <row r="22" spans="1:7" s="110" customFormat="1" ht="12" thickBot="1" x14ac:dyDescent="0.25">
      <c r="A22" s="238" t="s">
        <v>201</v>
      </c>
      <c r="B22" s="238"/>
      <c r="C22" s="238"/>
      <c r="D22" s="238"/>
      <c r="E22" s="239"/>
      <c r="F22" s="239"/>
      <c r="G22" s="240"/>
    </row>
    <row r="23" spans="1:7" s="110" customFormat="1" ht="24.75" customHeight="1" thickBot="1" x14ac:dyDescent="0.25">
      <c r="A23" s="201" t="s">
        <v>1</v>
      </c>
      <c r="B23" s="228" t="s">
        <v>2</v>
      </c>
      <c r="C23" s="241" t="s">
        <v>3</v>
      </c>
      <c r="D23" s="301" t="s">
        <v>203</v>
      </c>
      <c r="E23" s="302"/>
      <c r="F23" s="302"/>
      <c r="G23" s="242" t="s">
        <v>218</v>
      </c>
    </row>
    <row r="24" spans="1:7" s="1" customFormat="1" ht="18" customHeight="1" x14ac:dyDescent="0.25">
      <c r="A24" s="254">
        <v>1032</v>
      </c>
      <c r="B24" s="255">
        <v>5225</v>
      </c>
      <c r="C24" s="256" t="s">
        <v>38</v>
      </c>
      <c r="D24" s="303" t="s">
        <v>290</v>
      </c>
      <c r="E24" s="304"/>
      <c r="F24" s="304"/>
      <c r="G24" s="257">
        <v>4644</v>
      </c>
    </row>
    <row r="25" spans="1:7" s="9" customFormat="1" ht="18" customHeight="1" x14ac:dyDescent="0.25">
      <c r="A25" s="248">
        <v>2143</v>
      </c>
      <c r="B25" s="249">
        <v>5229</v>
      </c>
      <c r="C25" s="243" t="s">
        <v>39</v>
      </c>
      <c r="D25" s="285" t="s">
        <v>291</v>
      </c>
      <c r="E25" s="286"/>
      <c r="F25" s="286"/>
      <c r="G25" s="244">
        <v>13566</v>
      </c>
    </row>
    <row r="26" spans="1:7" ht="18" customHeight="1" x14ac:dyDescent="0.25">
      <c r="A26" s="248">
        <v>2143</v>
      </c>
      <c r="B26" s="249">
        <v>5229</v>
      </c>
      <c r="C26" s="243" t="s">
        <v>39</v>
      </c>
      <c r="D26" s="285" t="s">
        <v>279</v>
      </c>
      <c r="E26" s="286"/>
      <c r="F26" s="286"/>
      <c r="G26" s="244">
        <v>4500</v>
      </c>
    </row>
    <row r="27" spans="1:7" ht="18" customHeight="1" x14ac:dyDescent="0.25">
      <c r="A27" s="248">
        <v>2292</v>
      </c>
      <c r="B27" s="249">
        <v>5323</v>
      </c>
      <c r="C27" s="243" t="s">
        <v>286</v>
      </c>
      <c r="D27" s="285" t="s">
        <v>276</v>
      </c>
      <c r="E27" s="286"/>
      <c r="F27" s="287"/>
      <c r="G27" s="244">
        <v>5000</v>
      </c>
    </row>
    <row r="28" spans="1:7" ht="14.1" customHeight="1" x14ac:dyDescent="0.25">
      <c r="A28" s="248">
        <v>2292</v>
      </c>
      <c r="B28" s="249">
        <v>5323</v>
      </c>
      <c r="C28" s="243" t="s">
        <v>217</v>
      </c>
      <c r="D28" s="285" t="s">
        <v>287</v>
      </c>
      <c r="E28" s="286"/>
      <c r="F28" s="287"/>
      <c r="G28" s="244">
        <v>373774.7</v>
      </c>
    </row>
    <row r="29" spans="1:7" ht="18" customHeight="1" x14ac:dyDescent="0.25">
      <c r="A29" s="248">
        <v>3119</v>
      </c>
      <c r="B29" s="249">
        <v>5331</v>
      </c>
      <c r="C29" s="243" t="s">
        <v>202</v>
      </c>
      <c r="D29" s="285" t="s">
        <v>292</v>
      </c>
      <c r="E29" s="286"/>
      <c r="F29" s="286"/>
      <c r="G29" s="244">
        <v>5000000</v>
      </c>
    </row>
    <row r="30" spans="1:7" ht="18" customHeight="1" x14ac:dyDescent="0.25">
      <c r="A30" s="248">
        <v>3149</v>
      </c>
      <c r="B30" s="249">
        <v>5221</v>
      </c>
      <c r="C30" s="243" t="s">
        <v>43</v>
      </c>
      <c r="D30" s="285" t="s">
        <v>301</v>
      </c>
      <c r="E30" s="286"/>
      <c r="F30" s="287"/>
      <c r="G30" s="244">
        <v>5000</v>
      </c>
    </row>
    <row r="31" spans="1:7" ht="18" customHeight="1" x14ac:dyDescent="0.25">
      <c r="A31" s="248">
        <v>3314</v>
      </c>
      <c r="B31" s="249">
        <v>5229</v>
      </c>
      <c r="C31" s="243" t="s">
        <v>39</v>
      </c>
      <c r="D31" s="285" t="s">
        <v>267</v>
      </c>
      <c r="E31" s="286"/>
      <c r="F31" s="286"/>
      <c r="G31" s="244">
        <v>550</v>
      </c>
    </row>
    <row r="32" spans="1:7" s="9" customFormat="1" ht="14.1" customHeight="1" x14ac:dyDescent="0.25">
      <c r="A32" s="248">
        <v>3419</v>
      </c>
      <c r="B32" s="249">
        <v>5222</v>
      </c>
      <c r="C32" s="243" t="s">
        <v>42</v>
      </c>
      <c r="D32" s="285" t="s">
        <v>268</v>
      </c>
      <c r="E32" s="286"/>
      <c r="F32" s="286"/>
      <c r="G32" s="244">
        <v>420000</v>
      </c>
    </row>
    <row r="33" spans="1:7" s="9" customFormat="1" ht="14.1" customHeight="1" x14ac:dyDescent="0.25">
      <c r="A33" s="248">
        <v>3900</v>
      </c>
      <c r="B33" s="249">
        <v>5222</v>
      </c>
      <c r="C33" s="243" t="s">
        <v>42</v>
      </c>
      <c r="D33" s="290" t="s">
        <v>277</v>
      </c>
      <c r="E33" s="291"/>
      <c r="F33" s="292"/>
      <c r="G33" s="244">
        <v>20000</v>
      </c>
    </row>
    <row r="34" spans="1:7" s="9" customFormat="1" ht="14.1" customHeight="1" x14ac:dyDescent="0.25">
      <c r="A34" s="248">
        <v>3900</v>
      </c>
      <c r="B34" s="249">
        <v>5222</v>
      </c>
      <c r="C34" s="243" t="s">
        <v>42</v>
      </c>
      <c r="D34" s="290" t="s">
        <v>278</v>
      </c>
      <c r="E34" s="291"/>
      <c r="F34" s="292"/>
      <c r="G34" s="244">
        <v>20000</v>
      </c>
    </row>
    <row r="35" spans="1:7" ht="23.45" customHeight="1" x14ac:dyDescent="0.25">
      <c r="A35" s="248">
        <v>5512</v>
      </c>
      <c r="B35" s="249">
        <v>5222</v>
      </c>
      <c r="C35" s="243" t="s">
        <v>42</v>
      </c>
      <c r="D35" s="285" t="s">
        <v>294</v>
      </c>
      <c r="E35" s="286"/>
      <c r="F35" s="287"/>
      <c r="G35" s="244">
        <v>40000</v>
      </c>
    </row>
    <row r="36" spans="1:7" s="9" customFormat="1" ht="18" customHeight="1" x14ac:dyDescent="0.25">
      <c r="A36" s="248">
        <v>6171</v>
      </c>
      <c r="B36" s="249">
        <v>5221</v>
      </c>
      <c r="C36" s="243" t="s">
        <v>43</v>
      </c>
      <c r="D36" s="285" t="s">
        <v>289</v>
      </c>
      <c r="E36" s="286"/>
      <c r="F36" s="286"/>
      <c r="G36" s="244">
        <v>19942</v>
      </c>
    </row>
    <row r="37" spans="1:7" ht="18" customHeight="1" x14ac:dyDescent="0.25">
      <c r="A37" s="248">
        <v>6171</v>
      </c>
      <c r="B37" s="249">
        <v>5229</v>
      </c>
      <c r="C37" s="243" t="s">
        <v>39</v>
      </c>
      <c r="D37" s="285" t="s">
        <v>280</v>
      </c>
      <c r="E37" s="286"/>
      <c r="F37" s="286"/>
      <c r="G37" s="244">
        <v>7434</v>
      </c>
    </row>
    <row r="38" spans="1:7" ht="14.1" customHeight="1" x14ac:dyDescent="0.25">
      <c r="A38" s="248">
        <v>6171</v>
      </c>
      <c r="B38" s="249">
        <v>5321</v>
      </c>
      <c r="C38" s="243" t="s">
        <v>44</v>
      </c>
      <c r="D38" s="285" t="s">
        <v>293</v>
      </c>
      <c r="E38" s="286"/>
      <c r="F38" s="286"/>
      <c r="G38" s="244">
        <v>30000</v>
      </c>
    </row>
    <row r="39" spans="1:7" ht="18" customHeight="1" thickBot="1" x14ac:dyDescent="0.3">
      <c r="A39" s="250">
        <v>6171</v>
      </c>
      <c r="B39" s="251">
        <v>5329</v>
      </c>
      <c r="C39" s="252" t="s">
        <v>45</v>
      </c>
      <c r="D39" s="288" t="s">
        <v>288</v>
      </c>
      <c r="E39" s="289"/>
      <c r="F39" s="289"/>
      <c r="G39" s="253">
        <v>48450</v>
      </c>
    </row>
    <row r="40" spans="1:7" s="1" customFormat="1" ht="15.75" thickBot="1" x14ac:dyDescent="0.3">
      <c r="A40" s="279" t="s">
        <v>100</v>
      </c>
      <c r="B40" s="279"/>
      <c r="C40" s="279"/>
      <c r="D40" s="279"/>
      <c r="E40" s="279"/>
      <c r="F40" s="236"/>
      <c r="G40" s="245">
        <f>SUM(G24:G39)</f>
        <v>6012860.7000000002</v>
      </c>
    </row>
  </sheetData>
  <mergeCells count="30">
    <mergeCell ref="B2:C2"/>
    <mergeCell ref="B3:C3"/>
    <mergeCell ref="B5:C5"/>
    <mergeCell ref="A9:F9"/>
    <mergeCell ref="A10:D10"/>
    <mergeCell ref="A8:D8"/>
    <mergeCell ref="D23:F23"/>
    <mergeCell ref="D24:F24"/>
    <mergeCell ref="D25:F25"/>
    <mergeCell ref="D26:F26"/>
    <mergeCell ref="A14:G14"/>
    <mergeCell ref="A11:G11"/>
    <mergeCell ref="C16:D16"/>
    <mergeCell ref="A19:E19"/>
    <mergeCell ref="F19:G19"/>
    <mergeCell ref="A17:D17"/>
    <mergeCell ref="D33:F33"/>
    <mergeCell ref="D34:F34"/>
    <mergeCell ref="D31:F31"/>
    <mergeCell ref="D32:F32"/>
    <mergeCell ref="D27:F27"/>
    <mergeCell ref="D28:F28"/>
    <mergeCell ref="D29:F29"/>
    <mergeCell ref="D30:F30"/>
    <mergeCell ref="A40:E40"/>
    <mergeCell ref="D35:F35"/>
    <mergeCell ref="D36:F36"/>
    <mergeCell ref="D37:F37"/>
    <mergeCell ref="D38:F38"/>
    <mergeCell ref="D39:F39"/>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CZ00303453&amp;C&amp;"-,Tučné"&amp;14ROZPOČET - NÁVRH&amp;RRok 2023</oddHeader>
    <oddFooter>&amp;C&amp;A&amp;R&amp;P /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1"/>
  <sheetViews>
    <sheetView tabSelected="1" topLeftCell="A247" zoomScale="160" zoomScaleNormal="160" workbookViewId="0">
      <selection activeCell="A247" sqref="A247"/>
    </sheetView>
  </sheetViews>
  <sheetFormatPr defaultRowHeight="15" x14ac:dyDescent="0.25"/>
  <cols>
    <col min="1" max="1" width="3.7109375" style="99" customWidth="1"/>
    <col min="2" max="2" width="6.7109375" style="100" customWidth="1"/>
    <col min="3" max="4" width="5.7109375" style="101" customWidth="1"/>
    <col min="5" max="5" width="79" style="28" customWidth="1"/>
    <col min="6" max="6" width="11.42578125" bestFit="1" customWidth="1"/>
  </cols>
  <sheetData>
    <row r="1" spans="1:5" ht="12.95" customHeight="1" x14ac:dyDescent="0.25">
      <c r="A1" s="102"/>
      <c r="B1" s="103"/>
      <c r="C1" s="104"/>
      <c r="D1" s="104"/>
      <c r="E1" s="105"/>
    </row>
    <row r="2" spans="1:5" s="1" customFormat="1" ht="20.25" x14ac:dyDescent="0.25">
      <c r="A2" s="70" t="s">
        <v>50</v>
      </c>
      <c r="B2" s="71"/>
      <c r="C2" s="71"/>
      <c r="D2" s="71"/>
      <c r="E2" s="14"/>
    </row>
    <row r="3" spans="1:5" s="1" customFormat="1" ht="18" customHeight="1" x14ac:dyDescent="0.25">
      <c r="A3" s="72"/>
      <c r="B3" s="71"/>
      <c r="C3" s="73"/>
      <c r="D3" s="73"/>
      <c r="E3" s="14"/>
    </row>
    <row r="4" spans="1:5" ht="16.5" x14ac:dyDescent="0.25">
      <c r="A4" s="319" t="s">
        <v>51</v>
      </c>
      <c r="B4" s="319"/>
      <c r="C4" s="320"/>
      <c r="D4" s="320"/>
      <c r="E4" s="15" t="s">
        <v>281</v>
      </c>
    </row>
    <row r="5" spans="1:5" ht="16.5" x14ac:dyDescent="0.25">
      <c r="A5" s="114"/>
      <c r="B5" s="114"/>
      <c r="C5" s="74"/>
      <c r="D5" s="74"/>
      <c r="E5" s="15" t="s">
        <v>52</v>
      </c>
    </row>
    <row r="6" spans="1:5" ht="16.5" x14ac:dyDescent="0.25">
      <c r="A6" s="114"/>
      <c r="B6" s="114"/>
      <c r="C6" s="74"/>
      <c r="D6" s="74"/>
      <c r="E6" s="15"/>
    </row>
    <row r="7" spans="1:5" ht="16.5" x14ac:dyDescent="0.25">
      <c r="A7" s="114"/>
      <c r="B7" s="114"/>
      <c r="C7" s="74"/>
      <c r="D7" s="74"/>
      <c r="E7" s="16" t="s">
        <v>53</v>
      </c>
    </row>
    <row r="8" spans="1:5" ht="12.95" customHeight="1" x14ac:dyDescent="0.25">
      <c r="A8" s="114"/>
      <c r="B8" s="114"/>
      <c r="C8" s="74"/>
      <c r="D8" s="74"/>
      <c r="E8" s="15"/>
    </row>
    <row r="9" spans="1:5" ht="16.5" x14ac:dyDescent="0.25">
      <c r="A9" s="114"/>
      <c r="B9" s="114"/>
      <c r="C9" s="74"/>
      <c r="D9" s="74"/>
      <c r="E9" s="16" t="s">
        <v>282</v>
      </c>
    </row>
    <row r="10" spans="1:5" ht="5.0999999999999996" customHeight="1" x14ac:dyDescent="0.25">
      <c r="A10" s="114"/>
      <c r="B10" s="114"/>
      <c r="C10" s="74"/>
      <c r="D10" s="74"/>
      <c r="E10" s="15"/>
    </row>
    <row r="11" spans="1:5" ht="16.5" x14ac:dyDescent="0.25">
      <c r="A11" s="75"/>
      <c r="B11" s="26"/>
      <c r="C11" s="76"/>
      <c r="D11" s="76"/>
      <c r="E11" s="17" t="s">
        <v>295</v>
      </c>
    </row>
    <row r="12" spans="1:5" ht="15.75" x14ac:dyDescent="0.25">
      <c r="A12" s="75"/>
      <c r="B12" s="26"/>
      <c r="C12" s="76"/>
      <c r="D12" s="76"/>
      <c r="E12" s="17"/>
    </row>
    <row r="13" spans="1:5" ht="15.75" x14ac:dyDescent="0.25">
      <c r="A13" s="26" t="s">
        <v>54</v>
      </c>
      <c r="B13" s="73"/>
      <c r="C13" s="113"/>
      <c r="D13" s="113"/>
      <c r="E13" s="14"/>
    </row>
    <row r="14" spans="1:5" ht="15.75" x14ac:dyDescent="0.25">
      <c r="A14" s="77"/>
      <c r="B14" s="78"/>
      <c r="C14" s="24"/>
      <c r="D14" s="24"/>
      <c r="E14" s="18"/>
    </row>
    <row r="15" spans="1:5" s="3" customFormat="1" ht="14.1" customHeight="1" x14ac:dyDescent="0.25">
      <c r="A15" s="321" t="s">
        <v>221</v>
      </c>
      <c r="B15" s="321"/>
      <c r="C15" s="321"/>
      <c r="D15" s="321"/>
      <c r="E15" s="321"/>
    </row>
    <row r="16" spans="1:5" s="3" customFormat="1" ht="14.1" customHeight="1" x14ac:dyDescent="0.25">
      <c r="A16" s="321"/>
      <c r="B16" s="321"/>
      <c r="C16" s="321"/>
      <c r="D16" s="321"/>
      <c r="E16" s="321"/>
    </row>
    <row r="17" spans="1:5" s="4" customFormat="1" ht="14.1" customHeight="1" x14ac:dyDescent="0.25">
      <c r="A17" s="321"/>
      <c r="B17" s="321"/>
      <c r="C17" s="321"/>
      <c r="D17" s="321"/>
      <c r="E17" s="321"/>
    </row>
    <row r="18" spans="1:5" s="4" customFormat="1" ht="14.1" customHeight="1" x14ac:dyDescent="0.25">
      <c r="A18" s="321"/>
      <c r="B18" s="321"/>
      <c r="C18" s="321"/>
      <c r="D18" s="321"/>
      <c r="E18" s="321"/>
    </row>
    <row r="19" spans="1:5" s="10" customFormat="1" x14ac:dyDescent="0.25">
      <c r="A19" s="72" t="s">
        <v>55</v>
      </c>
      <c r="B19" s="79" t="s">
        <v>4</v>
      </c>
      <c r="C19" s="312" t="s">
        <v>56</v>
      </c>
      <c r="D19" s="312"/>
      <c r="E19" s="312"/>
    </row>
    <row r="20" spans="1:5" s="10" customFormat="1" x14ac:dyDescent="0.25">
      <c r="A20" s="72"/>
      <c r="B20" s="80" t="s">
        <v>57</v>
      </c>
      <c r="C20" s="81">
        <v>1111</v>
      </c>
      <c r="D20" s="311" t="s">
        <v>139</v>
      </c>
      <c r="E20" s="311"/>
    </row>
    <row r="21" spans="1:5" s="10" customFormat="1" x14ac:dyDescent="0.25">
      <c r="A21" s="72"/>
      <c r="B21" s="80" t="s">
        <v>57</v>
      </c>
      <c r="C21" s="81">
        <v>1112</v>
      </c>
      <c r="D21" s="311" t="s">
        <v>145</v>
      </c>
      <c r="E21" s="311"/>
    </row>
    <row r="22" spans="1:5" s="10" customFormat="1" x14ac:dyDescent="0.25">
      <c r="A22" s="72"/>
      <c r="B22" s="80" t="s">
        <v>57</v>
      </c>
      <c r="C22" s="81">
        <v>1113</v>
      </c>
      <c r="D22" s="311" t="s">
        <v>146</v>
      </c>
      <c r="E22" s="311"/>
    </row>
    <row r="23" spans="1:5" s="10" customFormat="1" x14ac:dyDescent="0.25">
      <c r="A23" s="72"/>
      <c r="B23" s="80" t="s">
        <v>57</v>
      </c>
      <c r="C23" s="81">
        <v>1121</v>
      </c>
      <c r="D23" s="311" t="s">
        <v>147</v>
      </c>
      <c r="E23" s="311"/>
    </row>
    <row r="24" spans="1:5" s="10" customFormat="1" x14ac:dyDescent="0.25">
      <c r="A24" s="72"/>
      <c r="B24" s="82" t="s">
        <v>58</v>
      </c>
      <c r="C24" s="83">
        <v>1122</v>
      </c>
      <c r="D24" s="313" t="s">
        <v>148</v>
      </c>
      <c r="E24" s="313"/>
    </row>
    <row r="25" spans="1:5" s="10" customFormat="1" x14ac:dyDescent="0.25">
      <c r="A25" s="72"/>
      <c r="B25" s="80" t="s">
        <v>57</v>
      </c>
      <c r="C25" s="81">
        <v>1211</v>
      </c>
      <c r="D25" s="311" t="s">
        <v>149</v>
      </c>
      <c r="E25" s="311"/>
    </row>
    <row r="26" spans="1:5" s="10" customFormat="1" x14ac:dyDescent="0.25">
      <c r="A26" s="72"/>
      <c r="B26" s="80" t="s">
        <v>57</v>
      </c>
      <c r="C26" s="81">
        <v>1511</v>
      </c>
      <c r="D26" s="311" t="s">
        <v>150</v>
      </c>
      <c r="E26" s="311"/>
    </row>
    <row r="27" spans="1:5" s="2" customFormat="1" x14ac:dyDescent="0.25">
      <c r="A27" s="84"/>
      <c r="B27" s="85"/>
      <c r="C27" s="86"/>
      <c r="D27" s="86"/>
      <c r="E27" s="19"/>
    </row>
    <row r="28" spans="1:5" s="10" customFormat="1" x14ac:dyDescent="0.25">
      <c r="A28" s="72" t="s">
        <v>55</v>
      </c>
      <c r="B28" s="79" t="s">
        <v>4</v>
      </c>
      <c r="C28" s="312" t="s">
        <v>59</v>
      </c>
      <c r="D28" s="312"/>
      <c r="E28" s="312"/>
    </row>
    <row r="29" spans="1:5" s="10" customFormat="1" ht="27.95" customHeight="1" x14ac:dyDescent="0.25">
      <c r="A29" s="72"/>
      <c r="B29" s="80" t="s">
        <v>57</v>
      </c>
      <c r="C29" s="81">
        <v>1334</v>
      </c>
      <c r="D29" s="311" t="s">
        <v>152</v>
      </c>
      <c r="E29" s="311"/>
    </row>
    <row r="30" spans="1:5" s="10" customFormat="1" x14ac:dyDescent="0.25">
      <c r="A30" s="72"/>
      <c r="B30" s="80" t="s">
        <v>57</v>
      </c>
      <c r="C30" s="81">
        <v>1341</v>
      </c>
      <c r="D30" s="322" t="s">
        <v>158</v>
      </c>
      <c r="E30" s="322"/>
    </row>
    <row r="31" spans="1:5" s="13" customFormat="1" x14ac:dyDescent="0.25">
      <c r="A31" s="72"/>
      <c r="B31" s="80" t="s">
        <v>57</v>
      </c>
      <c r="C31" s="81">
        <v>1342</v>
      </c>
      <c r="D31" s="311" t="s">
        <v>159</v>
      </c>
      <c r="E31" s="311"/>
    </row>
    <row r="32" spans="1:5" s="10" customFormat="1" x14ac:dyDescent="0.25">
      <c r="A32" s="72"/>
      <c r="B32" s="80" t="s">
        <v>57</v>
      </c>
      <c r="C32" s="81">
        <v>1343</v>
      </c>
      <c r="D32" s="311" t="s">
        <v>161</v>
      </c>
      <c r="E32" s="311"/>
    </row>
    <row r="33" spans="1:6" s="10" customFormat="1" x14ac:dyDescent="0.25">
      <c r="A33" s="72"/>
      <c r="B33" s="80" t="s">
        <v>57</v>
      </c>
      <c r="C33" s="81">
        <v>1345</v>
      </c>
      <c r="D33" s="311" t="s">
        <v>162</v>
      </c>
      <c r="E33" s="311"/>
    </row>
    <row r="34" spans="1:6" s="10" customFormat="1" x14ac:dyDescent="0.25">
      <c r="A34" s="72"/>
      <c r="B34" s="80" t="s">
        <v>57</v>
      </c>
      <c r="C34" s="81">
        <v>1349</v>
      </c>
      <c r="D34" s="311" t="s">
        <v>163</v>
      </c>
      <c r="E34" s="311"/>
    </row>
    <row r="35" spans="1:6" s="10" customFormat="1" ht="27.95" customHeight="1" x14ac:dyDescent="0.25">
      <c r="A35" s="72"/>
      <c r="B35" s="80" t="s">
        <v>57</v>
      </c>
      <c r="C35" s="81">
        <v>1356</v>
      </c>
      <c r="D35" s="311" t="s">
        <v>222</v>
      </c>
      <c r="E35" s="311"/>
    </row>
    <row r="36" spans="1:6" s="10" customFormat="1" ht="27.95" customHeight="1" x14ac:dyDescent="0.25">
      <c r="A36" s="72"/>
      <c r="B36" s="80" t="s">
        <v>57</v>
      </c>
      <c r="C36" s="81">
        <v>1381</v>
      </c>
      <c r="D36" s="311" t="s">
        <v>154</v>
      </c>
      <c r="E36" s="311"/>
    </row>
    <row r="37" spans="1:6" s="10" customFormat="1" ht="15" customHeight="1" x14ac:dyDescent="0.25">
      <c r="A37" s="72"/>
      <c r="B37" s="80" t="s">
        <v>57</v>
      </c>
      <c r="C37" s="81">
        <v>1382</v>
      </c>
      <c r="D37" s="311" t="s">
        <v>155</v>
      </c>
      <c r="E37" s="311"/>
    </row>
    <row r="38" spans="1:6" s="10" customFormat="1" x14ac:dyDescent="0.25">
      <c r="A38" s="84"/>
      <c r="B38" s="85"/>
      <c r="C38" s="86"/>
      <c r="D38" s="314"/>
      <c r="E38" s="314"/>
    </row>
    <row r="39" spans="1:6" s="10" customFormat="1" x14ac:dyDescent="0.25">
      <c r="A39" s="317" t="s">
        <v>60</v>
      </c>
      <c r="B39" s="317"/>
      <c r="C39" s="317"/>
      <c r="D39" s="317"/>
      <c r="E39" s="317"/>
    </row>
    <row r="40" spans="1:6" s="10" customFormat="1" x14ac:dyDescent="0.25">
      <c r="A40" s="317"/>
      <c r="B40" s="317"/>
      <c r="C40" s="317"/>
      <c r="D40" s="317"/>
      <c r="E40" s="317"/>
    </row>
    <row r="41" spans="1:6" s="10" customFormat="1" x14ac:dyDescent="0.25">
      <c r="A41" s="317"/>
      <c r="B41" s="317"/>
      <c r="C41" s="317"/>
      <c r="D41" s="317"/>
      <c r="E41" s="317"/>
      <c r="F41" s="106"/>
    </row>
    <row r="42" spans="1:6" s="10" customFormat="1" x14ac:dyDescent="0.25">
      <c r="A42" s="115"/>
      <c r="B42" s="115"/>
      <c r="C42" s="115"/>
      <c r="D42" s="115"/>
      <c r="E42" s="115"/>
    </row>
    <row r="43" spans="1:6" s="10" customFormat="1" x14ac:dyDescent="0.25">
      <c r="A43" s="72" t="s">
        <v>55</v>
      </c>
      <c r="B43" s="79" t="s">
        <v>4</v>
      </c>
      <c r="C43" s="312" t="s">
        <v>5</v>
      </c>
      <c r="D43" s="312"/>
      <c r="E43" s="312"/>
    </row>
    <row r="44" spans="1:6" s="10" customFormat="1" x14ac:dyDescent="0.25">
      <c r="A44" s="72"/>
      <c r="B44" s="80" t="s">
        <v>57</v>
      </c>
      <c r="C44" s="81">
        <v>1361</v>
      </c>
      <c r="D44" s="311" t="s">
        <v>165</v>
      </c>
      <c r="E44" s="311"/>
    </row>
    <row r="45" spans="1:6" ht="15" customHeight="1" x14ac:dyDescent="0.25">
      <c r="A45" s="102"/>
      <c r="B45" s="103"/>
      <c r="C45" s="104"/>
      <c r="D45" s="104"/>
      <c r="E45" s="105"/>
    </row>
    <row r="46" spans="1:6" ht="15" customHeight="1" x14ac:dyDescent="0.25">
      <c r="A46" s="102"/>
      <c r="B46" s="103"/>
      <c r="C46" s="104"/>
      <c r="D46" s="104"/>
      <c r="E46" s="105"/>
    </row>
    <row r="47" spans="1:6" ht="12.95" customHeight="1" x14ac:dyDescent="0.25">
      <c r="A47" s="102"/>
      <c r="B47" s="103"/>
      <c r="C47" s="104"/>
      <c r="D47" s="104"/>
      <c r="E47" s="105"/>
    </row>
    <row r="48" spans="1:6" s="1" customFormat="1" ht="20.25" x14ac:dyDescent="0.25">
      <c r="A48" s="70" t="s">
        <v>50</v>
      </c>
      <c r="B48" s="71"/>
      <c r="C48" s="71"/>
      <c r="D48" s="71"/>
      <c r="E48" s="14"/>
    </row>
    <row r="49" spans="1:5" s="1" customFormat="1" ht="18" customHeight="1" x14ac:dyDescent="0.25">
      <c r="A49" s="72"/>
      <c r="B49" s="71"/>
      <c r="C49" s="73"/>
      <c r="D49" s="73"/>
      <c r="E49" s="14"/>
    </row>
    <row r="50" spans="1:5" s="10" customFormat="1" ht="15.75" x14ac:dyDescent="0.25">
      <c r="A50" s="26" t="s">
        <v>61</v>
      </c>
      <c r="B50" s="73"/>
      <c r="C50" s="113"/>
      <c r="D50" s="113"/>
      <c r="E50" s="14"/>
    </row>
    <row r="51" spans="1:5" s="10" customFormat="1" x14ac:dyDescent="0.25">
      <c r="A51" s="18"/>
      <c r="B51" s="78"/>
      <c r="C51" s="24"/>
      <c r="D51" s="24"/>
      <c r="E51" s="18"/>
    </row>
    <row r="52" spans="1:5" s="10" customFormat="1" ht="15.75" x14ac:dyDescent="0.25">
      <c r="A52" s="26" t="s">
        <v>62</v>
      </c>
      <c r="B52" s="73"/>
      <c r="C52" s="113"/>
      <c r="D52" s="113"/>
      <c r="E52" s="14"/>
    </row>
    <row r="53" spans="1:5" s="2" customFormat="1" x14ac:dyDescent="0.25">
      <c r="A53" s="18"/>
      <c r="B53" s="78"/>
      <c r="C53" s="24"/>
      <c r="D53" s="24"/>
      <c r="E53" s="18"/>
    </row>
    <row r="54" spans="1:5" s="10" customFormat="1" ht="15.75" x14ac:dyDescent="0.25">
      <c r="A54" s="26" t="s">
        <v>63</v>
      </c>
      <c r="B54" s="73"/>
      <c r="C54" s="113"/>
      <c r="D54" s="113"/>
      <c r="E54" s="14"/>
    </row>
    <row r="55" spans="1:5" s="10" customFormat="1" ht="27.95" customHeight="1" x14ac:dyDescent="0.25">
      <c r="A55" s="84"/>
      <c r="B55" s="80" t="s">
        <v>57</v>
      </c>
      <c r="C55" s="81">
        <v>4111</v>
      </c>
      <c r="D55" s="311" t="s">
        <v>246</v>
      </c>
      <c r="E55" s="311"/>
    </row>
    <row r="56" spans="1:5" s="10" customFormat="1" ht="27.95" customHeight="1" x14ac:dyDescent="0.25">
      <c r="A56" s="84"/>
      <c r="B56" s="80" t="s">
        <v>57</v>
      </c>
      <c r="C56" s="81">
        <v>4112</v>
      </c>
      <c r="D56" s="311" t="s">
        <v>247</v>
      </c>
      <c r="E56" s="311"/>
    </row>
    <row r="57" spans="1:5" s="10" customFormat="1" ht="80.099999999999994" customHeight="1" x14ac:dyDescent="0.25">
      <c r="A57" s="72"/>
      <c r="B57" s="80" t="s">
        <v>57</v>
      </c>
      <c r="C57" s="81">
        <v>4116</v>
      </c>
      <c r="D57" s="311" t="s">
        <v>245</v>
      </c>
      <c r="E57" s="311"/>
    </row>
    <row r="58" spans="1:5" s="10" customFormat="1" ht="27.95" customHeight="1" x14ac:dyDescent="0.25">
      <c r="A58" s="84"/>
      <c r="B58" s="80" t="s">
        <v>57</v>
      </c>
      <c r="C58" s="81">
        <v>4116</v>
      </c>
      <c r="D58" s="311" t="s">
        <v>274</v>
      </c>
      <c r="E58" s="311"/>
    </row>
    <row r="59" spans="1:5" s="10" customFormat="1" x14ac:dyDescent="0.25">
      <c r="A59" s="14" t="s">
        <v>64</v>
      </c>
      <c r="B59" s="73"/>
      <c r="C59" s="315"/>
      <c r="D59" s="315"/>
      <c r="E59" s="315"/>
    </row>
    <row r="60" spans="1:5" s="10" customFormat="1" ht="27.95" customHeight="1" x14ac:dyDescent="0.25">
      <c r="A60" s="14"/>
      <c r="B60" s="73"/>
      <c r="C60" s="316" t="s">
        <v>223</v>
      </c>
      <c r="D60" s="316"/>
      <c r="E60" s="316"/>
    </row>
    <row r="61" spans="1:5" s="2" customFormat="1" ht="11.1" customHeight="1" x14ac:dyDescent="0.25">
      <c r="A61" s="84"/>
      <c r="B61" s="85"/>
      <c r="C61" s="86"/>
      <c r="D61" s="86"/>
      <c r="E61" s="19"/>
    </row>
    <row r="62" spans="1:5" s="2" customFormat="1" ht="11.1" customHeight="1" x14ac:dyDescent="0.25">
      <c r="A62" s="84"/>
      <c r="B62" s="87"/>
      <c r="C62" s="78"/>
      <c r="D62" s="78"/>
      <c r="E62" s="18"/>
    </row>
    <row r="63" spans="1:5" s="10" customFormat="1" ht="15.75" x14ac:dyDescent="0.25">
      <c r="A63" s="26" t="s">
        <v>65</v>
      </c>
      <c r="B63" s="73"/>
      <c r="C63" s="113"/>
      <c r="D63" s="113"/>
      <c r="E63" s="14"/>
    </row>
    <row r="64" spans="1:5" s="10" customFormat="1" x14ac:dyDescent="0.25">
      <c r="A64" s="72" t="s">
        <v>55</v>
      </c>
      <c r="B64" s="112">
        <v>1032</v>
      </c>
      <c r="C64" s="312" t="s">
        <v>66</v>
      </c>
      <c r="D64" s="312"/>
      <c r="E64" s="312"/>
    </row>
    <row r="65" spans="1:5" s="10" customFormat="1" ht="27.95" customHeight="1" x14ac:dyDescent="0.25">
      <c r="A65" s="72"/>
      <c r="B65" s="80" t="s">
        <v>57</v>
      </c>
      <c r="C65" s="81">
        <v>2111</v>
      </c>
      <c r="D65" s="311" t="s">
        <v>167</v>
      </c>
      <c r="E65" s="311"/>
    </row>
    <row r="66" spans="1:5" s="10" customFormat="1" x14ac:dyDescent="0.25">
      <c r="A66" s="72"/>
      <c r="B66" s="80" t="s">
        <v>57</v>
      </c>
      <c r="C66" s="81">
        <v>2112</v>
      </c>
      <c r="D66" s="311" t="s">
        <v>168</v>
      </c>
      <c r="E66" s="311"/>
    </row>
    <row r="67" spans="1:5" s="2" customFormat="1" ht="51.75" customHeight="1" x14ac:dyDescent="0.25">
      <c r="A67" s="84"/>
      <c r="B67" s="80" t="s">
        <v>57</v>
      </c>
      <c r="C67" s="81">
        <v>2131</v>
      </c>
      <c r="D67" s="311" t="s">
        <v>248</v>
      </c>
      <c r="E67" s="311"/>
    </row>
    <row r="68" spans="1:5" s="10" customFormat="1" ht="27.95" customHeight="1" x14ac:dyDescent="0.25">
      <c r="A68" s="72"/>
      <c r="B68" s="80" t="s">
        <v>57</v>
      </c>
      <c r="C68" s="81">
        <v>2324</v>
      </c>
      <c r="D68" s="311" t="s">
        <v>224</v>
      </c>
      <c r="E68" s="311"/>
    </row>
    <row r="69" spans="1:5" s="2" customFormat="1" ht="11.1" customHeight="1" x14ac:dyDescent="0.25">
      <c r="A69" s="84"/>
      <c r="B69" s="87"/>
      <c r="C69" s="78"/>
      <c r="D69" s="78"/>
      <c r="E69" s="18"/>
    </row>
    <row r="70" spans="1:5" s="2" customFormat="1" ht="11.1" customHeight="1" x14ac:dyDescent="0.25">
      <c r="A70" s="84"/>
      <c r="B70" s="87"/>
      <c r="C70" s="78"/>
      <c r="D70" s="78"/>
      <c r="E70" s="18"/>
    </row>
    <row r="71" spans="1:5" s="10" customFormat="1" ht="15.75" x14ac:dyDescent="0.25">
      <c r="A71" s="26" t="s">
        <v>67</v>
      </c>
      <c r="B71" s="73"/>
      <c r="C71" s="113"/>
      <c r="D71" s="113"/>
      <c r="E71" s="14"/>
    </row>
    <row r="72" spans="1:5" s="10" customFormat="1" x14ac:dyDescent="0.25">
      <c r="A72" s="72" t="s">
        <v>55</v>
      </c>
      <c r="B72" s="112">
        <v>2143</v>
      </c>
      <c r="C72" s="312" t="s">
        <v>68</v>
      </c>
      <c r="D72" s="312"/>
      <c r="E72" s="312"/>
    </row>
    <row r="73" spans="1:5" s="10" customFormat="1" ht="15" customHeight="1" x14ac:dyDescent="0.25">
      <c r="A73" s="72"/>
      <c r="B73" s="80" t="s">
        <v>57</v>
      </c>
      <c r="C73" s="81">
        <v>2111</v>
      </c>
      <c r="D73" s="311" t="s">
        <v>107</v>
      </c>
      <c r="E73" s="311"/>
    </row>
    <row r="74" spans="1:5" s="10" customFormat="1" x14ac:dyDescent="0.25">
      <c r="A74" s="72"/>
      <c r="B74" s="80" t="s">
        <v>57</v>
      </c>
      <c r="C74" s="81">
        <v>2112</v>
      </c>
      <c r="D74" s="311" t="s">
        <v>69</v>
      </c>
      <c r="E74" s="311"/>
    </row>
    <row r="75" spans="1:5" s="10" customFormat="1" x14ac:dyDescent="0.25">
      <c r="A75" s="72"/>
      <c r="B75" s="80"/>
      <c r="C75" s="81"/>
      <c r="D75" s="311" t="s">
        <v>170</v>
      </c>
      <c r="E75" s="311"/>
    </row>
    <row r="76" spans="1:5" s="2" customFormat="1" ht="11.1" customHeight="1" x14ac:dyDescent="0.25">
      <c r="A76" s="84"/>
      <c r="B76" s="88"/>
      <c r="C76" s="89"/>
      <c r="D76" s="20"/>
      <c r="E76" s="20"/>
    </row>
    <row r="77" spans="1:5" s="2" customFormat="1" ht="11.1" customHeight="1" x14ac:dyDescent="0.25">
      <c r="A77" s="84"/>
      <c r="B77" s="88"/>
      <c r="C77" s="89"/>
      <c r="D77" s="20"/>
      <c r="E77" s="20"/>
    </row>
    <row r="78" spans="1:5" s="10" customFormat="1" ht="15.75" x14ac:dyDescent="0.25">
      <c r="A78" s="90" t="s">
        <v>104</v>
      </c>
      <c r="B78" s="91"/>
      <c r="C78" s="92"/>
      <c r="D78" s="92"/>
      <c r="E78" s="22"/>
    </row>
    <row r="79" spans="1:5" s="10" customFormat="1" x14ac:dyDescent="0.25">
      <c r="A79" s="93" t="s">
        <v>55</v>
      </c>
      <c r="B79" s="94">
        <v>2212</v>
      </c>
      <c r="C79" s="318" t="s">
        <v>40</v>
      </c>
      <c r="D79" s="318"/>
      <c r="E79" s="318"/>
    </row>
    <row r="80" spans="1:5" s="10" customFormat="1" ht="24.95" customHeight="1" x14ac:dyDescent="0.25">
      <c r="A80" s="72"/>
      <c r="B80" s="82" t="s">
        <v>58</v>
      </c>
      <c r="C80" s="83">
        <v>2322</v>
      </c>
      <c r="D80" s="323" t="s">
        <v>236</v>
      </c>
      <c r="E80" s="323"/>
    </row>
    <row r="81" spans="1:5" s="10" customFormat="1" ht="24.95" customHeight="1" x14ac:dyDescent="0.25">
      <c r="A81" s="72"/>
      <c r="B81" s="82" t="s">
        <v>58</v>
      </c>
      <c r="C81" s="83">
        <v>2324</v>
      </c>
      <c r="D81" s="323" t="s">
        <v>235</v>
      </c>
      <c r="E81" s="323"/>
    </row>
    <row r="82" spans="1:5" s="2" customFormat="1" x14ac:dyDescent="0.25">
      <c r="A82" s="84"/>
      <c r="B82" s="88"/>
      <c r="C82" s="89"/>
      <c r="D82" s="20"/>
      <c r="E82" s="20"/>
    </row>
    <row r="83" spans="1:5" s="2" customFormat="1" ht="12.95" customHeight="1" x14ac:dyDescent="0.25">
      <c r="A83" s="84"/>
      <c r="B83" s="88"/>
      <c r="C83" s="89"/>
      <c r="D83" s="20"/>
      <c r="E83" s="20"/>
    </row>
    <row r="84" spans="1:5" s="1" customFormat="1" ht="20.25" x14ac:dyDescent="0.25">
      <c r="A84" s="70" t="s">
        <v>50</v>
      </c>
      <c r="B84" s="71"/>
      <c r="C84" s="71"/>
      <c r="D84" s="71"/>
      <c r="E84" s="14"/>
    </row>
    <row r="85" spans="1:5" s="1" customFormat="1" ht="18" customHeight="1" x14ac:dyDescent="0.25">
      <c r="A85" s="70"/>
      <c r="B85" s="71"/>
      <c r="C85" s="71"/>
      <c r="D85" s="71"/>
      <c r="E85" s="14"/>
    </row>
    <row r="86" spans="1:5" s="10" customFormat="1" ht="15.75" x14ac:dyDescent="0.25">
      <c r="A86" s="26" t="s">
        <v>70</v>
      </c>
      <c r="B86" s="73"/>
      <c r="C86" s="113"/>
      <c r="D86" s="113"/>
      <c r="E86" s="14"/>
    </row>
    <row r="87" spans="1:5" s="10" customFormat="1" x14ac:dyDescent="0.25">
      <c r="A87" s="72" t="s">
        <v>55</v>
      </c>
      <c r="B87" s="112">
        <v>2310</v>
      </c>
      <c r="C87" s="312" t="s">
        <v>71</v>
      </c>
      <c r="D87" s="312"/>
      <c r="E87" s="312"/>
    </row>
    <row r="88" spans="1:5" s="10" customFormat="1" x14ac:dyDescent="0.25">
      <c r="A88" s="72"/>
      <c r="B88" s="80" t="s">
        <v>57</v>
      </c>
      <c r="C88" s="81">
        <v>2111</v>
      </c>
      <c r="D88" s="311" t="s">
        <v>72</v>
      </c>
      <c r="E88" s="311"/>
    </row>
    <row r="89" spans="1:5" s="10" customFormat="1" ht="9" customHeight="1" x14ac:dyDescent="0.25">
      <c r="A89" s="84"/>
      <c r="B89" s="88"/>
      <c r="C89" s="89"/>
      <c r="D89" s="86"/>
      <c r="E89" s="21"/>
    </row>
    <row r="90" spans="1:5" s="10" customFormat="1" x14ac:dyDescent="0.25">
      <c r="A90" s="72" t="s">
        <v>55</v>
      </c>
      <c r="B90" s="112">
        <v>2321</v>
      </c>
      <c r="C90" s="312" t="s">
        <v>73</v>
      </c>
      <c r="D90" s="312"/>
      <c r="E90" s="312"/>
    </row>
    <row r="91" spans="1:5" s="10" customFormat="1" x14ac:dyDescent="0.25">
      <c r="A91" s="72"/>
      <c r="B91" s="80" t="s">
        <v>57</v>
      </c>
      <c r="C91" s="81">
        <v>2111</v>
      </c>
      <c r="D91" s="311" t="s">
        <v>74</v>
      </c>
      <c r="E91" s="311"/>
    </row>
    <row r="92" spans="1:5" ht="11.1" customHeight="1" x14ac:dyDescent="0.25">
      <c r="A92" s="84"/>
      <c r="B92" s="85"/>
      <c r="C92" s="86"/>
      <c r="D92" s="117"/>
      <c r="E92" s="117"/>
    </row>
    <row r="93" spans="1:5" ht="11.1" customHeight="1" x14ac:dyDescent="0.25">
      <c r="A93" s="84"/>
      <c r="B93" s="85"/>
      <c r="C93" s="86"/>
      <c r="D93" s="117"/>
      <c r="E93" s="117"/>
    </row>
    <row r="94" spans="1:5" s="9" customFormat="1" ht="15.75" x14ac:dyDescent="0.25">
      <c r="A94" s="26" t="s">
        <v>75</v>
      </c>
      <c r="B94" s="73"/>
      <c r="C94" s="113"/>
      <c r="D94" s="113"/>
      <c r="E94" s="14"/>
    </row>
    <row r="95" spans="1:5" s="9" customFormat="1" x14ac:dyDescent="0.25">
      <c r="A95" s="72" t="s">
        <v>55</v>
      </c>
      <c r="B95" s="112">
        <v>3314</v>
      </c>
      <c r="C95" s="312" t="s">
        <v>76</v>
      </c>
      <c r="D95" s="312"/>
      <c r="E95" s="312"/>
    </row>
    <row r="96" spans="1:5" s="9" customFormat="1" ht="15" customHeight="1" x14ac:dyDescent="0.25">
      <c r="A96" s="72"/>
      <c r="B96" s="80" t="s">
        <v>57</v>
      </c>
      <c r="C96" s="81">
        <v>2111</v>
      </c>
      <c r="D96" s="311" t="s">
        <v>244</v>
      </c>
      <c r="E96" s="311"/>
    </row>
    <row r="97" spans="1:5" s="9" customFormat="1" ht="15" customHeight="1" x14ac:dyDescent="0.25">
      <c r="A97" s="84"/>
      <c r="B97" s="80" t="s">
        <v>57</v>
      </c>
      <c r="C97" s="81">
        <v>2324</v>
      </c>
      <c r="D97" s="311" t="s">
        <v>225</v>
      </c>
      <c r="E97" s="311"/>
    </row>
    <row r="98" spans="1:5" ht="9" customHeight="1" x14ac:dyDescent="0.25">
      <c r="A98" s="84"/>
      <c r="B98" s="85"/>
      <c r="C98" s="86"/>
      <c r="D98" s="117"/>
      <c r="E98" s="117"/>
    </row>
    <row r="99" spans="1:5" s="9" customFormat="1" x14ac:dyDescent="0.25">
      <c r="A99" s="72" t="s">
        <v>55</v>
      </c>
      <c r="B99" s="112">
        <v>3319</v>
      </c>
      <c r="C99" s="312" t="s">
        <v>77</v>
      </c>
      <c r="D99" s="312"/>
      <c r="E99" s="312"/>
    </row>
    <row r="100" spans="1:5" s="9" customFormat="1" x14ac:dyDescent="0.25">
      <c r="A100" s="72"/>
      <c r="B100" s="80" t="s">
        <v>57</v>
      </c>
      <c r="C100" s="81">
        <v>2111</v>
      </c>
      <c r="D100" s="311" t="s">
        <v>78</v>
      </c>
      <c r="E100" s="311"/>
    </row>
    <row r="101" spans="1:5" s="2" customFormat="1" ht="15" customHeight="1" x14ac:dyDescent="0.25">
      <c r="A101" s="84"/>
      <c r="B101" s="85"/>
      <c r="C101" s="86"/>
      <c r="D101" s="311" t="s">
        <v>226</v>
      </c>
      <c r="E101" s="311"/>
    </row>
    <row r="102" spans="1:5" s="10" customFormat="1" ht="27.95" customHeight="1" x14ac:dyDescent="0.25">
      <c r="A102" s="72"/>
      <c r="B102" s="80" t="s">
        <v>57</v>
      </c>
      <c r="C102" s="81">
        <v>2111</v>
      </c>
      <c r="D102" s="311" t="s">
        <v>186</v>
      </c>
      <c r="E102" s="311"/>
    </row>
    <row r="103" spans="1:5" s="10" customFormat="1" ht="15" customHeight="1" x14ac:dyDescent="0.25">
      <c r="A103" s="72"/>
      <c r="B103" s="80" t="s">
        <v>57</v>
      </c>
      <c r="C103" s="81">
        <v>2132</v>
      </c>
      <c r="D103" s="324" t="s">
        <v>101</v>
      </c>
      <c r="E103" s="324"/>
    </row>
    <row r="104" spans="1:5" s="10" customFormat="1" ht="15" customHeight="1" x14ac:dyDescent="0.25">
      <c r="A104" s="72"/>
      <c r="B104" s="80" t="s">
        <v>57</v>
      </c>
      <c r="C104" s="81">
        <v>2133</v>
      </c>
      <c r="D104" s="324" t="s">
        <v>173</v>
      </c>
      <c r="E104" s="324"/>
    </row>
    <row r="105" spans="1:5" s="10" customFormat="1" ht="27.95" customHeight="1" x14ac:dyDescent="0.25">
      <c r="A105" s="84"/>
      <c r="B105" s="82" t="s">
        <v>58</v>
      </c>
      <c r="C105" s="83">
        <v>2321</v>
      </c>
      <c r="D105" s="313" t="s">
        <v>227</v>
      </c>
      <c r="E105" s="313"/>
    </row>
    <row r="106" spans="1:5" s="10" customFormat="1" ht="27.95" customHeight="1" x14ac:dyDescent="0.25">
      <c r="A106" s="84"/>
      <c r="B106" s="82" t="s">
        <v>58</v>
      </c>
      <c r="C106" s="83">
        <v>2322</v>
      </c>
      <c r="D106" s="313" t="s">
        <v>230</v>
      </c>
      <c r="E106" s="313"/>
    </row>
    <row r="107" spans="1:5" s="9" customFormat="1" ht="15" customHeight="1" x14ac:dyDescent="0.25">
      <c r="A107" s="84"/>
      <c r="B107" s="80" t="s">
        <v>57</v>
      </c>
      <c r="C107" s="81">
        <v>2324</v>
      </c>
      <c r="D107" s="311" t="s">
        <v>250</v>
      </c>
      <c r="E107" s="311"/>
    </row>
    <row r="108" spans="1:5" s="10" customFormat="1" ht="15" customHeight="1" x14ac:dyDescent="0.25">
      <c r="A108" s="84"/>
      <c r="B108" s="82" t="s">
        <v>58</v>
      </c>
      <c r="C108" s="83">
        <v>2329</v>
      </c>
      <c r="D108" s="313" t="s">
        <v>229</v>
      </c>
      <c r="E108" s="313"/>
    </row>
    <row r="109" spans="1:5" s="2" customFormat="1" ht="9" customHeight="1" x14ac:dyDescent="0.25">
      <c r="A109" s="84"/>
      <c r="B109" s="85"/>
      <c r="C109" s="86"/>
      <c r="D109" s="86"/>
      <c r="E109" s="23"/>
    </row>
    <row r="110" spans="1:5" s="9" customFormat="1" x14ac:dyDescent="0.25">
      <c r="A110" s="72" t="s">
        <v>55</v>
      </c>
      <c r="B110" s="112">
        <v>3399</v>
      </c>
      <c r="C110" s="312" t="s">
        <v>228</v>
      </c>
      <c r="D110" s="312"/>
      <c r="E110" s="312"/>
    </row>
    <row r="111" spans="1:5" s="9" customFormat="1" ht="15" customHeight="1" x14ac:dyDescent="0.25">
      <c r="A111" s="84"/>
      <c r="B111" s="82" t="s">
        <v>58</v>
      </c>
      <c r="C111" s="83">
        <v>2321</v>
      </c>
      <c r="D111" s="313" t="s">
        <v>227</v>
      </c>
      <c r="E111" s="313"/>
    </row>
    <row r="112" spans="1:5" s="2" customFormat="1" ht="11.1" customHeight="1" x14ac:dyDescent="0.25">
      <c r="A112" s="84"/>
      <c r="B112" s="88"/>
      <c r="C112" s="89"/>
      <c r="D112" s="20"/>
      <c r="E112" s="20"/>
    </row>
    <row r="113" spans="1:5" s="2" customFormat="1" ht="11.1" customHeight="1" x14ac:dyDescent="0.25">
      <c r="A113" s="84"/>
      <c r="B113" s="88"/>
      <c r="C113" s="89"/>
      <c r="D113" s="20"/>
      <c r="E113" s="20"/>
    </row>
    <row r="114" spans="1:5" s="10" customFormat="1" ht="15.75" x14ac:dyDescent="0.25">
      <c r="A114" s="26" t="s">
        <v>79</v>
      </c>
      <c r="B114" s="73"/>
      <c r="C114" s="113"/>
      <c r="D114" s="113"/>
      <c r="E114" s="14"/>
    </row>
    <row r="115" spans="1:5" s="10" customFormat="1" x14ac:dyDescent="0.25">
      <c r="A115" s="72" t="s">
        <v>55</v>
      </c>
      <c r="B115" s="112">
        <v>3539</v>
      </c>
      <c r="C115" s="312" t="s">
        <v>80</v>
      </c>
      <c r="D115" s="312"/>
      <c r="E115" s="312"/>
    </row>
    <row r="116" spans="1:5" s="2" customFormat="1" ht="27.95" customHeight="1" x14ac:dyDescent="0.25">
      <c r="A116" s="84"/>
      <c r="B116" s="80" t="s">
        <v>57</v>
      </c>
      <c r="C116" s="81">
        <v>2111</v>
      </c>
      <c r="D116" s="311" t="s">
        <v>296</v>
      </c>
      <c r="E116" s="311"/>
    </row>
    <row r="117" spans="1:5" s="10" customFormat="1" x14ac:dyDescent="0.25">
      <c r="A117" s="72"/>
      <c r="B117" s="80" t="s">
        <v>57</v>
      </c>
      <c r="C117" s="81">
        <v>2132</v>
      </c>
      <c r="D117" s="311" t="s">
        <v>272</v>
      </c>
      <c r="E117" s="311"/>
    </row>
    <row r="118" spans="1:5" s="10" customFormat="1" ht="15" customHeight="1" x14ac:dyDescent="0.25">
      <c r="A118" s="72"/>
      <c r="B118" s="80" t="s">
        <v>57</v>
      </c>
      <c r="C118" s="81">
        <v>2133</v>
      </c>
      <c r="D118" s="311" t="s">
        <v>271</v>
      </c>
      <c r="E118" s="311"/>
    </row>
    <row r="119" spans="1:5" s="2" customFormat="1" ht="11.1" customHeight="1" x14ac:dyDescent="0.25">
      <c r="A119" s="84"/>
      <c r="B119" s="88"/>
      <c r="C119" s="89"/>
      <c r="D119" s="86"/>
      <c r="E119" s="23"/>
    </row>
    <row r="120" spans="1:5" s="2" customFormat="1" ht="11.1" customHeight="1" x14ac:dyDescent="0.25">
      <c r="A120" s="84"/>
      <c r="B120" s="88"/>
      <c r="C120" s="89"/>
      <c r="D120" s="86"/>
      <c r="E120" s="23"/>
    </row>
    <row r="121" spans="1:5" s="10" customFormat="1" ht="15.75" x14ac:dyDescent="0.25">
      <c r="A121" s="26" t="s">
        <v>17</v>
      </c>
      <c r="B121" s="73"/>
      <c r="C121" s="113"/>
      <c r="D121" s="113"/>
      <c r="E121" s="14"/>
    </row>
    <row r="122" spans="1:5" s="10" customFormat="1" x14ac:dyDescent="0.25">
      <c r="A122" s="72" t="s">
        <v>55</v>
      </c>
      <c r="B122" s="112">
        <v>3612</v>
      </c>
      <c r="C122" s="312" t="s">
        <v>133</v>
      </c>
      <c r="D122" s="312"/>
      <c r="E122" s="312"/>
    </row>
    <row r="123" spans="1:5" s="10" customFormat="1" ht="39.950000000000003" customHeight="1" x14ac:dyDescent="0.25">
      <c r="A123" s="72"/>
      <c r="B123" s="80" t="s">
        <v>57</v>
      </c>
      <c r="C123" s="81">
        <v>2111</v>
      </c>
      <c r="D123" s="311" t="s">
        <v>231</v>
      </c>
      <c r="E123" s="311"/>
    </row>
    <row r="124" spans="1:5" s="10" customFormat="1" ht="27.95" customHeight="1" x14ac:dyDescent="0.25">
      <c r="A124" s="72"/>
      <c r="B124" s="80" t="s">
        <v>57</v>
      </c>
      <c r="C124" s="81">
        <v>2132</v>
      </c>
      <c r="D124" s="311" t="s">
        <v>232</v>
      </c>
      <c r="E124" s="311"/>
    </row>
    <row r="125" spans="1:5" s="10" customFormat="1" ht="27.95" customHeight="1" x14ac:dyDescent="0.25">
      <c r="A125" s="72"/>
      <c r="B125" s="80" t="s">
        <v>57</v>
      </c>
      <c r="C125" s="81">
        <v>2324</v>
      </c>
      <c r="D125" s="311" t="s">
        <v>233</v>
      </c>
      <c r="E125" s="311"/>
    </row>
    <row r="126" spans="1:5" ht="15" customHeight="1" x14ac:dyDescent="0.25">
      <c r="A126" s="102"/>
      <c r="B126" s="103"/>
      <c r="C126" s="104"/>
      <c r="D126" s="104"/>
      <c r="E126" s="105"/>
    </row>
    <row r="127" spans="1:5" ht="12.95" customHeight="1" x14ac:dyDescent="0.25">
      <c r="A127" s="102"/>
      <c r="B127" s="103"/>
      <c r="C127" s="104"/>
      <c r="D127" s="104"/>
      <c r="E127" s="105"/>
    </row>
    <row r="128" spans="1:5" s="1" customFormat="1" ht="20.25" x14ac:dyDescent="0.25">
      <c r="A128" s="70" t="s">
        <v>50</v>
      </c>
      <c r="B128" s="71"/>
      <c r="C128" s="71"/>
      <c r="D128" s="71"/>
      <c r="E128" s="14"/>
    </row>
    <row r="129" spans="1:5" s="1" customFormat="1" ht="18" customHeight="1" x14ac:dyDescent="0.25">
      <c r="A129" s="70"/>
      <c r="B129" s="71"/>
      <c r="C129" s="71"/>
      <c r="D129" s="71"/>
      <c r="E129" s="14"/>
    </row>
    <row r="130" spans="1:5" s="10" customFormat="1" ht="15.75" x14ac:dyDescent="0.25">
      <c r="A130" s="26" t="s">
        <v>18</v>
      </c>
      <c r="B130" s="73"/>
      <c r="C130" s="113"/>
      <c r="D130" s="113"/>
      <c r="E130" s="14"/>
    </row>
    <row r="131" spans="1:5" s="10" customFormat="1" x14ac:dyDescent="0.25">
      <c r="A131" s="72" t="s">
        <v>55</v>
      </c>
      <c r="B131" s="112">
        <v>3613</v>
      </c>
      <c r="C131" s="312" t="s">
        <v>134</v>
      </c>
      <c r="D131" s="312"/>
      <c r="E131" s="312"/>
    </row>
    <row r="132" spans="1:5" s="10" customFormat="1" ht="39.950000000000003" customHeight="1" x14ac:dyDescent="0.25">
      <c r="A132" s="84"/>
      <c r="B132" s="80" t="s">
        <v>57</v>
      </c>
      <c r="C132" s="81">
        <v>2111</v>
      </c>
      <c r="D132" s="311" t="s">
        <v>269</v>
      </c>
      <c r="E132" s="311"/>
    </row>
    <row r="133" spans="1:5" s="10" customFormat="1" ht="27.95" customHeight="1" x14ac:dyDescent="0.25">
      <c r="A133" s="84"/>
      <c r="B133" s="80" t="s">
        <v>57</v>
      </c>
      <c r="C133" s="81">
        <v>2132</v>
      </c>
      <c r="D133" s="311" t="s">
        <v>264</v>
      </c>
      <c r="E133" s="311"/>
    </row>
    <row r="134" spans="1:5" s="2" customFormat="1" ht="15" customHeight="1" x14ac:dyDescent="0.25">
      <c r="A134" s="84"/>
      <c r="B134" s="80" t="s">
        <v>57</v>
      </c>
      <c r="C134" s="81">
        <v>2133</v>
      </c>
      <c r="D134" s="311" t="s">
        <v>266</v>
      </c>
      <c r="E134" s="311"/>
    </row>
    <row r="135" spans="1:5" s="10" customFormat="1" ht="39.950000000000003" customHeight="1" x14ac:dyDescent="0.25">
      <c r="A135" s="84"/>
      <c r="B135" s="82" t="s">
        <v>58</v>
      </c>
      <c r="C135" s="83">
        <v>2322</v>
      </c>
      <c r="D135" s="313" t="s">
        <v>265</v>
      </c>
      <c r="E135" s="313"/>
    </row>
    <row r="136" spans="1:5" s="10" customFormat="1" ht="11.1" customHeight="1" x14ac:dyDescent="0.25">
      <c r="A136" s="84"/>
      <c r="B136" s="82"/>
      <c r="C136" s="83"/>
      <c r="D136" s="197"/>
      <c r="E136" s="197"/>
    </row>
    <row r="137" spans="1:5" s="2" customFormat="1" ht="11.1" customHeight="1" x14ac:dyDescent="0.25">
      <c r="A137" s="84"/>
      <c r="B137" s="85"/>
      <c r="C137" s="86"/>
      <c r="D137" s="117"/>
      <c r="E137" s="117"/>
    </row>
    <row r="138" spans="1:5" s="10" customFormat="1" ht="15.75" x14ac:dyDescent="0.25">
      <c r="A138" s="26" t="s">
        <v>81</v>
      </c>
      <c r="B138" s="73"/>
      <c r="C138" s="113"/>
      <c r="D138" s="113"/>
      <c r="E138" s="14"/>
    </row>
    <row r="139" spans="1:5" s="10" customFormat="1" x14ac:dyDescent="0.25">
      <c r="A139" s="72" t="s">
        <v>55</v>
      </c>
      <c r="B139" s="112">
        <v>3632</v>
      </c>
      <c r="C139" s="312" t="s">
        <v>82</v>
      </c>
      <c r="D139" s="312"/>
      <c r="E139" s="312"/>
    </row>
    <row r="140" spans="1:5" s="10" customFormat="1" ht="15" customHeight="1" x14ac:dyDescent="0.25">
      <c r="A140" s="72"/>
      <c r="B140" s="80" t="s">
        <v>57</v>
      </c>
      <c r="C140" s="81">
        <v>2111</v>
      </c>
      <c r="D140" s="311" t="s">
        <v>297</v>
      </c>
      <c r="E140" s="311"/>
    </row>
    <row r="141" spans="1:5" s="2" customFormat="1" ht="9" customHeight="1" x14ac:dyDescent="0.25">
      <c r="A141" s="84"/>
      <c r="B141" s="85"/>
      <c r="C141" s="86"/>
      <c r="D141" s="95"/>
      <c r="E141" s="24"/>
    </row>
    <row r="142" spans="1:5" s="10" customFormat="1" x14ac:dyDescent="0.25">
      <c r="A142" s="72" t="s">
        <v>55</v>
      </c>
      <c r="B142" s="112">
        <v>3633</v>
      </c>
      <c r="C142" s="312" t="s">
        <v>20</v>
      </c>
      <c r="D142" s="312"/>
      <c r="E142" s="312"/>
    </row>
    <row r="143" spans="1:5" s="10" customFormat="1" ht="27.95" customHeight="1" x14ac:dyDescent="0.25">
      <c r="A143" s="72"/>
      <c r="B143" s="80" t="s">
        <v>57</v>
      </c>
      <c r="C143" s="81">
        <v>2133</v>
      </c>
      <c r="D143" s="311" t="s">
        <v>234</v>
      </c>
      <c r="E143" s="311"/>
    </row>
    <row r="144" spans="1:5" s="10" customFormat="1" ht="27.95" customHeight="1" x14ac:dyDescent="0.25">
      <c r="A144" s="72"/>
      <c r="B144" s="82" t="s">
        <v>58</v>
      </c>
      <c r="C144" s="83">
        <v>2324</v>
      </c>
      <c r="D144" s="323" t="s">
        <v>273</v>
      </c>
      <c r="E144" s="323"/>
    </row>
    <row r="145" spans="1:5" s="2" customFormat="1" ht="9" customHeight="1" x14ac:dyDescent="0.25">
      <c r="A145" s="84"/>
      <c r="B145" s="85"/>
      <c r="C145" s="86"/>
      <c r="D145" s="117"/>
      <c r="E145" s="117"/>
    </row>
    <row r="146" spans="1:5" s="10" customFormat="1" x14ac:dyDescent="0.25">
      <c r="A146" s="72" t="s">
        <v>55</v>
      </c>
      <c r="B146" s="112">
        <v>3639</v>
      </c>
      <c r="C146" s="312" t="s">
        <v>83</v>
      </c>
      <c r="D146" s="312"/>
      <c r="E146" s="312"/>
    </row>
    <row r="147" spans="1:5" s="10" customFormat="1" x14ac:dyDescent="0.25">
      <c r="A147" s="72"/>
      <c r="B147" s="80" t="s">
        <v>57</v>
      </c>
      <c r="C147" s="81">
        <v>2111</v>
      </c>
      <c r="D147" s="311" t="s">
        <v>84</v>
      </c>
      <c r="E147" s="311"/>
    </row>
    <row r="148" spans="1:5" s="10" customFormat="1" ht="25.5" customHeight="1" x14ac:dyDescent="0.25">
      <c r="A148" s="72"/>
      <c r="B148" s="80" t="s">
        <v>57</v>
      </c>
      <c r="C148" s="81">
        <v>2119</v>
      </c>
      <c r="D148" s="311" t="s">
        <v>243</v>
      </c>
      <c r="E148" s="311"/>
    </row>
    <row r="149" spans="1:5" s="10" customFormat="1" x14ac:dyDescent="0.25">
      <c r="A149" s="72"/>
      <c r="B149" s="80" t="s">
        <v>57</v>
      </c>
      <c r="C149" s="81">
        <v>2131</v>
      </c>
      <c r="D149" s="311" t="s">
        <v>176</v>
      </c>
      <c r="E149" s="311"/>
    </row>
    <row r="150" spans="1:5" s="10" customFormat="1" ht="27.95" customHeight="1" x14ac:dyDescent="0.25">
      <c r="A150" s="72"/>
      <c r="B150" s="80" t="s">
        <v>57</v>
      </c>
      <c r="C150" s="81">
        <v>2132</v>
      </c>
      <c r="D150" s="311" t="s">
        <v>177</v>
      </c>
      <c r="E150" s="311"/>
    </row>
    <row r="151" spans="1:5" s="10" customFormat="1" x14ac:dyDescent="0.25">
      <c r="A151" s="72"/>
      <c r="B151" s="80" t="s">
        <v>57</v>
      </c>
      <c r="C151" s="81">
        <v>2133</v>
      </c>
      <c r="D151" s="311" t="s">
        <v>178</v>
      </c>
      <c r="E151" s="311"/>
    </row>
    <row r="152" spans="1:5" s="2" customFormat="1" ht="39.950000000000003" customHeight="1" x14ac:dyDescent="0.25">
      <c r="A152" s="84"/>
      <c r="B152" s="80" t="s">
        <v>57</v>
      </c>
      <c r="C152" s="81">
        <v>2324</v>
      </c>
      <c r="D152" s="311" t="s">
        <v>298</v>
      </c>
      <c r="E152" s="311"/>
    </row>
    <row r="153" spans="1:5" s="10" customFormat="1" x14ac:dyDescent="0.25">
      <c r="A153" s="72"/>
      <c r="B153" s="80" t="s">
        <v>57</v>
      </c>
      <c r="C153" s="81">
        <v>3111</v>
      </c>
      <c r="D153" s="311" t="s">
        <v>85</v>
      </c>
      <c r="E153" s="311"/>
    </row>
    <row r="154" spans="1:5" s="10" customFormat="1" x14ac:dyDescent="0.25">
      <c r="A154" s="72"/>
      <c r="B154" s="80"/>
      <c r="C154" s="81"/>
      <c r="D154" s="111"/>
      <c r="E154" s="111"/>
    </row>
    <row r="155" spans="1:5" s="10" customFormat="1" x14ac:dyDescent="0.25">
      <c r="A155" s="72"/>
      <c r="B155" s="80"/>
      <c r="C155" s="81"/>
      <c r="D155" s="111"/>
      <c r="E155" s="111"/>
    </row>
    <row r="156" spans="1:5" s="10" customFormat="1" x14ac:dyDescent="0.25">
      <c r="A156" s="72"/>
      <c r="B156" s="80"/>
      <c r="C156" s="81"/>
      <c r="D156" s="111"/>
      <c r="E156" s="111"/>
    </row>
    <row r="157" spans="1:5" s="10" customFormat="1" x14ac:dyDescent="0.25">
      <c r="A157" s="72"/>
      <c r="B157" s="80"/>
      <c r="C157" s="81"/>
      <c r="D157" s="111"/>
      <c r="E157" s="111"/>
    </row>
    <row r="158" spans="1:5" s="10" customFormat="1" x14ac:dyDescent="0.25">
      <c r="A158" s="72"/>
      <c r="B158" s="80"/>
      <c r="C158" s="81"/>
      <c r="D158" s="111"/>
      <c r="E158" s="111"/>
    </row>
    <row r="159" spans="1:5" s="10" customFormat="1" x14ac:dyDescent="0.25">
      <c r="A159" s="72"/>
      <c r="B159" s="80"/>
      <c r="C159" s="81"/>
      <c r="D159" s="111"/>
      <c r="E159" s="111"/>
    </row>
    <row r="160" spans="1:5" s="10" customFormat="1" x14ac:dyDescent="0.25">
      <c r="A160" s="72"/>
      <c r="B160" s="80"/>
      <c r="C160" s="81"/>
      <c r="D160" s="111"/>
      <c r="E160" s="111"/>
    </row>
    <row r="161" spans="1:5" s="10" customFormat="1" x14ac:dyDescent="0.25">
      <c r="A161" s="72"/>
      <c r="B161" s="80"/>
      <c r="C161" s="81"/>
      <c r="D161" s="111"/>
      <c r="E161" s="111"/>
    </row>
    <row r="162" spans="1:5" s="10" customFormat="1" x14ac:dyDescent="0.25">
      <c r="A162" s="72"/>
      <c r="B162" s="80"/>
      <c r="C162" s="81"/>
      <c r="D162" s="111"/>
      <c r="E162" s="111"/>
    </row>
    <row r="163" spans="1:5" s="10" customFormat="1" x14ac:dyDescent="0.25">
      <c r="A163" s="72"/>
      <c r="B163" s="80"/>
      <c r="C163" s="81"/>
      <c r="D163" s="111"/>
      <c r="E163" s="111"/>
    </row>
    <row r="164" spans="1:5" s="10" customFormat="1" x14ac:dyDescent="0.25">
      <c r="A164" s="72"/>
      <c r="B164" s="80"/>
      <c r="C164" s="81"/>
      <c r="D164" s="111"/>
      <c r="E164" s="111"/>
    </row>
    <row r="165" spans="1:5" s="10" customFormat="1" x14ac:dyDescent="0.25">
      <c r="A165" s="72"/>
      <c r="B165" s="80"/>
      <c r="C165" s="81"/>
      <c r="D165" s="111"/>
      <c r="E165" s="111"/>
    </row>
    <row r="166" spans="1:5" s="10" customFormat="1" x14ac:dyDescent="0.25">
      <c r="A166" s="72"/>
      <c r="B166" s="80"/>
      <c r="C166" s="81"/>
      <c r="D166" s="111"/>
      <c r="E166" s="111"/>
    </row>
    <row r="167" spans="1:5" ht="12.95" customHeight="1" x14ac:dyDescent="0.25">
      <c r="A167" s="102"/>
      <c r="B167" s="103"/>
      <c r="C167" s="104"/>
      <c r="D167" s="104"/>
      <c r="E167" s="105"/>
    </row>
    <row r="168" spans="1:5" s="1" customFormat="1" ht="20.25" x14ac:dyDescent="0.25">
      <c r="A168" s="70" t="s">
        <v>50</v>
      </c>
      <c r="B168" s="71"/>
      <c r="C168" s="71"/>
      <c r="D168" s="71"/>
      <c r="E168" s="14"/>
    </row>
    <row r="169" spans="1:5" s="1" customFormat="1" ht="15" customHeight="1" x14ac:dyDescent="0.25">
      <c r="A169" s="70"/>
      <c r="B169" s="71"/>
      <c r="C169" s="71"/>
      <c r="D169" s="71"/>
      <c r="E169" s="14"/>
    </row>
    <row r="170" spans="1:5" s="10" customFormat="1" ht="15.75" x14ac:dyDescent="0.25">
      <c r="A170" s="26" t="s">
        <v>86</v>
      </c>
      <c r="B170" s="73"/>
      <c r="C170" s="113"/>
      <c r="D170" s="113"/>
      <c r="E170" s="14"/>
    </row>
    <row r="171" spans="1:5" s="10" customFormat="1" x14ac:dyDescent="0.25">
      <c r="A171" s="72" t="s">
        <v>55</v>
      </c>
      <c r="B171" s="112">
        <v>3721</v>
      </c>
      <c r="C171" s="312" t="s">
        <v>179</v>
      </c>
      <c r="D171" s="312"/>
      <c r="E171" s="312"/>
    </row>
    <row r="172" spans="1:5" s="10" customFormat="1" x14ac:dyDescent="0.25">
      <c r="A172" s="72"/>
      <c r="B172" s="80" t="s">
        <v>57</v>
      </c>
      <c r="C172" s="81">
        <v>2111</v>
      </c>
      <c r="D172" s="311" t="s">
        <v>180</v>
      </c>
      <c r="E172" s="311"/>
    </row>
    <row r="173" spans="1:5" s="2" customFormat="1" ht="6.95" customHeight="1" x14ac:dyDescent="0.25">
      <c r="A173" s="77"/>
      <c r="B173" s="78"/>
      <c r="C173" s="24"/>
      <c r="D173" s="24"/>
      <c r="E173" s="18"/>
    </row>
    <row r="174" spans="1:5" s="10" customFormat="1" x14ac:dyDescent="0.25">
      <c r="A174" s="72" t="s">
        <v>55</v>
      </c>
      <c r="B174" s="112">
        <v>3722</v>
      </c>
      <c r="C174" s="312" t="s">
        <v>87</v>
      </c>
      <c r="D174" s="312"/>
      <c r="E174" s="312"/>
    </row>
    <row r="175" spans="1:5" s="10" customFormat="1" x14ac:dyDescent="0.25">
      <c r="A175" s="72"/>
      <c r="B175" s="80" t="s">
        <v>57</v>
      </c>
      <c r="C175" s="81">
        <v>2111</v>
      </c>
      <c r="D175" s="311" t="s">
        <v>241</v>
      </c>
      <c r="E175" s="311"/>
    </row>
    <row r="176" spans="1:5" s="10" customFormat="1" x14ac:dyDescent="0.25">
      <c r="A176" s="72"/>
      <c r="B176" s="80" t="s">
        <v>57</v>
      </c>
      <c r="C176" s="81">
        <v>2112</v>
      </c>
      <c r="D176" s="311" t="s">
        <v>88</v>
      </c>
      <c r="E176" s="311"/>
    </row>
    <row r="177" spans="1:5" s="10" customFormat="1" ht="27.95" customHeight="1" x14ac:dyDescent="0.25">
      <c r="A177" s="84"/>
      <c r="B177" s="82" t="s">
        <v>58</v>
      </c>
      <c r="C177" s="83">
        <v>2212</v>
      </c>
      <c r="D177" s="313" t="s">
        <v>242</v>
      </c>
      <c r="E177" s="313"/>
    </row>
    <row r="178" spans="1:5" s="2" customFormat="1" ht="6.95" customHeight="1" x14ac:dyDescent="0.25">
      <c r="A178" s="84"/>
      <c r="B178" s="85"/>
      <c r="C178" s="86"/>
      <c r="D178" s="117"/>
      <c r="E178" s="117"/>
    </row>
    <row r="179" spans="1:5" s="10" customFormat="1" x14ac:dyDescent="0.25">
      <c r="A179" s="72" t="s">
        <v>55</v>
      </c>
      <c r="B179" s="112">
        <v>3724</v>
      </c>
      <c r="C179" s="312" t="s">
        <v>24</v>
      </c>
      <c r="D179" s="312"/>
      <c r="E179" s="312"/>
    </row>
    <row r="180" spans="1:5" s="10" customFormat="1" x14ac:dyDescent="0.25">
      <c r="A180" s="72"/>
      <c r="B180" s="80" t="s">
        <v>57</v>
      </c>
      <c r="C180" s="81">
        <v>2111</v>
      </c>
      <c r="D180" s="311" t="s">
        <v>89</v>
      </c>
      <c r="E180" s="311"/>
    </row>
    <row r="181" spans="1:5" s="10" customFormat="1" ht="27.95" customHeight="1" x14ac:dyDescent="0.25">
      <c r="A181" s="72"/>
      <c r="B181" s="80" t="s">
        <v>57</v>
      </c>
      <c r="C181" s="81">
        <v>2324</v>
      </c>
      <c r="D181" s="311" t="s">
        <v>90</v>
      </c>
      <c r="E181" s="311"/>
    </row>
    <row r="182" spans="1:5" s="2" customFormat="1" ht="6.95" customHeight="1" x14ac:dyDescent="0.25">
      <c r="A182" s="84"/>
      <c r="B182" s="23"/>
      <c r="C182" s="86"/>
      <c r="D182" s="86"/>
      <c r="E182" s="23"/>
    </row>
    <row r="183" spans="1:5" s="10" customFormat="1" x14ac:dyDescent="0.25">
      <c r="A183" s="72" t="s">
        <v>55</v>
      </c>
      <c r="B183" s="112">
        <v>3725</v>
      </c>
      <c r="C183" s="312" t="s">
        <v>25</v>
      </c>
      <c r="D183" s="312"/>
      <c r="E183" s="312"/>
    </row>
    <row r="184" spans="1:5" s="10" customFormat="1" x14ac:dyDescent="0.25">
      <c r="A184" s="72"/>
      <c r="B184" s="80" t="s">
        <v>57</v>
      </c>
      <c r="C184" s="81">
        <v>2111</v>
      </c>
      <c r="D184" s="311" t="s">
        <v>240</v>
      </c>
      <c r="E184" s="311"/>
    </row>
    <row r="185" spans="1:5" s="2" customFormat="1" ht="6.95" customHeight="1" x14ac:dyDescent="0.25">
      <c r="A185" s="84"/>
      <c r="B185" s="85"/>
      <c r="C185" s="86"/>
      <c r="D185" s="117"/>
      <c r="E185" s="117"/>
    </row>
    <row r="186" spans="1:5" s="10" customFormat="1" x14ac:dyDescent="0.25">
      <c r="A186" s="72" t="s">
        <v>55</v>
      </c>
      <c r="B186" s="112">
        <v>3729</v>
      </c>
      <c r="C186" s="312" t="s">
        <v>26</v>
      </c>
      <c r="D186" s="312"/>
      <c r="E186" s="312"/>
    </row>
    <row r="187" spans="1:5" s="10" customFormat="1" x14ac:dyDescent="0.25">
      <c r="A187" s="72"/>
      <c r="B187" s="80" t="s">
        <v>57</v>
      </c>
      <c r="C187" s="81">
        <v>2111</v>
      </c>
      <c r="D187" s="311" t="s">
        <v>91</v>
      </c>
      <c r="E187" s="311"/>
    </row>
    <row r="188" spans="1:5" s="2" customFormat="1" ht="11.1" customHeight="1" x14ac:dyDescent="0.25">
      <c r="A188" s="84"/>
      <c r="B188" s="85"/>
      <c r="C188" s="86"/>
      <c r="D188" s="117"/>
      <c r="E188" s="117"/>
    </row>
    <row r="189" spans="1:5" s="2" customFormat="1" ht="11.1" customHeight="1" x14ac:dyDescent="0.25">
      <c r="A189" s="84"/>
      <c r="B189" s="85"/>
      <c r="C189" s="86"/>
      <c r="D189" s="117"/>
      <c r="E189" s="117"/>
    </row>
    <row r="190" spans="1:5" s="9" customFormat="1" ht="15.75" x14ac:dyDescent="0.25">
      <c r="A190" s="5" t="s">
        <v>102</v>
      </c>
      <c r="B190" s="6"/>
      <c r="C190" s="7"/>
      <c r="D190" s="7"/>
    </row>
    <row r="191" spans="1:5" s="9" customFormat="1" ht="15" customHeight="1" x14ac:dyDescent="0.25">
      <c r="A191" s="8" t="s">
        <v>55</v>
      </c>
      <c r="B191" s="12" t="s">
        <v>27</v>
      </c>
      <c r="C191" s="327" t="s">
        <v>106</v>
      </c>
      <c r="D191" s="327"/>
      <c r="E191" s="327"/>
    </row>
    <row r="192" spans="1:5" s="10" customFormat="1" ht="27.95" customHeight="1" x14ac:dyDescent="0.25">
      <c r="A192" s="72"/>
      <c r="B192" s="82" t="s">
        <v>58</v>
      </c>
      <c r="C192" s="83">
        <v>2324</v>
      </c>
      <c r="D192" s="323" t="s">
        <v>239</v>
      </c>
      <c r="E192" s="323"/>
    </row>
    <row r="193" spans="1:5" s="2" customFormat="1" ht="9" customHeight="1" x14ac:dyDescent="0.25">
      <c r="A193" s="84"/>
      <c r="B193" s="85"/>
      <c r="C193" s="86"/>
      <c r="D193" s="117"/>
      <c r="E193" s="117"/>
    </row>
    <row r="194" spans="1:5" s="2" customFormat="1" ht="9" customHeight="1" x14ac:dyDescent="0.25">
      <c r="A194" s="84"/>
      <c r="B194" s="85"/>
      <c r="C194" s="86"/>
      <c r="D194" s="117"/>
      <c r="E194" s="117"/>
    </row>
    <row r="195" spans="1:5" s="10" customFormat="1" ht="15.75" x14ac:dyDescent="0.25">
      <c r="A195" s="26" t="s">
        <v>92</v>
      </c>
      <c r="B195" s="73"/>
      <c r="C195" s="113"/>
      <c r="D195" s="113"/>
      <c r="E195" s="14"/>
    </row>
    <row r="196" spans="1:5" s="10" customFormat="1" x14ac:dyDescent="0.25">
      <c r="A196" s="72" t="s">
        <v>55</v>
      </c>
      <c r="B196" s="79" t="s">
        <v>29</v>
      </c>
      <c r="C196" s="312" t="s">
        <v>93</v>
      </c>
      <c r="D196" s="312"/>
      <c r="E196" s="312"/>
    </row>
    <row r="197" spans="1:5" s="10" customFormat="1" ht="39.950000000000003" customHeight="1" x14ac:dyDescent="0.25">
      <c r="A197" s="84"/>
      <c r="B197" s="80" t="s">
        <v>57</v>
      </c>
      <c r="C197" s="81">
        <v>2322</v>
      </c>
      <c r="D197" s="325" t="s">
        <v>238</v>
      </c>
      <c r="E197" s="325"/>
    </row>
    <row r="198" spans="1:5" s="2" customFormat="1" ht="9.9499999999999993" customHeight="1" x14ac:dyDescent="0.25">
      <c r="A198" s="84"/>
      <c r="B198" s="85"/>
      <c r="C198" s="86"/>
      <c r="D198" s="25"/>
      <c r="E198" s="25"/>
    </row>
    <row r="199" spans="1:5" s="2" customFormat="1" ht="9.9499999999999993" customHeight="1" x14ac:dyDescent="0.25">
      <c r="A199" s="84"/>
      <c r="B199" s="85"/>
      <c r="C199" s="86"/>
      <c r="D199" s="95"/>
      <c r="E199" s="24"/>
    </row>
    <row r="200" spans="1:5" s="10" customFormat="1" ht="15.75" x14ac:dyDescent="0.25">
      <c r="A200" s="26" t="s">
        <v>94</v>
      </c>
      <c r="B200" s="73"/>
      <c r="C200" s="113"/>
      <c r="D200" s="113"/>
      <c r="E200" s="14"/>
    </row>
    <row r="201" spans="1:5" s="10" customFormat="1" x14ac:dyDescent="0.25">
      <c r="A201" s="72" t="s">
        <v>55</v>
      </c>
      <c r="B201" s="112">
        <v>6171</v>
      </c>
      <c r="C201" s="312" t="s">
        <v>95</v>
      </c>
      <c r="D201" s="312"/>
      <c r="E201" s="312"/>
    </row>
    <row r="202" spans="1:5" s="10" customFormat="1" ht="27.95" customHeight="1" x14ac:dyDescent="0.25">
      <c r="A202" s="72"/>
      <c r="B202" s="80" t="s">
        <v>57</v>
      </c>
      <c r="C202" s="81">
        <v>2111</v>
      </c>
      <c r="D202" s="311" t="s">
        <v>181</v>
      </c>
      <c r="E202" s="311"/>
    </row>
    <row r="203" spans="1:5" s="10" customFormat="1" ht="15" customHeight="1" x14ac:dyDescent="0.25">
      <c r="A203" s="72"/>
      <c r="B203" s="80" t="s">
        <v>57</v>
      </c>
      <c r="C203" s="81">
        <v>2324</v>
      </c>
      <c r="D203" s="311" t="s">
        <v>299</v>
      </c>
      <c r="E203" s="311"/>
    </row>
    <row r="204" spans="1:5" s="10" customFormat="1" ht="9.9499999999999993" customHeight="1" x14ac:dyDescent="0.25">
      <c r="A204" s="72"/>
      <c r="B204" s="80"/>
      <c r="C204" s="81"/>
      <c r="D204" s="111"/>
      <c r="E204" s="111"/>
    </row>
    <row r="205" spans="1:5" s="10" customFormat="1" ht="9.9499999999999993" customHeight="1" x14ac:dyDescent="0.25">
      <c r="A205" s="72"/>
      <c r="B205" s="80"/>
      <c r="C205" s="81"/>
      <c r="D205" s="111"/>
      <c r="E205" s="111"/>
    </row>
    <row r="206" spans="1:5" s="10" customFormat="1" ht="9.9499999999999993" customHeight="1" x14ac:dyDescent="0.25">
      <c r="A206" s="72"/>
      <c r="B206" s="80"/>
      <c r="C206" s="81"/>
      <c r="D206" s="258"/>
      <c r="E206" s="258"/>
    </row>
    <row r="207" spans="1:5" s="10" customFormat="1" ht="9.9499999999999993" customHeight="1" x14ac:dyDescent="0.25">
      <c r="A207" s="72"/>
      <c r="B207" s="80"/>
      <c r="C207" s="81"/>
      <c r="D207" s="258"/>
      <c r="E207" s="258"/>
    </row>
    <row r="208" spans="1:5" s="10" customFormat="1" ht="9.9499999999999993" customHeight="1" x14ac:dyDescent="0.25">
      <c r="A208" s="72"/>
      <c r="B208" s="80"/>
      <c r="C208" s="81"/>
      <c r="D208" s="258"/>
      <c r="E208" s="258"/>
    </row>
    <row r="209" spans="1:5" s="10" customFormat="1" ht="9.9499999999999993" customHeight="1" x14ac:dyDescent="0.25">
      <c r="A209" s="72"/>
      <c r="B209" s="80"/>
      <c r="C209" s="81"/>
      <c r="D209" s="258"/>
      <c r="E209" s="258"/>
    </row>
    <row r="210" spans="1:5" s="10" customFormat="1" ht="9.9499999999999993" customHeight="1" x14ac:dyDescent="0.25">
      <c r="A210" s="72"/>
      <c r="B210" s="80"/>
      <c r="C210" s="81"/>
      <c r="D210" s="258"/>
      <c r="E210" s="258"/>
    </row>
    <row r="211" spans="1:5" s="10" customFormat="1" ht="9.9499999999999993" customHeight="1" x14ac:dyDescent="0.25">
      <c r="A211" s="72"/>
      <c r="B211" s="80"/>
      <c r="C211" s="81"/>
      <c r="D211" s="258"/>
      <c r="E211" s="258"/>
    </row>
    <row r="212" spans="1:5" s="10" customFormat="1" ht="9.9499999999999993" customHeight="1" x14ac:dyDescent="0.25">
      <c r="A212" s="72"/>
      <c r="B212" s="80"/>
      <c r="C212" s="81"/>
      <c r="D212" s="258"/>
      <c r="E212" s="258"/>
    </row>
    <row r="213" spans="1:5" s="10" customFormat="1" ht="9.9499999999999993" customHeight="1" x14ac:dyDescent="0.25">
      <c r="A213" s="72"/>
      <c r="B213" s="80"/>
      <c r="C213" s="81"/>
      <c r="D213" s="258"/>
      <c r="E213" s="258"/>
    </row>
    <row r="214" spans="1:5" s="10" customFormat="1" ht="9.9499999999999993" customHeight="1" x14ac:dyDescent="0.25">
      <c r="A214" s="72"/>
      <c r="B214" s="80"/>
      <c r="C214" s="81"/>
      <c r="D214" s="258"/>
      <c r="E214" s="258"/>
    </row>
    <row r="215" spans="1:5" s="10" customFormat="1" ht="9.9499999999999993" customHeight="1" x14ac:dyDescent="0.25">
      <c r="A215" s="72"/>
      <c r="B215" s="80"/>
      <c r="C215" s="81"/>
      <c r="D215" s="258"/>
      <c r="E215" s="258"/>
    </row>
    <row r="216" spans="1:5" s="10" customFormat="1" ht="9.9499999999999993" customHeight="1" x14ac:dyDescent="0.25">
      <c r="A216" s="72"/>
      <c r="B216" s="80"/>
      <c r="C216" s="81"/>
      <c r="D216" s="258"/>
      <c r="E216" s="258"/>
    </row>
    <row r="217" spans="1:5" s="10" customFormat="1" ht="9.9499999999999993" customHeight="1" x14ac:dyDescent="0.25">
      <c r="A217" s="72"/>
      <c r="B217" s="80"/>
      <c r="C217" s="81"/>
      <c r="D217" s="258"/>
      <c r="E217" s="258"/>
    </row>
    <row r="218" spans="1:5" s="10" customFormat="1" ht="9.9499999999999993" customHeight="1" x14ac:dyDescent="0.25">
      <c r="A218" s="72"/>
      <c r="B218" s="80"/>
      <c r="C218" s="81"/>
      <c r="D218" s="258"/>
      <c r="E218" s="258"/>
    </row>
    <row r="219" spans="1:5" ht="12.95" customHeight="1" x14ac:dyDescent="0.25">
      <c r="A219" s="102"/>
      <c r="B219" s="103"/>
      <c r="C219" s="104"/>
      <c r="D219" s="104"/>
      <c r="E219" s="105"/>
    </row>
    <row r="220" spans="1:5" ht="12.95" customHeight="1" x14ac:dyDescent="0.25">
      <c r="A220" s="102"/>
      <c r="B220" s="103"/>
      <c r="C220" s="104"/>
      <c r="D220" s="104"/>
      <c r="E220" s="105"/>
    </row>
    <row r="221" spans="1:5" s="1" customFormat="1" ht="20.25" x14ac:dyDescent="0.25">
      <c r="A221" s="70" t="s">
        <v>50</v>
      </c>
      <c r="B221" s="71"/>
      <c r="C221" s="71"/>
      <c r="D221" s="71"/>
      <c r="E221" s="14"/>
    </row>
    <row r="222" spans="1:5" s="1" customFormat="1" ht="15" customHeight="1" x14ac:dyDescent="0.25">
      <c r="A222" s="70"/>
      <c r="B222" s="71"/>
      <c r="C222" s="71"/>
      <c r="D222" s="71"/>
      <c r="E222" s="14"/>
    </row>
    <row r="223" spans="1:5" s="13" customFormat="1" ht="15.75" x14ac:dyDescent="0.25">
      <c r="A223" s="26" t="s">
        <v>96</v>
      </c>
      <c r="B223" s="75"/>
      <c r="C223" s="96"/>
      <c r="D223" s="96"/>
      <c r="E223" s="26"/>
    </row>
    <row r="224" spans="1:5" s="13" customFormat="1" x14ac:dyDescent="0.25">
      <c r="A224" s="72" t="s">
        <v>55</v>
      </c>
      <c r="B224" s="112">
        <v>6310</v>
      </c>
      <c r="C224" s="312" t="s">
        <v>32</v>
      </c>
      <c r="D224" s="312"/>
      <c r="E224" s="312"/>
    </row>
    <row r="225" spans="1:7" s="10" customFormat="1" x14ac:dyDescent="0.25">
      <c r="A225" s="72"/>
      <c r="B225" s="80" t="s">
        <v>57</v>
      </c>
      <c r="C225" s="81">
        <v>2141</v>
      </c>
      <c r="D225" s="322" t="s">
        <v>182</v>
      </c>
      <c r="E225" s="322"/>
    </row>
    <row r="226" spans="1:7" s="10" customFormat="1" ht="15" customHeight="1" x14ac:dyDescent="0.25">
      <c r="A226" s="72"/>
      <c r="B226" s="80" t="s">
        <v>57</v>
      </c>
      <c r="C226" s="81">
        <v>2141</v>
      </c>
      <c r="D226" s="311" t="s">
        <v>183</v>
      </c>
      <c r="E226" s="311"/>
    </row>
    <row r="227" spans="1:7" s="2" customFormat="1" ht="9" customHeight="1" x14ac:dyDescent="0.25">
      <c r="A227" s="84"/>
      <c r="B227" s="85"/>
      <c r="C227" s="86"/>
      <c r="D227" s="117"/>
      <c r="E227" s="117"/>
    </row>
    <row r="228" spans="1:7" s="10" customFormat="1" x14ac:dyDescent="0.25">
      <c r="A228" s="72" t="s">
        <v>55</v>
      </c>
      <c r="B228" s="112">
        <v>6330</v>
      </c>
      <c r="C228" s="312" t="s">
        <v>185</v>
      </c>
      <c r="D228" s="312"/>
      <c r="E228" s="312"/>
    </row>
    <row r="229" spans="1:7" s="10" customFormat="1" ht="27.95" customHeight="1" x14ac:dyDescent="0.25">
      <c r="A229" s="84"/>
      <c r="B229" s="80" t="s">
        <v>57</v>
      </c>
      <c r="C229" s="81">
        <v>4134</v>
      </c>
      <c r="D229" s="311" t="s">
        <v>270</v>
      </c>
      <c r="E229" s="311"/>
    </row>
    <row r="230" spans="1:7" s="2" customFormat="1" ht="27.95" customHeight="1" x14ac:dyDescent="0.25">
      <c r="A230" s="84"/>
      <c r="B230" s="80" t="s">
        <v>57</v>
      </c>
      <c r="C230" s="81">
        <v>4134</v>
      </c>
      <c r="D230" s="311" t="s">
        <v>103</v>
      </c>
      <c r="E230" s="311"/>
      <c r="F230" s="10"/>
      <c r="G230" s="10"/>
    </row>
    <row r="231" spans="1:7" s="2" customFormat="1" ht="9.9499999999999993" customHeight="1" x14ac:dyDescent="0.25">
      <c r="A231" s="84"/>
      <c r="B231" s="80"/>
      <c r="C231" s="81"/>
      <c r="D231" s="258"/>
      <c r="E231" s="258"/>
      <c r="F231" s="10"/>
      <c r="G231" s="10"/>
    </row>
    <row r="232" spans="1:7" s="2" customFormat="1" ht="9.9499999999999993" customHeight="1" x14ac:dyDescent="0.25">
      <c r="A232" s="84"/>
      <c r="B232" s="80"/>
      <c r="C232" s="81"/>
      <c r="D232" s="258"/>
      <c r="E232" s="258"/>
      <c r="F232" s="10"/>
      <c r="G232" s="10"/>
    </row>
    <row r="233" spans="1:7" s="13" customFormat="1" ht="15.75" x14ac:dyDescent="0.25">
      <c r="A233" s="26" t="s">
        <v>97</v>
      </c>
      <c r="B233" s="75"/>
      <c r="C233" s="96"/>
      <c r="D233" s="96"/>
      <c r="E233" s="26"/>
    </row>
    <row r="234" spans="1:7" s="13" customFormat="1" x14ac:dyDescent="0.25">
      <c r="A234" s="72" t="s">
        <v>55</v>
      </c>
      <c r="B234" s="259">
        <v>6409</v>
      </c>
      <c r="C234" s="312" t="s">
        <v>35</v>
      </c>
      <c r="D234" s="312"/>
      <c r="E234" s="312"/>
    </row>
    <row r="235" spans="1:7" s="9" customFormat="1" ht="15" customHeight="1" x14ac:dyDescent="0.25">
      <c r="A235" s="84"/>
      <c r="B235" s="80" t="s">
        <v>57</v>
      </c>
      <c r="C235" s="81">
        <v>2329</v>
      </c>
      <c r="D235" s="311" t="s">
        <v>300</v>
      </c>
      <c r="E235" s="311"/>
    </row>
    <row r="236" spans="1:7" s="2" customFormat="1" x14ac:dyDescent="0.25">
      <c r="A236" s="84"/>
      <c r="B236" s="23"/>
      <c r="C236" s="86"/>
      <c r="D236" s="86"/>
      <c r="E236" s="23"/>
    </row>
    <row r="237" spans="1:7" s="2" customFormat="1" x14ac:dyDescent="0.25">
      <c r="A237" s="84"/>
      <c r="B237" s="23"/>
      <c r="C237" s="86"/>
      <c r="D237" s="86"/>
      <c r="E237" s="23"/>
    </row>
    <row r="238" spans="1:7" s="10" customFormat="1" ht="18.75" x14ac:dyDescent="0.25">
      <c r="A238" s="71" t="s">
        <v>98</v>
      </c>
      <c r="B238" s="14"/>
      <c r="C238" s="14"/>
      <c r="D238" s="14"/>
      <c r="E238" s="14"/>
    </row>
    <row r="239" spans="1:7" s="10" customFormat="1" x14ac:dyDescent="0.25">
      <c r="A239" s="72"/>
      <c r="B239" s="80" t="s">
        <v>57</v>
      </c>
      <c r="C239" s="72">
        <v>8115</v>
      </c>
      <c r="D239" s="324" t="s">
        <v>99</v>
      </c>
      <c r="E239" s="324"/>
    </row>
    <row r="240" spans="1:7" s="10" customFormat="1" x14ac:dyDescent="0.25">
      <c r="A240" s="72"/>
      <c r="B240" s="80" t="s">
        <v>57</v>
      </c>
      <c r="C240" s="72">
        <v>8123</v>
      </c>
      <c r="D240" s="324" t="s">
        <v>187</v>
      </c>
      <c r="E240" s="324"/>
    </row>
    <row r="241" spans="1:5" s="109" customFormat="1" ht="15" customHeight="1" x14ac:dyDescent="0.25">
      <c r="A241" s="116"/>
      <c r="B241" s="107"/>
      <c r="C241" s="108"/>
      <c r="D241" s="325" t="s">
        <v>192</v>
      </c>
      <c r="E241" s="325"/>
    </row>
    <row r="242" spans="1:5" s="109" customFormat="1" ht="15" customHeight="1" x14ac:dyDescent="0.25">
      <c r="A242" s="116"/>
      <c r="B242" s="107"/>
      <c r="C242" s="108"/>
      <c r="D242" s="328" t="s">
        <v>237</v>
      </c>
      <c r="E242" s="328"/>
    </row>
    <row r="243" spans="1:5" s="109" customFormat="1" x14ac:dyDescent="0.25">
      <c r="A243" s="116"/>
      <c r="B243" s="107"/>
      <c r="C243" s="108"/>
      <c r="D243" s="325" t="s">
        <v>188</v>
      </c>
      <c r="E243" s="325"/>
    </row>
    <row r="244" spans="1:5" s="109" customFormat="1" x14ac:dyDescent="0.25">
      <c r="A244" s="116"/>
      <c r="B244" s="107"/>
      <c r="C244" s="108"/>
      <c r="D244" s="325" t="s">
        <v>189</v>
      </c>
      <c r="E244" s="325"/>
    </row>
    <row r="245" spans="1:5" s="109" customFormat="1" x14ac:dyDescent="0.25">
      <c r="A245" s="116"/>
      <c r="B245" s="107"/>
      <c r="C245" s="108"/>
      <c r="D245" s="325" t="s">
        <v>190</v>
      </c>
      <c r="E245" s="325"/>
    </row>
    <row r="246" spans="1:5" s="109" customFormat="1" x14ac:dyDescent="0.25">
      <c r="A246" s="116"/>
      <c r="B246" s="107"/>
      <c r="C246" s="108"/>
      <c r="D246" s="325" t="s">
        <v>191</v>
      </c>
      <c r="E246" s="325"/>
    </row>
    <row r="247" spans="1:5" s="109" customFormat="1" x14ac:dyDescent="0.25">
      <c r="A247" s="261"/>
      <c r="B247" s="107"/>
      <c r="C247" s="108"/>
      <c r="D247" s="262"/>
      <c r="E247" s="262"/>
    </row>
    <row r="248" spans="1:5" s="2" customFormat="1" ht="25.5" customHeight="1" x14ac:dyDescent="0.25">
      <c r="A248" s="84"/>
      <c r="B248" s="88"/>
      <c r="C248" s="97"/>
      <c r="D248" s="326"/>
      <c r="E248" s="326"/>
    </row>
    <row r="249" spans="1:5" s="1" customFormat="1" ht="20.25" x14ac:dyDescent="0.25">
      <c r="A249" s="70" t="s">
        <v>303</v>
      </c>
      <c r="B249" s="71"/>
      <c r="C249" s="71"/>
      <c r="D249" s="71"/>
      <c r="E249" s="14"/>
    </row>
    <row r="250" spans="1:5" s="10" customFormat="1" ht="25.5" customHeight="1" x14ac:dyDescent="0.25">
      <c r="A250" s="324" t="s">
        <v>302</v>
      </c>
      <c r="B250" s="324"/>
      <c r="C250" s="324"/>
      <c r="D250" s="324"/>
      <c r="E250" s="324"/>
    </row>
    <row r="251" spans="1:5" s="10" customFormat="1" x14ac:dyDescent="0.25">
      <c r="A251" s="98" t="s">
        <v>100</v>
      </c>
      <c r="B251" s="98"/>
      <c r="C251" s="98"/>
      <c r="D251" s="98"/>
      <c r="E251" s="27"/>
    </row>
  </sheetData>
  <mergeCells count="126">
    <mergeCell ref="D248:E248"/>
    <mergeCell ref="A250:E250"/>
    <mergeCell ref="D81:E81"/>
    <mergeCell ref="D106:E106"/>
    <mergeCell ref="C110:E110"/>
    <mergeCell ref="D111:E111"/>
    <mergeCell ref="D108:E108"/>
    <mergeCell ref="D144:E144"/>
    <mergeCell ref="C191:E191"/>
    <mergeCell ref="D241:E241"/>
    <mergeCell ref="D242:E242"/>
    <mergeCell ref="D243:E243"/>
    <mergeCell ref="D244:E244"/>
    <mergeCell ref="D245:E245"/>
    <mergeCell ref="D246:E246"/>
    <mergeCell ref="D239:E239"/>
    <mergeCell ref="D240:E240"/>
    <mergeCell ref="C224:E224"/>
    <mergeCell ref="D225:E225"/>
    <mergeCell ref="D226:E226"/>
    <mergeCell ref="C228:E228"/>
    <mergeCell ref="D229:E229"/>
    <mergeCell ref="D230:E230"/>
    <mergeCell ref="C196:E196"/>
    <mergeCell ref="D197:E197"/>
    <mergeCell ref="C201:E201"/>
    <mergeCell ref="D202:E202"/>
    <mergeCell ref="D180:E180"/>
    <mergeCell ref="D181:E181"/>
    <mergeCell ref="C183:E183"/>
    <mergeCell ref="D184:E184"/>
    <mergeCell ref="C186:E186"/>
    <mergeCell ref="D187:E187"/>
    <mergeCell ref="D192:E192"/>
    <mergeCell ref="C171:E171"/>
    <mergeCell ref="D172:E172"/>
    <mergeCell ref="C174:E174"/>
    <mergeCell ref="D175:E175"/>
    <mergeCell ref="D176:E176"/>
    <mergeCell ref="C179:E179"/>
    <mergeCell ref="D148:E148"/>
    <mergeCell ref="D149:E149"/>
    <mergeCell ref="D150:E150"/>
    <mergeCell ref="D151:E151"/>
    <mergeCell ref="D152:E152"/>
    <mergeCell ref="D153:E153"/>
    <mergeCell ref="D177:E177"/>
    <mergeCell ref="C139:E139"/>
    <mergeCell ref="D140:E140"/>
    <mergeCell ref="C142:E142"/>
    <mergeCell ref="D143:E143"/>
    <mergeCell ref="C146:E146"/>
    <mergeCell ref="D147:E147"/>
    <mergeCell ref="D132:E132"/>
    <mergeCell ref="D133:E133"/>
    <mergeCell ref="D134:E134"/>
    <mergeCell ref="D135:E135"/>
    <mergeCell ref="C122:E122"/>
    <mergeCell ref="D123:E123"/>
    <mergeCell ref="D124:E124"/>
    <mergeCell ref="D125:E125"/>
    <mergeCell ref="C131:E131"/>
    <mergeCell ref="D105:E105"/>
    <mergeCell ref="C115:E115"/>
    <mergeCell ref="D116:E116"/>
    <mergeCell ref="D117:E117"/>
    <mergeCell ref="D118:E118"/>
    <mergeCell ref="D107:E107"/>
    <mergeCell ref="C99:E99"/>
    <mergeCell ref="D100:E100"/>
    <mergeCell ref="D101:E101"/>
    <mergeCell ref="D102:E102"/>
    <mergeCell ref="D103:E103"/>
    <mergeCell ref="D104:E104"/>
    <mergeCell ref="C90:E90"/>
    <mergeCell ref="D91:E91"/>
    <mergeCell ref="C95:E95"/>
    <mergeCell ref="D96:E96"/>
    <mergeCell ref="D97:E97"/>
    <mergeCell ref="D80:E80"/>
    <mergeCell ref="C87:E87"/>
    <mergeCell ref="D88:E88"/>
    <mergeCell ref="D65:E65"/>
    <mergeCell ref="D66:E66"/>
    <mergeCell ref="D67:E67"/>
    <mergeCell ref="D68:E68"/>
    <mergeCell ref="C72:E72"/>
    <mergeCell ref="D73:E73"/>
    <mergeCell ref="A4:B4"/>
    <mergeCell ref="C4:D4"/>
    <mergeCell ref="A15:E18"/>
    <mergeCell ref="C19:E19"/>
    <mergeCell ref="D20:E20"/>
    <mergeCell ref="D21:E21"/>
    <mergeCell ref="D34:E34"/>
    <mergeCell ref="D35:E35"/>
    <mergeCell ref="D36:E36"/>
    <mergeCell ref="D29:E29"/>
    <mergeCell ref="D30:E30"/>
    <mergeCell ref="D31:E31"/>
    <mergeCell ref="D32:E32"/>
    <mergeCell ref="D33:E33"/>
    <mergeCell ref="D203:E203"/>
    <mergeCell ref="C234:E234"/>
    <mergeCell ref="D235:E235"/>
    <mergeCell ref="D22:E22"/>
    <mergeCell ref="D23:E23"/>
    <mergeCell ref="D24:E24"/>
    <mergeCell ref="D25:E25"/>
    <mergeCell ref="D26:E26"/>
    <mergeCell ref="C28:E28"/>
    <mergeCell ref="D37:E37"/>
    <mergeCell ref="D38:E38"/>
    <mergeCell ref="C59:E59"/>
    <mergeCell ref="C60:E60"/>
    <mergeCell ref="C64:E64"/>
    <mergeCell ref="A39:E41"/>
    <mergeCell ref="C43:E43"/>
    <mergeCell ref="D44:E44"/>
    <mergeCell ref="D56:E56"/>
    <mergeCell ref="D57:E57"/>
    <mergeCell ref="D55:E55"/>
    <mergeCell ref="D58:E58"/>
    <mergeCell ref="D74:E74"/>
    <mergeCell ref="D75:E75"/>
    <mergeCell ref="C79:E79"/>
  </mergeCells>
  <pageMargins left="0" right="0" top="1.1811023622047245" bottom="0.59055118110236227" header="0.39370078740157483" footer="0.59055118110236227"/>
  <pageSetup paperSize="9" fitToWidth="0" fitToHeight="0" orientation="portrait" r:id="rId1"/>
  <headerFooter>
    <oddHeader>&amp;L&amp;"-,Tučné"&amp;14MĚSTO Štíty&amp;"-,Obyčejné"
&amp;"-,Tučné"&amp;8IČO: 00303453
DIČ: CZ00303453&amp;C&amp;"-,Tučné"&amp;14 ROZPOČET - NÁVRH&amp;RRok 2023</oddHeader>
    <oddFooter>&amp;C&amp;A&amp;R&amp;P / 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Přehled o stavu rozpočtu 2023</vt:lpstr>
      <vt:lpstr>PŘÍJMY 2023 - NÁVRH ROZPOČTU</vt:lpstr>
      <vt:lpstr>VÝDAJE 2023 - NÁVRH ROZPOČTU</vt:lpstr>
      <vt:lpstr>Komentář k návrhu rozpočtu 2023</vt:lpstr>
      <vt:lpstr>'Přehled o stavu rozpočtu 2023'!Názvy_tisku</vt:lpstr>
      <vt:lpstr>'PŘÍJMY 2023 - NÁVRH ROZPOČTU'!Názvy_tisku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Pavlína Minářová</dc:creator>
  <cp:lastModifiedBy>intel</cp:lastModifiedBy>
  <cp:lastPrinted>2023-03-06T08:56:55Z</cp:lastPrinted>
  <dcterms:created xsi:type="dcterms:W3CDTF">2021-02-27T14:36:32Z</dcterms:created>
  <dcterms:modified xsi:type="dcterms:W3CDTF">2024-01-11T07:01:33Z</dcterms:modified>
</cp:coreProperties>
</file>