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6380" windowHeight="7890" activeTab="2"/>
  </bookViews>
  <sheets>
    <sheet name="ROZPOČTOVÉ OPATŘENÍ č. 1" sheetId="15" r:id="rId1"/>
    <sheet name="Přehled o stavu rozpočtu 2020" sheetId="18" r:id="rId2"/>
    <sheet name="Dotace 2020 - přehled" sheetId="16" r:id="rId3"/>
  </sheets>
  <calcPr calcId="145621" iterateDelta="1E-4"/>
</workbook>
</file>

<file path=xl/calcChain.xml><?xml version="1.0" encoding="utf-8"?>
<calcChain xmlns="http://schemas.openxmlformats.org/spreadsheetml/2006/main">
  <c r="M23" i="15" l="1"/>
  <c r="M12" i="15"/>
  <c r="D49" i="18"/>
  <c r="D48" i="18"/>
  <c r="D38" i="18"/>
  <c r="E38" i="18"/>
  <c r="D37" i="18"/>
  <c r="C43" i="18"/>
  <c r="E20" i="18"/>
  <c r="E11" i="18"/>
  <c r="E15" i="18"/>
  <c r="E7" i="18"/>
  <c r="M8" i="15"/>
  <c r="L8" i="15"/>
  <c r="E25" i="18"/>
  <c r="L25" i="16"/>
  <c r="K25" i="16"/>
  <c r="J25" i="16"/>
  <c r="J26" i="16"/>
  <c r="N24" i="16"/>
  <c r="N25" i="16"/>
  <c r="M24" i="16"/>
  <c r="M25" i="16"/>
  <c r="N15" i="16"/>
  <c r="L15" i="16"/>
  <c r="K15" i="16"/>
  <c r="J15" i="16"/>
  <c r="M14" i="16"/>
  <c r="M15" i="16"/>
  <c r="L8" i="16"/>
  <c r="K8" i="16"/>
  <c r="E44" i="18"/>
  <c r="C38" i="18"/>
  <c r="C49" i="18"/>
  <c r="C50" i="18"/>
  <c r="C37" i="18"/>
  <c r="C39" i="18"/>
  <c r="D43" i="18"/>
  <c r="L25" i="15"/>
  <c r="C42" i="18"/>
  <c r="C45" i="18"/>
  <c r="C48" i="18"/>
  <c r="D45" i="18"/>
  <c r="E42" i="18"/>
  <c r="E45" i="18"/>
  <c r="E37" i="18"/>
  <c r="E43" i="18"/>
  <c r="E49" i="18"/>
  <c r="D50" i="18"/>
  <c r="E39" i="18"/>
  <c r="E48" i="18"/>
  <c r="D39" i="18"/>
  <c r="E50" i="18"/>
  <c r="J16" i="16"/>
  <c r="M25" i="15"/>
</calcChain>
</file>

<file path=xl/sharedStrings.xml><?xml version="1.0" encoding="utf-8"?>
<sst xmlns="http://schemas.openxmlformats.org/spreadsheetml/2006/main" count="292" uniqueCount="136">
  <si>
    <t>a)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</si>
  <si>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</si>
  <si>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</si>
  <si>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</si>
  <si>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</si>
  <si>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</si>
  <si>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</si>
  <si>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</si>
  <si>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</si>
  <si>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</si>
  <si>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</si>
  <si>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</si>
  <si>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</si>
  <si>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</si>
  <si>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</si>
  <si>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</si>
  <si>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</si>
  <si>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</si>
  <si>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</si>
  <si>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</si>
  <si>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</si>
  <si>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</si>
  <si>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</si>
  <si>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</si>
  <si>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</si>
  <si>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</si>
  <si>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</si>
  <si>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</si>
  <si>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</si>
  <si>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</si>
  <si>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</si>
  <si>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</si>
  <si>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</si>
  <si>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</si>
  <si>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</si>
  <si>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</si>
  <si>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</si>
  <si>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005512</t>
  </si>
  <si>
    <t>5139</t>
  </si>
  <si>
    <t>5909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</si>
  <si>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</si>
  <si>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</si>
  <si>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</si>
  <si>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</si>
  <si>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</si>
  <si>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</si>
  <si>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</si>
  <si>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</si>
  <si>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</si>
  <si>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</si>
  <si>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</si>
  <si>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2) Změny rozpočtu - vlastní - VÝDAJE (přesun prostředků rozpočtovaných na § 6409)</t>
  </si>
  <si>
    <t>6409-5909 lze použít na pokrytí neinvestičních výdajů libovolného § RS</t>
  </si>
  <si>
    <t>006409</t>
  </si>
  <si>
    <t>P.č.</t>
  </si>
  <si>
    <t xml:space="preserve">Neinvestiční přijaté transfery od obcí – knihy do knihovny 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</si>
  <si>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</si>
  <si>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</si>
  <si>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</si>
  <si>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</si>
  <si>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</si>
  <si>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</si>
  <si>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</si>
  <si>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</si>
  <si>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</si>
  <si>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</si>
  <si>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</si>
  <si>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</si>
  <si>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</si>
  <si>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</si>
  <si>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</si>
  <si>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</si>
  <si>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</si>
  <si>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</si>
  <si>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</si>
  <si>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</si>
  <si>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</si>
  <si>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</si>
  <si>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</si>
  <si>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</si>
  <si>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</si>
  <si>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</si>
  <si>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Přijaté transfery – dotace, které byly součástí schváleného rozpočtu:</t>
  </si>
  <si>
    <t>5171</t>
  </si>
  <si>
    <t>003539</t>
  </si>
  <si>
    <t>14004</t>
  </si>
  <si>
    <t>JSDH Štíty - opravy a udržování</t>
  </si>
  <si>
    <t xml:space="preserve">Neinvestiční dotace pro JSDH Štíty - zabezpečení akceschopnosti </t>
  </si>
  <si>
    <t>Ministerstvo vnitra ČR prostřednictvím KrÚ Ol. - JSDH Štíty - zabezpečení akceschopnosti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</si>
  <si>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 - vazba na dotace:</t>
    </r>
  </si>
  <si>
    <t>Celkový přehled - TRANSFERY - DOTACE  2020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</si>
  <si>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25.03.2020: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</si>
  <si>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25.03.2020: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</si>
  <si>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25.03.2020: </t>
    </r>
  </si>
  <si>
    <t>I. Neinvestiční dotace pro JSDH Štíty - zabezpečení akceschopnosti - SR prostřednictvím KrÚ Olomouc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</si>
  <si>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1/2020 - RMě Štíty dne 22.04.2020: </t>
    </r>
  </si>
  <si>
    <t>PŘÍJMY 2020 celkem (+)</t>
  </si>
  <si>
    <t>VÝDAJE 2020 celkem (-)</t>
  </si>
  <si>
    <t>Rozpočet  schválený 2020</t>
  </si>
  <si>
    <t>Rozpočtové změny 2020</t>
  </si>
  <si>
    <t>Rozpočet  upravený 2020</t>
  </si>
  <si>
    <t>NÁROK 2020</t>
  </si>
  <si>
    <t>Skutečný příjem 2020</t>
  </si>
  <si>
    <t>II.2019</t>
  </si>
  <si>
    <t>Úřad práce Šumperk - "VPP" - 12/2019</t>
  </si>
  <si>
    <t>1/2020</t>
  </si>
  <si>
    <t>I.</t>
  </si>
  <si>
    <t>ROZPOČET VÝDAJE 2020</t>
  </si>
  <si>
    <t>Přijaté transfery – dotace přijaté v průběhu roku 2020 – rozpočtovány na základě rozpočtových opatření:</t>
  </si>
  <si>
    <t>002143</t>
  </si>
  <si>
    <t>5229</t>
  </si>
  <si>
    <t>TIC - navýšené členské příspěvky - SCR Jeseníky, A.T.I.C .</t>
  </si>
  <si>
    <t>003111</t>
  </si>
  <si>
    <t>MŠ Štíty - podlahářské práce</t>
  </si>
  <si>
    <t>003319</t>
  </si>
  <si>
    <t>KD - opravy a udržování</t>
  </si>
  <si>
    <t>003329</t>
  </si>
  <si>
    <t>5223</t>
  </si>
  <si>
    <t>KOSTEL - dar na úhradu el.energie v kostele ve Štítech</t>
  </si>
  <si>
    <t>ZDRAVOTNÍ STŘEDISKO - opravy a udržování</t>
  </si>
  <si>
    <t>003639</t>
  </si>
  <si>
    <t>5133</t>
  </si>
  <si>
    <t>003719</t>
  </si>
  <si>
    <t>Materiál - Bokimobil</t>
  </si>
  <si>
    <t>003722</t>
  </si>
  <si>
    <t>5166</t>
  </si>
  <si>
    <t>ODPADOVÉ HOSPODÁŘSTVÍ - poradenská činnost</t>
  </si>
  <si>
    <t>ODPADOVÉ HOSPODÁŘSTVÍ - opravy a udržování</t>
  </si>
  <si>
    <t>6909</t>
  </si>
  <si>
    <t>6409-6909 lze použít na pokrytí investičních výdajů libovolného § RS</t>
  </si>
  <si>
    <t>6122</t>
  </si>
  <si>
    <t xml:space="preserve">JSDH Štíty - MAJETEK - DHM - KOMPRESOR SKS 28/270 </t>
  </si>
  <si>
    <t>006171</t>
  </si>
  <si>
    <t>SPRÁVA - členský příspěvek na rok 2020 - Sdružení místních samospráv ČR, z. s.</t>
  </si>
  <si>
    <t>MH - doplnění lékárničky</t>
  </si>
  <si>
    <r>
      <t xml:space="preserve">(±228.828,38 Kč) </t>
    </r>
    <r>
      <rPr>
        <sz val="6"/>
        <color indexed="62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</si>
</sst>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81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8"/>
      <name val="Calibri"/>
      <family val="2"/>
      <charset val="238"/>
    </font>
    <font>
      <b/>
      <i/>
      <sz val="6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9"/>
      <color indexed="8"/>
      <name val="Calibri"/>
      <family val="2"/>
      <charset val="238"/>
    </font>
    <font>
      <b/>
      <i/>
      <sz val="4"/>
      <color indexed="8"/>
      <name val="Arial"/>
      <family val="2"/>
      <charset val="238"/>
    </font>
    <font>
      <sz val="6"/>
      <color indexed="62"/>
      <name val="Symbol"/>
      <family val="1"/>
      <charset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sz val="10"/>
      <color rgb="FF000080"/>
      <name val="Symbol"/>
      <family val="1"/>
      <charset val="2"/>
    </font>
    <font>
      <b/>
      <sz val="12.5"/>
      <color rgb="FF00008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2">
    <xf numFmtId="0" fontId="0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65" fillId="0" borderId="0"/>
    <xf numFmtId="0" fontId="25" fillId="0" borderId="0"/>
    <xf numFmtId="0" fontId="1" fillId="0" borderId="0"/>
    <xf numFmtId="0" fontId="1" fillId="0" borderId="0"/>
    <xf numFmtId="0" fontId="64" fillId="0" borderId="0"/>
    <xf numFmtId="0" fontId="15" fillId="0" borderId="0"/>
    <xf numFmtId="0" fontId="15" fillId="0" borderId="0"/>
  </cellStyleXfs>
  <cellXfs count="291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0" fontId="10" fillId="0" borderId="5" xfId="1" applyFont="1" applyBorder="1" applyAlignment="1">
      <alignment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7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165" fontId="23" fillId="0" borderId="0" xfId="1" applyNumberFormat="1" applyFont="1"/>
    <xf numFmtId="0" fontId="7" fillId="7" borderId="10" xfId="1" applyFont="1" applyFill="1" applyBorder="1" applyAlignment="1">
      <alignment horizontal="right" vertical="center" wrapText="1"/>
    </xf>
    <xf numFmtId="0" fontId="8" fillId="7" borderId="9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5" fontId="7" fillId="4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" fillId="0" borderId="0" xfId="1" applyAlignment="1">
      <alignment vertical="center"/>
    </xf>
    <xf numFmtId="49" fontId="66" fillId="0" borderId="0" xfId="0" applyNumberFormat="1" applyFont="1" applyAlignment="1">
      <alignment horizontal="left" vertical="center"/>
    </xf>
    <xf numFmtId="49" fontId="67" fillId="0" borderId="0" xfId="0" applyNumberFormat="1" applyFont="1" applyAlignment="1">
      <alignment horizontal="center" vertical="center"/>
    </xf>
    <xf numFmtId="49" fontId="68" fillId="0" borderId="0" xfId="0" applyNumberFormat="1" applyFont="1" applyAlignment="1">
      <alignment horizontal="center" vertical="center"/>
    </xf>
    <xf numFmtId="49" fontId="69" fillId="0" borderId="0" xfId="1" applyNumberFormat="1" applyFont="1" applyAlignment="1">
      <alignment horizontal="center" vertical="center"/>
    </xf>
    <xf numFmtId="4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49" fontId="66" fillId="0" borderId="0" xfId="0" applyNumberFormat="1" applyFont="1" applyAlignment="1">
      <alignment horizontal="center" vertical="center"/>
    </xf>
    <xf numFmtId="49" fontId="68" fillId="0" borderId="0" xfId="0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30" fillId="0" borderId="0" xfId="1" applyFont="1"/>
    <xf numFmtId="49" fontId="70" fillId="8" borderId="17" xfId="0" applyNumberFormat="1" applyFont="1" applyFill="1" applyBorder="1" applyAlignment="1">
      <alignment horizontal="center" vertical="center"/>
    </xf>
    <xf numFmtId="49" fontId="70" fillId="8" borderId="18" xfId="0" applyNumberFormat="1" applyFont="1" applyFill="1" applyBorder="1" applyAlignment="1">
      <alignment horizontal="center" vertical="center"/>
    </xf>
    <xf numFmtId="49" fontId="71" fillId="8" borderId="18" xfId="0" applyNumberFormat="1" applyFont="1" applyFill="1" applyBorder="1" applyAlignment="1">
      <alignment horizontal="center" vertical="center"/>
    </xf>
    <xf numFmtId="49" fontId="72" fillId="8" borderId="18" xfId="1" applyNumberFormat="1" applyFont="1" applyFill="1" applyBorder="1" applyAlignment="1">
      <alignment horizontal="center" vertical="center"/>
    </xf>
    <xf numFmtId="4" fontId="72" fillId="8" borderId="18" xfId="1" applyNumberFormat="1" applyFont="1" applyFill="1" applyBorder="1" applyAlignment="1">
      <alignment horizontal="center" vertical="center"/>
    </xf>
    <xf numFmtId="0" fontId="72" fillId="8" borderId="19" xfId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49" fontId="70" fillId="8" borderId="20" xfId="0" applyNumberFormat="1" applyFont="1" applyFill="1" applyBorder="1" applyAlignment="1">
      <alignment horizontal="center" vertical="center"/>
    </xf>
    <xf numFmtId="49" fontId="71" fillId="8" borderId="20" xfId="0" applyNumberFormat="1" applyFont="1" applyFill="1" applyBorder="1" applyAlignment="1">
      <alignment horizontal="center" vertical="center"/>
    </xf>
    <xf numFmtId="49" fontId="72" fillId="8" borderId="20" xfId="1" applyNumberFormat="1" applyFont="1" applyFill="1" applyBorder="1" applyAlignment="1">
      <alignment horizontal="center" vertical="center"/>
    </xf>
    <xf numFmtId="4" fontId="72" fillId="8" borderId="20" xfId="1" applyNumberFormat="1" applyFont="1" applyFill="1" applyBorder="1" applyAlignment="1">
      <alignment horizontal="center" vertical="center"/>
    </xf>
    <xf numFmtId="0" fontId="72" fillId="8" borderId="2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25" fillId="9" borderId="0" xfId="1" applyFont="1" applyFill="1" applyAlignment="1">
      <alignment vertical="center"/>
    </xf>
    <xf numFmtId="0" fontId="25" fillId="9" borderId="0" xfId="1" applyFont="1" applyFill="1"/>
    <xf numFmtId="0" fontId="19" fillId="0" borderId="24" xfId="1" applyFont="1" applyBorder="1" applyAlignment="1">
      <alignment horizontal="center" vertical="center"/>
    </xf>
    <xf numFmtId="4" fontId="73" fillId="8" borderId="18" xfId="1" applyNumberFormat="1" applyFont="1" applyFill="1" applyBorder="1" applyAlignment="1">
      <alignment vertical="center"/>
    </xf>
    <xf numFmtId="0" fontId="73" fillId="8" borderId="19" xfId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165" fontId="7" fillId="4" borderId="25" xfId="1" applyNumberFormat="1" applyFont="1" applyFill="1" applyBorder="1" applyAlignment="1">
      <alignment horizontal="right" vertical="center"/>
    </xf>
    <xf numFmtId="165" fontId="7" fillId="2" borderId="24" xfId="1" applyNumberFormat="1" applyFont="1" applyFill="1" applyBorder="1" applyAlignment="1">
      <alignment horizontal="right" vertical="center"/>
    </xf>
    <xf numFmtId="0" fontId="24" fillId="0" borderId="0" xfId="2" applyAlignment="1">
      <alignment vertical="center"/>
    </xf>
    <xf numFmtId="164" fontId="31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4" fontId="34" fillId="0" borderId="0" xfId="2" applyNumberFormat="1" applyFont="1" applyAlignment="1">
      <alignment vertical="center"/>
    </xf>
    <xf numFmtId="0" fontId="35" fillId="0" borderId="0" xfId="2" applyFont="1" applyAlignment="1">
      <alignment horizontal="justify" vertical="center"/>
    </xf>
    <xf numFmtId="164" fontId="36" fillId="0" borderId="0" xfId="2" applyNumberFormat="1" applyFont="1" applyAlignment="1">
      <alignment vertical="center"/>
    </xf>
    <xf numFmtId="164" fontId="36" fillId="5" borderId="26" xfId="2" applyNumberFormat="1" applyFont="1" applyFill="1" applyBorder="1" applyAlignment="1">
      <alignment vertical="center"/>
    </xf>
    <xf numFmtId="0" fontId="40" fillId="0" borderId="0" xfId="2" applyFont="1" applyAlignment="1">
      <alignment horizontal="justify" vertical="center"/>
    </xf>
    <xf numFmtId="164" fontId="36" fillId="5" borderId="0" xfId="2" applyNumberFormat="1" applyFont="1" applyFill="1" applyAlignment="1">
      <alignment vertical="center"/>
    </xf>
    <xf numFmtId="3" fontId="46" fillId="6" borderId="27" xfId="2" applyNumberFormat="1" applyFont="1" applyFill="1" applyBorder="1" applyAlignment="1">
      <alignment horizontal="center" vertical="center" wrapText="1"/>
    </xf>
    <xf numFmtId="164" fontId="31" fillId="5" borderId="28" xfId="2" applyNumberFormat="1" applyFont="1" applyFill="1" applyBorder="1" applyAlignment="1">
      <alignment vertical="center" wrapText="1"/>
    </xf>
    <xf numFmtId="164" fontId="31" fillId="5" borderId="29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 wrapText="1"/>
    </xf>
    <xf numFmtId="0" fontId="48" fillId="0" borderId="26" xfId="2" applyFont="1" applyBorder="1" applyAlignment="1">
      <alignment horizontal="center" vertical="center"/>
    </xf>
    <xf numFmtId="0" fontId="31" fillId="0" borderId="30" xfId="2" applyFont="1" applyBorder="1" applyAlignment="1">
      <alignment vertical="center"/>
    </xf>
    <xf numFmtId="0" fontId="49" fillId="0" borderId="31" xfId="2" applyFont="1" applyBorder="1" applyAlignment="1">
      <alignment vertical="center" wrapText="1"/>
    </xf>
    <xf numFmtId="164" fontId="49" fillId="5" borderId="32" xfId="2" applyNumberFormat="1" applyFont="1" applyFill="1" applyBorder="1" applyAlignment="1">
      <alignment horizontal="right" vertical="center" wrapText="1"/>
    </xf>
    <xf numFmtId="164" fontId="31" fillId="5" borderId="32" xfId="2" applyNumberFormat="1" applyFont="1" applyFill="1" applyBorder="1" applyAlignment="1">
      <alignment vertical="center" wrapText="1"/>
    </xf>
    <xf numFmtId="0" fontId="31" fillId="0" borderId="33" xfId="2" applyFont="1" applyBorder="1" applyAlignment="1">
      <alignment vertical="center"/>
    </xf>
    <xf numFmtId="0" fontId="49" fillId="0" borderId="34" xfId="2" applyFont="1" applyBorder="1" applyAlignment="1">
      <alignment vertical="center" wrapText="1"/>
    </xf>
    <xf numFmtId="164" fontId="49" fillId="0" borderId="35" xfId="2" applyNumberFormat="1" applyFont="1" applyBorder="1" applyAlignment="1">
      <alignment horizontal="right" vertical="center" wrapText="1"/>
    </xf>
    <xf numFmtId="0" fontId="31" fillId="0" borderId="0" xfId="2" applyFont="1" applyAlignment="1">
      <alignment vertical="center"/>
    </xf>
    <xf numFmtId="167" fontId="31" fillId="0" borderId="0" xfId="2" applyNumberFormat="1" applyFont="1" applyAlignment="1">
      <alignment vertical="center"/>
    </xf>
    <xf numFmtId="164" fontId="31" fillId="5" borderId="36" xfId="2" applyNumberFormat="1" applyFont="1" applyFill="1" applyBorder="1" applyAlignment="1">
      <alignment vertical="center" wrapText="1"/>
    </xf>
    <xf numFmtId="164" fontId="31" fillId="5" borderId="37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/>
    </xf>
    <xf numFmtId="164" fontId="27" fillId="0" borderId="0" xfId="2" applyNumberFormat="1" applyFont="1" applyAlignment="1">
      <alignment vertical="center"/>
    </xf>
    <xf numFmtId="3" fontId="46" fillId="6" borderId="38" xfId="2" applyNumberFormat="1" applyFont="1" applyFill="1" applyBorder="1" applyAlignment="1">
      <alignment horizontal="center" vertical="center" wrapText="1"/>
    </xf>
    <xf numFmtId="164" fontId="31" fillId="5" borderId="39" xfId="2" applyNumberFormat="1" applyFont="1" applyFill="1" applyBorder="1" applyAlignment="1">
      <alignment vertical="center" wrapText="1"/>
    </xf>
    <xf numFmtId="164" fontId="31" fillId="5" borderId="40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 wrapText="1"/>
    </xf>
    <xf numFmtId="164" fontId="49" fillId="5" borderId="41" xfId="2" applyNumberFormat="1" applyFont="1" applyFill="1" applyBorder="1" applyAlignment="1">
      <alignment horizontal="right" vertical="center" wrapText="1"/>
    </xf>
    <xf numFmtId="164" fontId="31" fillId="5" borderId="41" xfId="2" applyNumberFormat="1" applyFont="1" applyFill="1" applyBorder="1" applyAlignment="1">
      <alignment vertical="center" wrapText="1"/>
    </xf>
    <xf numFmtId="164" fontId="49" fillId="0" borderId="42" xfId="2" applyNumberFormat="1" applyFont="1" applyBorder="1" applyAlignment="1">
      <alignment horizontal="right" vertical="center" wrapText="1"/>
    </xf>
    <xf numFmtId="164" fontId="31" fillId="5" borderId="43" xfId="2" applyNumberFormat="1" applyFont="1" applyFill="1" applyBorder="1" applyAlignment="1">
      <alignment vertical="center" wrapText="1"/>
    </xf>
    <xf numFmtId="164" fontId="31" fillId="5" borderId="44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/>
    </xf>
    <xf numFmtId="0" fontId="74" fillId="0" borderId="0" xfId="0" applyFont="1"/>
    <xf numFmtId="4" fontId="0" fillId="0" borderId="0" xfId="0" applyNumberFormat="1"/>
    <xf numFmtId="49" fontId="68" fillId="0" borderId="0" xfId="0" applyNumberFormat="1" applyFont="1" applyFill="1" applyBorder="1" applyAlignment="1">
      <alignment horizontal="left" vertical="center"/>
    </xf>
    <xf numFmtId="49" fontId="75" fillId="9" borderId="45" xfId="0" applyNumberFormat="1" applyFont="1" applyFill="1" applyBorder="1" applyAlignment="1">
      <alignment horizontal="center" vertical="center"/>
    </xf>
    <xf numFmtId="49" fontId="75" fillId="9" borderId="46" xfId="0" applyNumberFormat="1" applyFont="1" applyFill="1" applyBorder="1" applyAlignment="1">
      <alignment horizontal="center" vertical="center"/>
    </xf>
    <xf numFmtId="49" fontId="75" fillId="9" borderId="47" xfId="0" applyNumberFormat="1" applyFont="1" applyFill="1" applyBorder="1" applyAlignment="1">
      <alignment horizontal="center" vertical="center"/>
    </xf>
    <xf numFmtId="49" fontId="75" fillId="9" borderId="48" xfId="0" applyNumberFormat="1" applyFont="1" applyFill="1" applyBorder="1" applyAlignment="1">
      <alignment horizontal="center" vertical="center"/>
    </xf>
    <xf numFmtId="49" fontId="76" fillId="9" borderId="49" xfId="0" applyNumberFormat="1" applyFont="1" applyFill="1" applyBorder="1" applyAlignment="1">
      <alignment horizontal="center" vertical="center"/>
    </xf>
    <xf numFmtId="49" fontId="76" fillId="9" borderId="48" xfId="0" applyNumberFormat="1" applyFont="1" applyFill="1" applyBorder="1" applyAlignment="1">
      <alignment horizontal="center" vertical="center"/>
    </xf>
    <xf numFmtId="49" fontId="68" fillId="9" borderId="48" xfId="0" applyNumberFormat="1" applyFont="1" applyFill="1" applyBorder="1" applyAlignment="1">
      <alignment horizontal="center" vertical="center"/>
    </xf>
    <xf numFmtId="49" fontId="77" fillId="9" borderId="48" xfId="1" applyNumberFormat="1" applyFont="1" applyFill="1" applyBorder="1" applyAlignment="1">
      <alignment horizontal="center" vertical="center"/>
    </xf>
    <xf numFmtId="4" fontId="77" fillId="9" borderId="48" xfId="1" applyNumberFormat="1" applyFont="1" applyFill="1" applyBorder="1" applyAlignment="1">
      <alignment vertical="center"/>
    </xf>
    <xf numFmtId="0" fontId="7" fillId="7" borderId="11" xfId="1" applyFont="1" applyFill="1" applyBorder="1" applyAlignment="1">
      <alignment vertical="center" wrapText="1"/>
    </xf>
    <xf numFmtId="49" fontId="75" fillId="9" borderId="50" xfId="0" applyNumberFormat="1" applyFont="1" applyFill="1" applyBorder="1" applyAlignment="1">
      <alignment horizontal="center" vertical="center"/>
    </xf>
    <xf numFmtId="49" fontId="75" fillId="9" borderId="49" xfId="0" applyNumberFormat="1" applyFont="1" applyFill="1" applyBorder="1" applyAlignment="1">
      <alignment horizontal="center" vertical="center"/>
    </xf>
    <xf numFmtId="49" fontId="68" fillId="9" borderId="49" xfId="0" applyNumberFormat="1" applyFont="1" applyFill="1" applyBorder="1" applyAlignment="1">
      <alignment horizontal="center" vertical="center"/>
    </xf>
    <xf numFmtId="49" fontId="77" fillId="9" borderId="49" xfId="1" applyNumberFormat="1" applyFont="1" applyFill="1" applyBorder="1" applyAlignment="1">
      <alignment horizontal="center" vertical="center"/>
    </xf>
    <xf numFmtId="4" fontId="77" fillId="9" borderId="49" xfId="1" applyNumberFormat="1" applyFont="1" applyFill="1" applyBorder="1" applyAlignment="1">
      <alignment vertical="center"/>
    </xf>
    <xf numFmtId="0" fontId="40" fillId="9" borderId="0" xfId="2" applyFont="1" applyFill="1" applyAlignment="1">
      <alignment vertical="center"/>
    </xf>
    <xf numFmtId="0" fontId="24" fillId="9" borderId="0" xfId="2" applyFill="1" applyAlignment="1">
      <alignment vertical="center"/>
    </xf>
    <xf numFmtId="164" fontId="36" fillId="9" borderId="0" xfId="2" applyNumberFormat="1" applyFont="1" applyFill="1" applyAlignment="1">
      <alignment vertical="center"/>
    </xf>
    <xf numFmtId="0" fontId="0" fillId="9" borderId="0" xfId="0" applyFill="1"/>
    <xf numFmtId="0" fontId="1" fillId="9" borderId="0" xfId="1" applyFill="1" applyAlignment="1">
      <alignment vertical="center"/>
    </xf>
    <xf numFmtId="0" fontId="1" fillId="9" borderId="0" xfId="1" applyFill="1"/>
    <xf numFmtId="0" fontId="55" fillId="9" borderId="51" xfId="2" applyFont="1" applyFill="1" applyBorder="1" applyAlignment="1">
      <alignment vertical="center"/>
    </xf>
    <xf numFmtId="0" fontId="54" fillId="9" borderId="51" xfId="2" applyFont="1" applyFill="1" applyBorder="1" applyAlignment="1">
      <alignment vertical="center"/>
    </xf>
    <xf numFmtId="0" fontId="78" fillId="9" borderId="51" xfId="2" applyFont="1" applyFill="1" applyBorder="1" applyAlignment="1">
      <alignment vertical="center"/>
    </xf>
    <xf numFmtId="164" fontId="36" fillId="10" borderId="26" xfId="2" applyNumberFormat="1" applyFont="1" applyFill="1" applyBorder="1" applyAlignment="1">
      <alignment vertical="center"/>
    </xf>
    <xf numFmtId="0" fontId="40" fillId="9" borderId="0" xfId="2" applyFont="1" applyFill="1" applyAlignment="1">
      <alignment horizontal="justify" vertical="center"/>
    </xf>
    <xf numFmtId="164" fontId="43" fillId="9" borderId="0" xfId="2" applyNumberFormat="1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0" fontId="79" fillId="0" borderId="0" xfId="0" applyFont="1" applyFill="1" applyAlignment="1" applyProtection="1">
      <alignment vertical="center"/>
    </xf>
    <xf numFmtId="0" fontId="7" fillId="2" borderId="2" xfId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3" fillId="9" borderId="52" xfId="1" applyNumberFormat="1" applyFont="1" applyFill="1" applyBorder="1" applyAlignment="1">
      <alignment horizontal="right" vertical="center" wrapText="1"/>
    </xf>
    <xf numFmtId="0" fontId="7" fillId="7" borderId="52" xfId="1" applyFont="1" applyFill="1" applyBorder="1" applyAlignment="1">
      <alignment horizontal="right" vertical="center" wrapText="1"/>
    </xf>
    <xf numFmtId="164" fontId="14" fillId="7" borderId="52" xfId="1" applyNumberFormat="1" applyFont="1" applyFill="1" applyBorder="1" applyAlignment="1">
      <alignment horizontal="right" vertical="center" wrapText="1"/>
    </xf>
    <xf numFmtId="49" fontId="76" fillId="9" borderId="46" xfId="0" applyNumberFormat="1" applyFont="1" applyFill="1" applyBorder="1" applyAlignment="1">
      <alignment horizontal="center" vertical="center"/>
    </xf>
    <xf numFmtId="49" fontId="76" fillId="9" borderId="53" xfId="0" applyNumberFormat="1" applyFont="1" applyFill="1" applyBorder="1" applyAlignment="1">
      <alignment horizontal="center" vertical="center"/>
    </xf>
    <xf numFmtId="49" fontId="57" fillId="9" borderId="54" xfId="10" applyNumberFormat="1" applyFont="1" applyFill="1" applyBorder="1"/>
    <xf numFmtId="49" fontId="77" fillId="9" borderId="46" xfId="1" applyNumberFormat="1" applyFont="1" applyFill="1" applyBorder="1" applyAlignment="1">
      <alignment horizontal="center" vertical="center"/>
    </xf>
    <xf numFmtId="4" fontId="77" fillId="9" borderId="46" xfId="1" applyNumberFormat="1" applyFont="1" applyFill="1" applyBorder="1" applyAlignment="1">
      <alignment vertical="center"/>
    </xf>
    <xf numFmtId="49" fontId="57" fillId="9" borderId="55" xfId="10" applyNumberFormat="1" applyFont="1" applyFill="1" applyBorder="1"/>
    <xf numFmtId="49" fontId="76" fillId="9" borderId="56" xfId="0" applyNumberFormat="1" applyFont="1" applyFill="1" applyBorder="1" applyAlignment="1">
      <alignment horizontal="center" vertical="center"/>
    </xf>
    <xf numFmtId="49" fontId="76" fillId="9" borderId="57" xfId="0" applyNumberFormat="1" applyFont="1" applyFill="1" applyBorder="1" applyAlignment="1">
      <alignment horizontal="center" vertical="center"/>
    </xf>
    <xf numFmtId="49" fontId="57" fillId="9" borderId="58" xfId="10" applyNumberFormat="1" applyFont="1" applyFill="1" applyBorder="1"/>
    <xf numFmtId="49" fontId="77" fillId="9" borderId="56" xfId="1" applyNumberFormat="1" applyFont="1" applyFill="1" applyBorder="1" applyAlignment="1">
      <alignment horizontal="center" vertical="center"/>
    </xf>
    <xf numFmtId="4" fontId="77" fillId="9" borderId="56" xfId="1" applyNumberFormat="1" applyFont="1" applyFill="1" applyBorder="1" applyAlignment="1">
      <alignment vertical="center"/>
    </xf>
    <xf numFmtId="0" fontId="77" fillId="9" borderId="59" xfId="1" applyFont="1" applyFill="1" applyBorder="1" applyAlignment="1">
      <alignment vertical="center"/>
    </xf>
    <xf numFmtId="0" fontId="77" fillId="9" borderId="60" xfId="1" applyFont="1" applyFill="1" applyBorder="1" applyAlignment="1">
      <alignment vertical="center"/>
    </xf>
    <xf numFmtId="49" fontId="57" fillId="9" borderId="61" xfId="10" applyNumberFormat="1" applyFont="1" applyFill="1" applyBorder="1"/>
    <xf numFmtId="165" fontId="7" fillId="4" borderId="62" xfId="1" applyNumberFormat="1" applyFont="1" applyFill="1" applyBorder="1" applyAlignment="1">
      <alignment horizontal="right" vertical="center"/>
    </xf>
    <xf numFmtId="165" fontId="7" fillId="4" borderId="63" xfId="1" applyNumberFormat="1" applyFont="1" applyFill="1" applyBorder="1" applyAlignment="1">
      <alignment horizontal="right" vertical="center"/>
    </xf>
    <xf numFmtId="165" fontId="7" fillId="4" borderId="64" xfId="1" applyNumberFormat="1" applyFont="1" applyFill="1" applyBorder="1" applyAlignment="1">
      <alignment horizontal="right" vertical="center"/>
    </xf>
    <xf numFmtId="0" fontId="22" fillId="7" borderId="65" xfId="1" applyFont="1" applyFill="1" applyBorder="1" applyAlignment="1">
      <alignment horizontal="right" vertical="center" wrapText="1"/>
    </xf>
    <xf numFmtId="0" fontId="7" fillId="7" borderId="65" xfId="1" applyFont="1" applyFill="1" applyBorder="1" applyAlignment="1">
      <alignment horizontal="right" vertical="center" wrapText="1"/>
    </xf>
    <xf numFmtId="0" fontId="8" fillId="7" borderId="65" xfId="1" applyFont="1" applyFill="1" applyBorder="1" applyAlignment="1">
      <alignment horizontal="right" vertical="center" wrapText="1"/>
    </xf>
    <xf numFmtId="49" fontId="60" fillId="9" borderId="0" xfId="2" applyNumberFormat="1" applyFont="1" applyFill="1" applyBorder="1" applyAlignment="1">
      <alignment vertical="center"/>
    </xf>
    <xf numFmtId="49" fontId="59" fillId="0" borderId="0" xfId="2" applyNumberFormat="1" applyFont="1" applyAlignment="1">
      <alignment horizontal="center" vertical="center"/>
    </xf>
    <xf numFmtId="49" fontId="30" fillId="0" borderId="0" xfId="4" applyNumberFormat="1" applyFont="1" applyAlignment="1">
      <alignment horizontal="center" vertical="center"/>
    </xf>
    <xf numFmtId="4" fontId="30" fillId="0" borderId="0" xfId="4" applyNumberFormat="1" applyFont="1" applyAlignment="1">
      <alignment vertical="center"/>
    </xf>
    <xf numFmtId="0" fontId="30" fillId="0" borderId="0" xfId="4" applyFont="1" applyAlignment="1">
      <alignment vertical="center"/>
    </xf>
    <xf numFmtId="49" fontId="61" fillId="9" borderId="55" xfId="10" applyNumberFormat="1" applyFont="1" applyFill="1" applyBorder="1"/>
    <xf numFmtId="0" fontId="7" fillId="7" borderId="66" xfId="1" applyFont="1" applyFill="1" applyBorder="1" applyAlignment="1">
      <alignment horizontal="right" vertical="center" wrapText="1"/>
    </xf>
    <xf numFmtId="165" fontId="7" fillId="11" borderId="66" xfId="1" applyNumberFormat="1" applyFont="1" applyFill="1" applyBorder="1" applyAlignment="1">
      <alignment horizontal="right" vertical="center"/>
    </xf>
    <xf numFmtId="165" fontId="7" fillId="12" borderId="67" xfId="1" applyNumberFormat="1" applyFont="1" applyFill="1" applyBorder="1" applyAlignment="1">
      <alignment horizontal="right" vertical="center"/>
    </xf>
    <xf numFmtId="0" fontId="44" fillId="0" borderId="0" xfId="2" applyFont="1" applyAlignment="1">
      <alignment vertical="center"/>
    </xf>
    <xf numFmtId="0" fontId="8" fillId="7" borderId="68" xfId="1" applyFont="1" applyFill="1" applyBorder="1" applyAlignment="1">
      <alignment horizontal="right" vertical="center" wrapText="1"/>
    </xf>
    <xf numFmtId="0" fontId="8" fillId="7" borderId="66" xfId="1" applyFont="1" applyFill="1" applyBorder="1" applyAlignment="1">
      <alignment horizontal="right" vertical="center" wrapText="1"/>
    </xf>
    <xf numFmtId="49" fontId="58" fillId="7" borderId="69" xfId="1" applyNumberFormat="1" applyFont="1" applyFill="1" applyBorder="1" applyAlignment="1">
      <alignment horizontal="right" vertical="center" wrapText="1"/>
    </xf>
    <xf numFmtId="165" fontId="1" fillId="0" borderId="0" xfId="1" applyNumberFormat="1"/>
    <xf numFmtId="4" fontId="24" fillId="0" borderId="0" xfId="2" applyNumberFormat="1" applyAlignment="1">
      <alignment vertical="center"/>
    </xf>
    <xf numFmtId="164" fontId="36" fillId="0" borderId="0" xfId="0" applyNumberFormat="1" applyFont="1" applyFill="1" applyAlignment="1" applyProtection="1">
      <alignment vertical="center"/>
    </xf>
    <xf numFmtId="164" fontId="36" fillId="13" borderId="98" xfId="0" applyNumberFormat="1" applyFont="1" applyFill="1" applyBorder="1" applyAlignment="1" applyProtection="1">
      <alignment vertical="center"/>
    </xf>
    <xf numFmtId="164" fontId="36" fillId="13" borderId="0" xfId="0" applyNumberFormat="1" applyFont="1" applyFill="1" applyAlignment="1" applyProtection="1">
      <alignment vertical="center"/>
    </xf>
    <xf numFmtId="164" fontId="36" fillId="13" borderId="0" xfId="0" applyNumberFormat="1" applyFont="1" applyFill="1" applyProtection="1"/>
    <xf numFmtId="4" fontId="1" fillId="0" borderId="0" xfId="1" applyNumberFormat="1"/>
    <xf numFmtId="0" fontId="62" fillId="7" borderId="10" xfId="1" applyFont="1" applyFill="1" applyBorder="1" applyAlignment="1">
      <alignment vertical="center" wrapText="1"/>
    </xf>
    <xf numFmtId="49" fontId="76" fillId="9" borderId="92" xfId="0" applyNumberFormat="1" applyFont="1" applyFill="1" applyBorder="1" applyAlignment="1">
      <alignment horizontal="center" vertical="center"/>
    </xf>
    <xf numFmtId="49" fontId="68" fillId="9" borderId="92" xfId="0" applyNumberFormat="1" applyFont="1" applyFill="1" applyBorder="1" applyAlignment="1">
      <alignment horizontal="center" vertical="center"/>
    </xf>
    <xf numFmtId="49" fontId="77" fillId="9" borderId="92" xfId="1" applyNumberFormat="1" applyFont="1" applyFill="1" applyBorder="1" applyAlignment="1">
      <alignment horizontal="center" vertical="center"/>
    </xf>
    <xf numFmtId="4" fontId="77" fillId="9" borderId="92" xfId="1" applyNumberFormat="1" applyFont="1" applyFill="1" applyBorder="1" applyAlignment="1">
      <alignment vertical="center"/>
    </xf>
    <xf numFmtId="0" fontId="77" fillId="9" borderId="93" xfId="1" applyFont="1" applyFill="1" applyBorder="1" applyAlignment="1">
      <alignment vertical="center"/>
    </xf>
    <xf numFmtId="49" fontId="76" fillId="14" borderId="94" xfId="0" applyNumberFormat="1" applyFont="1" applyFill="1" applyBorder="1" applyAlignment="1">
      <alignment horizontal="center" vertical="center"/>
    </xf>
    <xf numFmtId="49" fontId="68" fillId="14" borderId="94" xfId="0" applyNumberFormat="1" applyFont="1" applyFill="1" applyBorder="1" applyAlignment="1">
      <alignment horizontal="center" vertical="center"/>
    </xf>
    <xf numFmtId="49" fontId="77" fillId="14" borderId="94" xfId="1" applyNumberFormat="1" applyFont="1" applyFill="1" applyBorder="1" applyAlignment="1">
      <alignment horizontal="center" vertical="center"/>
    </xf>
    <xf numFmtId="4" fontId="77" fillId="14" borderId="94" xfId="1" applyNumberFormat="1" applyFont="1" applyFill="1" applyBorder="1" applyAlignment="1">
      <alignment vertical="center"/>
    </xf>
    <xf numFmtId="4" fontId="68" fillId="14" borderId="94" xfId="1" applyNumberFormat="1" applyFont="1" applyFill="1" applyBorder="1" applyAlignment="1">
      <alignment vertical="center"/>
    </xf>
    <xf numFmtId="0" fontId="77" fillId="14" borderId="95" xfId="1" applyFont="1" applyFill="1" applyBorder="1" applyAlignment="1">
      <alignment vertical="center"/>
    </xf>
    <xf numFmtId="49" fontId="68" fillId="9" borderId="49" xfId="1" applyNumberFormat="1" applyFont="1" applyFill="1" applyBorder="1" applyAlignment="1">
      <alignment horizontal="center" vertical="center"/>
    </xf>
    <xf numFmtId="49" fontId="68" fillId="9" borderId="48" xfId="1" applyNumberFormat="1" applyFont="1" applyFill="1" applyBorder="1" applyAlignment="1">
      <alignment horizontal="center" vertical="center"/>
    </xf>
    <xf numFmtId="4" fontId="68" fillId="9" borderId="48" xfId="1" applyNumberFormat="1" applyFont="1" applyFill="1" applyBorder="1" applyAlignment="1">
      <alignment vertical="center"/>
    </xf>
    <xf numFmtId="4" fontId="68" fillId="9" borderId="49" xfId="1" applyNumberFormat="1" applyFont="1" applyFill="1" applyBorder="1" applyAlignment="1">
      <alignment vertical="center"/>
    </xf>
    <xf numFmtId="49" fontId="76" fillId="14" borderId="46" xfId="0" applyNumberFormat="1" applyFont="1" applyFill="1" applyBorder="1" applyAlignment="1">
      <alignment horizontal="center" vertical="center"/>
    </xf>
    <xf numFmtId="49" fontId="68" fillId="14" borderId="46" xfId="0" applyNumberFormat="1" applyFont="1" applyFill="1" applyBorder="1" applyAlignment="1">
      <alignment horizontal="center" vertical="center"/>
    </xf>
    <xf numFmtId="49" fontId="77" fillId="14" borderId="46" xfId="1" applyNumberFormat="1" applyFont="1" applyFill="1" applyBorder="1" applyAlignment="1">
      <alignment horizontal="center" vertical="center"/>
    </xf>
    <xf numFmtId="4" fontId="77" fillId="14" borderId="46" xfId="1" applyNumberFormat="1" applyFont="1" applyFill="1" applyBorder="1" applyAlignment="1">
      <alignment vertical="center"/>
    </xf>
    <xf numFmtId="4" fontId="68" fillId="14" borderId="46" xfId="1" applyNumberFormat="1" applyFont="1" applyFill="1" applyBorder="1" applyAlignment="1">
      <alignment vertical="center"/>
    </xf>
    <xf numFmtId="0" fontId="77" fillId="14" borderId="96" xfId="1" applyFont="1" applyFill="1" applyBorder="1" applyAlignment="1">
      <alignment vertical="center"/>
    </xf>
    <xf numFmtId="49" fontId="75" fillId="9" borderId="97" xfId="0" applyNumberFormat="1" applyFont="1" applyFill="1" applyBorder="1" applyAlignment="1">
      <alignment horizontal="center" vertical="center"/>
    </xf>
    <xf numFmtId="49" fontId="75" fillId="9" borderId="92" xfId="0" applyNumberFormat="1" applyFont="1" applyFill="1" applyBorder="1" applyAlignment="1">
      <alignment horizontal="center" vertical="center"/>
    </xf>
    <xf numFmtId="49" fontId="75" fillId="14" borderId="45" xfId="0" applyNumberFormat="1" applyFont="1" applyFill="1" applyBorder="1" applyAlignment="1">
      <alignment horizontal="center" vertical="center"/>
    </xf>
    <xf numFmtId="49" fontId="75" fillId="14" borderId="46" xfId="0" applyNumberFormat="1" applyFont="1" applyFill="1" applyBorder="1" applyAlignment="1">
      <alignment horizontal="center" vertical="center"/>
    </xf>
    <xf numFmtId="0" fontId="74" fillId="9" borderId="0" xfId="0" applyFont="1" applyFill="1" applyAlignment="1">
      <alignment horizontal="right"/>
    </xf>
    <xf numFmtId="49" fontId="71" fillId="8" borderId="17" xfId="0" applyNumberFormat="1" applyFont="1" applyFill="1" applyBorder="1" applyAlignment="1">
      <alignment horizontal="left" vertical="center"/>
    </xf>
    <xf numFmtId="49" fontId="71" fillId="8" borderId="18" xfId="0" applyNumberFormat="1" applyFont="1" applyFill="1" applyBorder="1" applyAlignment="1">
      <alignment horizontal="left" vertical="center"/>
    </xf>
    <xf numFmtId="49" fontId="71" fillId="8" borderId="70" xfId="0" applyNumberFormat="1" applyFont="1" applyFill="1" applyBorder="1" applyAlignment="1">
      <alignment horizontal="left" vertical="center"/>
    </xf>
    <xf numFmtId="49" fontId="71" fillId="8" borderId="71" xfId="0" applyNumberFormat="1" applyFont="1" applyFill="1" applyBorder="1" applyAlignment="1">
      <alignment horizontal="left" vertical="center"/>
    </xf>
    <xf numFmtId="49" fontId="71" fillId="8" borderId="72" xfId="0" applyNumberFormat="1" applyFont="1" applyFill="1" applyBorder="1" applyAlignment="1">
      <alignment horizontal="left" vertical="center"/>
    </xf>
    <xf numFmtId="0" fontId="47" fillId="6" borderId="27" xfId="2" applyFont="1" applyFill="1" applyBorder="1" applyAlignment="1">
      <alignment horizontal="left" vertical="center" wrapText="1"/>
    </xf>
    <xf numFmtId="0" fontId="40" fillId="9" borderId="0" xfId="2" applyFont="1" applyFill="1" applyBorder="1" applyAlignment="1">
      <alignment horizontal="justify" vertical="center"/>
    </xf>
    <xf numFmtId="0" fontId="40" fillId="0" borderId="26" xfId="2" applyFont="1" applyBorder="1" applyAlignment="1">
      <alignment horizontal="justify" vertical="center"/>
    </xf>
    <xf numFmtId="0" fontId="79" fillId="0" borderId="0" xfId="0" applyFont="1" applyFill="1" applyAlignment="1" applyProtection="1">
      <alignment horizontal="justify"/>
    </xf>
    <xf numFmtId="0" fontId="79" fillId="13" borderId="98" xfId="0" applyFont="1" applyFill="1" applyBorder="1" applyAlignment="1" applyProtection="1">
      <alignment horizontal="justify" vertical="center"/>
    </xf>
    <xf numFmtId="0" fontId="47" fillId="5" borderId="36" xfId="2" applyFont="1" applyFill="1" applyBorder="1" applyAlignment="1">
      <alignment horizontal="left" vertical="center"/>
    </xf>
    <xf numFmtId="0" fontId="47" fillId="5" borderId="37" xfId="2" applyFont="1" applyFill="1" applyBorder="1" applyAlignment="1">
      <alignment horizontal="left" vertical="center"/>
    </xf>
    <xf numFmtId="0" fontId="53" fillId="0" borderId="0" xfId="2" applyFont="1" applyBorder="1" applyAlignment="1">
      <alignment horizontal="left" vertical="center"/>
    </xf>
    <xf numFmtId="0" fontId="56" fillId="9" borderId="0" xfId="2" applyFont="1" applyFill="1" applyBorder="1" applyAlignment="1">
      <alignment horizontal="justify" vertical="center"/>
    </xf>
    <xf numFmtId="0" fontId="37" fillId="0" borderId="0" xfId="2" applyFont="1" applyBorder="1" applyAlignment="1">
      <alignment horizontal="justify" vertical="center"/>
    </xf>
    <xf numFmtId="0" fontId="56" fillId="0" borderId="0" xfId="2" applyFont="1" applyBorder="1" applyAlignment="1">
      <alignment horizontal="justify" vertical="center"/>
    </xf>
    <xf numFmtId="0" fontId="40" fillId="0" borderId="0" xfId="2" applyFont="1" applyBorder="1" applyAlignment="1">
      <alignment horizontal="justify" vertical="center"/>
    </xf>
    <xf numFmtId="0" fontId="40" fillId="9" borderId="26" xfId="2" applyFont="1" applyFill="1" applyBorder="1" applyAlignment="1">
      <alignment horizontal="justify" vertical="center"/>
    </xf>
    <xf numFmtId="0" fontId="37" fillId="9" borderId="0" xfId="2" applyFont="1" applyFill="1" applyBorder="1" applyAlignment="1">
      <alignment horizontal="justify" vertical="center"/>
    </xf>
    <xf numFmtId="164" fontId="31" fillId="0" borderId="0" xfId="2" applyNumberFormat="1" applyFont="1" applyAlignment="1">
      <alignment horizontal="right" vertical="center"/>
    </xf>
    <xf numFmtId="0" fontId="47" fillId="5" borderId="28" xfId="2" applyFont="1" applyFill="1" applyBorder="1" applyAlignment="1">
      <alignment vertical="center" wrapText="1"/>
    </xf>
    <xf numFmtId="0" fontId="47" fillId="5" borderId="29" xfId="2" applyFont="1" applyFill="1" applyBorder="1" applyAlignment="1">
      <alignment vertical="center" wrapText="1"/>
    </xf>
    <xf numFmtId="0" fontId="47" fillId="6" borderId="27" xfId="2" applyFont="1" applyFill="1" applyBorder="1" applyAlignment="1">
      <alignment vertical="center"/>
    </xf>
    <xf numFmtId="0" fontId="44" fillId="6" borderId="27" xfId="2" applyFont="1" applyFill="1" applyBorder="1" applyAlignment="1">
      <alignment horizontal="left" vertical="center" wrapText="1"/>
    </xf>
    <xf numFmtId="0" fontId="80" fillId="0" borderId="0" xfId="0" applyFont="1" applyFill="1" applyAlignment="1" applyProtection="1">
      <alignment horizontal="justify" vertical="center"/>
    </xf>
    <xf numFmtId="0" fontId="20" fillId="7" borderId="67" xfId="1" applyFont="1" applyFill="1" applyBorder="1" applyAlignment="1">
      <alignment vertical="center"/>
    </xf>
    <xf numFmtId="0" fontId="8" fillId="2" borderId="24" xfId="1" applyFont="1" applyFill="1" applyBorder="1" applyAlignment="1">
      <alignment horizontal="center" vertical="center" wrapText="1"/>
    </xf>
    <xf numFmtId="0" fontId="8" fillId="2" borderId="73" xfId="1" applyFont="1" applyFill="1" applyBorder="1" applyAlignment="1">
      <alignment horizontal="center" vertical="center" wrapText="1"/>
    </xf>
    <xf numFmtId="0" fontId="8" fillId="2" borderId="74" xfId="1" applyFont="1" applyFill="1" applyBorder="1" applyAlignment="1">
      <alignment horizontal="center" vertical="center" wrapText="1"/>
    </xf>
    <xf numFmtId="0" fontId="8" fillId="2" borderId="75" xfId="1" applyFont="1" applyFill="1" applyBorder="1" applyAlignment="1">
      <alignment horizontal="center" vertical="center" wrapText="1"/>
    </xf>
    <xf numFmtId="0" fontId="8" fillId="2" borderId="76" xfId="1" applyFont="1" applyFill="1" applyBorder="1" applyAlignment="1">
      <alignment horizontal="center" vertical="center" wrapText="1"/>
    </xf>
    <xf numFmtId="0" fontId="8" fillId="2" borderId="82" xfId="1" applyFont="1" applyFill="1" applyBorder="1" applyAlignment="1">
      <alignment horizontal="center" vertical="center" wrapText="1"/>
    </xf>
    <xf numFmtId="0" fontId="8" fillId="2" borderId="83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7" fillId="2" borderId="7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 wrapText="1"/>
    </xf>
    <xf numFmtId="0" fontId="12" fillId="0" borderId="79" xfId="1" applyFont="1" applyBorder="1" applyAlignment="1">
      <alignment horizontal="left" vertical="center" wrapText="1"/>
    </xf>
    <xf numFmtId="0" fontId="12" fillId="0" borderId="80" xfId="1" applyFont="1" applyBorder="1" applyAlignment="1">
      <alignment horizontal="left" vertical="center" wrapText="1"/>
    </xf>
    <xf numFmtId="165" fontId="11" fillId="0" borderId="81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8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1" fillId="2" borderId="8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8" fillId="0" borderId="85" xfId="1" applyFont="1" applyBorder="1" applyAlignment="1">
      <alignment vertical="center"/>
    </xf>
    <xf numFmtId="0" fontId="19" fillId="0" borderId="81" xfId="1" applyFont="1" applyBorder="1" applyAlignment="1">
      <alignment horizontal="center" vertical="center"/>
    </xf>
    <xf numFmtId="0" fontId="17" fillId="2" borderId="77" xfId="1" applyFont="1" applyFill="1" applyBorder="1" applyAlignment="1">
      <alignment horizontal="center" vertical="center" wrapText="1"/>
    </xf>
    <xf numFmtId="0" fontId="17" fillId="2" borderId="86" xfId="1" applyFont="1" applyFill="1" applyBorder="1" applyAlignment="1">
      <alignment horizontal="center" vertical="center" wrapText="1"/>
    </xf>
    <xf numFmtId="0" fontId="7" fillId="2" borderId="77" xfId="1" applyFont="1" applyFill="1" applyBorder="1" applyAlignment="1">
      <alignment horizontal="center" vertical="center" textRotation="90" wrapText="1"/>
    </xf>
    <xf numFmtId="0" fontId="17" fillId="2" borderId="77" xfId="1" applyFont="1" applyFill="1" applyBorder="1" applyAlignment="1">
      <alignment horizontal="center" vertical="center" textRotation="90" wrapText="1"/>
    </xf>
    <xf numFmtId="0" fontId="17" fillId="2" borderId="12" xfId="1" applyFont="1" applyFill="1" applyBorder="1" applyAlignment="1">
      <alignment horizontal="center" vertical="center" textRotation="90" wrapText="1"/>
    </xf>
    <xf numFmtId="0" fontId="8" fillId="7" borderId="87" xfId="1" applyFont="1" applyFill="1" applyBorder="1" applyAlignment="1">
      <alignment horizontal="right" vertical="center" wrapText="1"/>
    </xf>
    <xf numFmtId="0" fontId="8" fillId="7" borderId="75" xfId="1" applyFont="1" applyFill="1" applyBorder="1" applyAlignment="1">
      <alignment vertical="center"/>
    </xf>
    <xf numFmtId="0" fontId="7" fillId="2" borderId="88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74" xfId="1" applyFont="1" applyFill="1" applyBorder="1" applyAlignment="1">
      <alignment horizontal="left" vertical="center" wrapText="1"/>
    </xf>
    <xf numFmtId="0" fontId="7" fillId="2" borderId="89" xfId="1" applyFont="1" applyFill="1" applyBorder="1" applyAlignment="1">
      <alignment horizontal="center" vertical="center" textRotation="94" wrapText="1"/>
    </xf>
    <xf numFmtId="0" fontId="7" fillId="2" borderId="78" xfId="1" applyFont="1" applyFill="1" applyBorder="1" applyAlignment="1">
      <alignment horizontal="center" vertical="center" textRotation="94" wrapText="1"/>
    </xf>
    <xf numFmtId="0" fontId="7" fillId="2" borderId="90" xfId="1" applyFont="1" applyFill="1" applyBorder="1" applyAlignment="1">
      <alignment horizontal="center" vertical="center" textRotation="94" wrapText="1"/>
    </xf>
    <xf numFmtId="0" fontId="8" fillId="2" borderId="24" xfId="1" applyFont="1" applyFill="1" applyBorder="1" applyAlignment="1">
      <alignment horizontal="left" vertical="center" wrapText="1"/>
    </xf>
    <xf numFmtId="0" fontId="13" fillId="0" borderId="91" xfId="1" applyFont="1" applyBorder="1" applyAlignment="1">
      <alignment horizontal="left" vertical="center"/>
    </xf>
    <xf numFmtId="0" fontId="13" fillId="0" borderId="83" xfId="1" applyFont="1" applyBorder="1" applyAlignment="1">
      <alignment horizontal="left" vertical="center"/>
    </xf>
    <xf numFmtId="0" fontId="20" fillId="2" borderId="88" xfId="1" applyFont="1" applyFill="1" applyBorder="1" applyAlignment="1">
      <alignment horizontal="center" vertical="center" textRotation="90" wrapText="1"/>
    </xf>
    <xf numFmtId="0" fontId="20" fillId="2" borderId="22" xfId="1" applyFont="1" applyFill="1" applyBorder="1" applyAlignment="1">
      <alignment horizontal="center" vertical="center" textRotation="90" wrapText="1"/>
    </xf>
    <xf numFmtId="0" fontId="20" fillId="2" borderId="74" xfId="1" applyFont="1" applyFill="1" applyBorder="1" applyAlignment="1">
      <alignment horizontal="center" vertical="center" textRotation="90" wrapText="1"/>
    </xf>
    <xf numFmtId="0" fontId="20" fillId="2" borderId="89" xfId="1" applyFont="1" applyFill="1" applyBorder="1" applyAlignment="1">
      <alignment horizontal="center" vertical="center" wrapText="1"/>
    </xf>
    <xf numFmtId="0" fontId="20" fillId="2" borderId="78" xfId="1" applyFont="1" applyFill="1" applyBorder="1" applyAlignment="1">
      <alignment horizontal="center" vertical="center" wrapText="1"/>
    </xf>
    <xf numFmtId="0" fontId="20" fillId="2" borderId="90" xfId="1" applyFont="1" applyFill="1" applyBorder="1" applyAlignment="1">
      <alignment horizontal="center" vertical="center" wrapText="1"/>
    </xf>
  </cellXfs>
  <cellStyles count="12">
    <cellStyle name="Excel Built-in Normal" xfId="1"/>
    <cellStyle name="Excel Built-in Normal 1" xfId="2"/>
    <cellStyle name="Excel Built-in Normal 2" xfId="3"/>
    <cellStyle name="Excel Built-in Normal 3" xfId="4"/>
    <cellStyle name="Header" xfId="5"/>
    <cellStyle name="Header 2" xfId="6"/>
    <cellStyle name="Normální" xfId="0" builtinId="0"/>
    <cellStyle name="Normální 2" xfId="7"/>
    <cellStyle name="normální 3" xfId="8"/>
    <cellStyle name="Normální 4" xfId="9"/>
    <cellStyle name="Normální 4 2" xfId="10"/>
    <cellStyle name="normální 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7" workbookViewId="0">
      <selection activeCell="M27" sqref="M27"/>
    </sheetView>
  </sheetViews>
  <sheetFormatPr defaultColWidth="8.7109375" defaultRowHeight="15" x14ac:dyDescent="0.25"/>
  <cols>
    <col min="1" max="1" width="3.7109375" style="43" customWidth="1"/>
    <col min="2" max="2" width="3.7109375" style="38" customWidth="1"/>
    <col min="3" max="3" width="2.28515625" style="38" customWidth="1"/>
    <col min="4" max="4" width="2.7109375" style="38" customWidth="1"/>
    <col min="5" max="5" width="2.42578125" style="38" customWidth="1"/>
    <col min="6" max="6" width="7.7109375" style="38" customWidth="1"/>
    <col min="7" max="7" width="5.7109375" style="39" customWidth="1"/>
    <col min="8" max="8" width="3.7109375" style="39" customWidth="1"/>
    <col min="9" max="9" width="9.7109375" style="39" customWidth="1"/>
    <col min="10" max="11" width="5.7109375" style="39" customWidth="1"/>
    <col min="12" max="13" width="11.7109375" style="40" customWidth="1"/>
    <col min="14" max="14" width="68.42578125" style="41" customWidth="1"/>
    <col min="15" max="16384" width="8.7109375" style="1"/>
  </cols>
  <sheetData>
    <row r="1" spans="1:14" ht="15" customHeight="1" x14ac:dyDescent="0.25"/>
    <row r="2" spans="1:14" ht="15" customHeight="1" x14ac:dyDescent="0.25"/>
    <row r="3" spans="1:14" ht="21" x14ac:dyDescent="0.25">
      <c r="A3" s="36" t="s">
        <v>50</v>
      </c>
      <c r="B3" s="37"/>
      <c r="C3" s="37"/>
      <c r="D3" s="37"/>
    </row>
    <row r="4" spans="1:14" s="173" customFormat="1" ht="15.75" customHeight="1" thickBot="1" x14ac:dyDescent="0.25">
      <c r="A4" s="169" t="s">
        <v>94</v>
      </c>
      <c r="B4" s="170"/>
      <c r="C4" s="170"/>
      <c r="D4" s="170"/>
      <c r="E4" s="170"/>
      <c r="F4" s="170"/>
      <c r="G4" s="171"/>
      <c r="H4" s="171"/>
      <c r="I4" s="171"/>
      <c r="J4" s="171"/>
      <c r="K4" s="171"/>
      <c r="L4" s="172"/>
      <c r="M4" s="172"/>
    </row>
    <row r="5" spans="1:14" ht="15.75" customHeight="1" thickBot="1" x14ac:dyDescent="0.3">
      <c r="A5" s="46" t="s">
        <v>40</v>
      </c>
      <c r="B5" s="47" t="s">
        <v>41</v>
      </c>
      <c r="C5" s="47" t="s">
        <v>42</v>
      </c>
      <c r="D5" s="47" t="s">
        <v>43</v>
      </c>
      <c r="E5" s="47" t="s">
        <v>44</v>
      </c>
      <c r="F5" s="48" t="s">
        <v>30</v>
      </c>
      <c r="G5" s="49" t="s">
        <v>31</v>
      </c>
      <c r="H5" s="49" t="s">
        <v>45</v>
      </c>
      <c r="I5" s="49" t="s">
        <v>1</v>
      </c>
      <c r="J5" s="49" t="s">
        <v>46</v>
      </c>
      <c r="K5" s="49" t="s">
        <v>47</v>
      </c>
      <c r="L5" s="50" t="s">
        <v>32</v>
      </c>
      <c r="M5" s="50" t="s">
        <v>33</v>
      </c>
      <c r="N5" s="51" t="s">
        <v>34</v>
      </c>
    </row>
    <row r="6" spans="1:14" ht="14.1" customHeight="1" x14ac:dyDescent="0.25">
      <c r="A6" s="113" t="s">
        <v>56</v>
      </c>
      <c r="B6" s="114" t="s">
        <v>56</v>
      </c>
      <c r="C6" s="149"/>
      <c r="D6" s="149">
        <v>231</v>
      </c>
      <c r="E6" s="150"/>
      <c r="F6" s="162" t="s">
        <v>35</v>
      </c>
      <c r="G6" s="151" t="s">
        <v>36</v>
      </c>
      <c r="H6" s="152">
        <v>0</v>
      </c>
      <c r="I6" s="152" t="s">
        <v>85</v>
      </c>
      <c r="J6" s="152">
        <v>0</v>
      </c>
      <c r="K6" s="152">
        <v>0</v>
      </c>
      <c r="L6" s="153">
        <v>150000</v>
      </c>
      <c r="M6" s="153">
        <v>0</v>
      </c>
      <c r="N6" s="174" t="s">
        <v>87</v>
      </c>
    </row>
    <row r="7" spans="1:14" ht="14.1" customHeight="1" thickBot="1" x14ac:dyDescent="0.3">
      <c r="A7" s="123" t="s">
        <v>56</v>
      </c>
      <c r="B7" s="124" t="s">
        <v>56</v>
      </c>
      <c r="C7" s="155"/>
      <c r="D7" s="155">
        <v>231</v>
      </c>
      <c r="E7" s="156"/>
      <c r="F7" s="157" t="s">
        <v>37</v>
      </c>
      <c r="G7" s="157" t="s">
        <v>83</v>
      </c>
      <c r="H7" s="158">
        <v>0</v>
      </c>
      <c r="I7" s="152" t="s">
        <v>85</v>
      </c>
      <c r="J7" s="158">
        <v>0</v>
      </c>
      <c r="K7" s="158" t="s">
        <v>85</v>
      </c>
      <c r="L7" s="159"/>
      <c r="M7" s="159">
        <v>150000</v>
      </c>
      <c r="N7" s="154" t="s">
        <v>86</v>
      </c>
    </row>
    <row r="8" spans="1:14" s="69" customFormat="1" ht="14.1" customHeight="1" thickBot="1" x14ac:dyDescent="0.25">
      <c r="A8" s="218" t="s">
        <v>23</v>
      </c>
      <c r="B8" s="219"/>
      <c r="C8" s="219"/>
      <c r="D8" s="219"/>
      <c r="E8" s="219"/>
      <c r="F8" s="219"/>
      <c r="G8" s="219"/>
      <c r="H8" s="219"/>
      <c r="I8" s="219"/>
      <c r="J8" s="219"/>
      <c r="K8" s="220"/>
      <c r="L8" s="66">
        <f>SUM(L6:L7)</f>
        <v>150000</v>
      </c>
      <c r="M8" s="66">
        <f>SUM(M6:M7)</f>
        <v>150000</v>
      </c>
      <c r="N8" s="67"/>
    </row>
    <row r="9" spans="1:14" ht="9.9499999999999993" customHeight="1" x14ac:dyDescent="0.25">
      <c r="A9" s="42"/>
      <c r="B9" s="37"/>
      <c r="C9" s="37"/>
      <c r="D9" s="37"/>
    </row>
    <row r="10" spans="1:14" ht="21.75" thickBot="1" x14ac:dyDescent="0.3">
      <c r="A10" s="36" t="s">
        <v>51</v>
      </c>
      <c r="B10" s="37"/>
      <c r="C10" s="37"/>
      <c r="D10" s="37"/>
    </row>
    <row r="11" spans="1:14" s="52" customFormat="1" ht="15.75" thickBot="1" x14ac:dyDescent="0.3">
      <c r="A11" s="46" t="s">
        <v>40</v>
      </c>
      <c r="B11" s="47" t="s">
        <v>41</v>
      </c>
      <c r="C11" s="53" t="s">
        <v>42</v>
      </c>
      <c r="D11" s="53" t="s">
        <v>43</v>
      </c>
      <c r="E11" s="53" t="s">
        <v>44</v>
      </c>
      <c r="F11" s="54" t="s">
        <v>30</v>
      </c>
      <c r="G11" s="55" t="s">
        <v>31</v>
      </c>
      <c r="H11" s="55" t="s">
        <v>45</v>
      </c>
      <c r="I11" s="55" t="s">
        <v>1</v>
      </c>
      <c r="J11" s="55" t="s">
        <v>46</v>
      </c>
      <c r="K11" s="55" t="s">
        <v>47</v>
      </c>
      <c r="L11" s="56" t="s">
        <v>32</v>
      </c>
      <c r="M11" s="56" t="s">
        <v>33</v>
      </c>
      <c r="N11" s="57" t="s">
        <v>34</v>
      </c>
    </row>
    <row r="12" spans="1:14" ht="14.1" customHeight="1" x14ac:dyDescent="0.25">
      <c r="A12" s="213" t="s">
        <v>56</v>
      </c>
      <c r="B12" s="214" t="s">
        <v>56</v>
      </c>
      <c r="C12" s="195"/>
      <c r="D12" s="195" t="s">
        <v>48</v>
      </c>
      <c r="E12" s="195"/>
      <c r="F12" s="196" t="s">
        <v>53</v>
      </c>
      <c r="G12" s="197" t="s">
        <v>39</v>
      </c>
      <c r="H12" s="197" t="s">
        <v>49</v>
      </c>
      <c r="I12" s="197" t="s">
        <v>49</v>
      </c>
      <c r="J12" s="197" t="s">
        <v>49</v>
      </c>
      <c r="K12" s="197" t="s">
        <v>49</v>
      </c>
      <c r="L12" s="198">
        <v>0</v>
      </c>
      <c r="M12" s="199">
        <f>SUM(M13:M24)*-1</f>
        <v>-177155.33000000002</v>
      </c>
      <c r="N12" s="200" t="s">
        <v>52</v>
      </c>
    </row>
    <row r="13" spans="1:14" ht="14.1" customHeight="1" x14ac:dyDescent="0.25">
      <c r="A13" s="115" t="s">
        <v>56</v>
      </c>
      <c r="B13" s="116" t="s">
        <v>56</v>
      </c>
      <c r="C13" s="118"/>
      <c r="D13" s="118" t="s">
        <v>48</v>
      </c>
      <c r="E13" s="118"/>
      <c r="F13" s="119" t="s">
        <v>109</v>
      </c>
      <c r="G13" s="120" t="s">
        <v>110</v>
      </c>
      <c r="H13" s="120" t="s">
        <v>49</v>
      </c>
      <c r="I13" s="120" t="s">
        <v>49</v>
      </c>
      <c r="J13" s="120" t="s">
        <v>49</v>
      </c>
      <c r="K13" s="120" t="s">
        <v>49</v>
      </c>
      <c r="L13" s="121">
        <v>0</v>
      </c>
      <c r="M13" s="121">
        <v>1487.5</v>
      </c>
      <c r="N13" s="160" t="s">
        <v>111</v>
      </c>
    </row>
    <row r="14" spans="1:14" ht="14.1" customHeight="1" x14ac:dyDescent="0.25">
      <c r="A14" s="123" t="s">
        <v>56</v>
      </c>
      <c r="B14" s="124" t="s">
        <v>56</v>
      </c>
      <c r="C14" s="118"/>
      <c r="D14" s="118" t="s">
        <v>48</v>
      </c>
      <c r="E14" s="118"/>
      <c r="F14" s="119" t="s">
        <v>112</v>
      </c>
      <c r="G14" s="120" t="s">
        <v>83</v>
      </c>
      <c r="H14" s="120" t="s">
        <v>49</v>
      </c>
      <c r="I14" s="120" t="s">
        <v>49</v>
      </c>
      <c r="J14" s="120" t="s">
        <v>49</v>
      </c>
      <c r="K14" s="120" t="s">
        <v>49</v>
      </c>
      <c r="L14" s="121">
        <v>0</v>
      </c>
      <c r="M14" s="121">
        <v>37537.83</v>
      </c>
      <c r="N14" s="160" t="s">
        <v>113</v>
      </c>
    </row>
    <row r="15" spans="1:14" ht="14.1" customHeight="1" x14ac:dyDescent="0.25">
      <c r="A15" s="115" t="s">
        <v>56</v>
      </c>
      <c r="B15" s="116" t="s">
        <v>56</v>
      </c>
      <c r="C15" s="118"/>
      <c r="D15" s="118" t="s">
        <v>48</v>
      </c>
      <c r="E15" s="117"/>
      <c r="F15" s="125" t="s">
        <v>114</v>
      </c>
      <c r="G15" s="126" t="s">
        <v>83</v>
      </c>
      <c r="H15" s="120" t="s">
        <v>49</v>
      </c>
      <c r="I15" s="120" t="s">
        <v>49</v>
      </c>
      <c r="J15" s="120" t="s">
        <v>49</v>
      </c>
      <c r="K15" s="120" t="s">
        <v>49</v>
      </c>
      <c r="L15" s="121">
        <v>0</v>
      </c>
      <c r="M15" s="127">
        <v>50000</v>
      </c>
      <c r="N15" s="161" t="s">
        <v>115</v>
      </c>
    </row>
    <row r="16" spans="1:14" ht="14.1" customHeight="1" x14ac:dyDescent="0.25">
      <c r="A16" s="123" t="s">
        <v>56</v>
      </c>
      <c r="B16" s="124" t="s">
        <v>56</v>
      </c>
      <c r="C16" s="118"/>
      <c r="D16" s="118" t="s">
        <v>48</v>
      </c>
      <c r="E16" s="117"/>
      <c r="F16" s="125" t="s">
        <v>116</v>
      </c>
      <c r="G16" s="126" t="s">
        <v>117</v>
      </c>
      <c r="H16" s="120" t="s">
        <v>49</v>
      </c>
      <c r="I16" s="120" t="s">
        <v>49</v>
      </c>
      <c r="J16" s="120" t="s">
        <v>49</v>
      </c>
      <c r="K16" s="120" t="s">
        <v>49</v>
      </c>
      <c r="L16" s="121">
        <v>0</v>
      </c>
      <c r="M16" s="127">
        <v>5000</v>
      </c>
      <c r="N16" s="161" t="s">
        <v>118</v>
      </c>
    </row>
    <row r="17" spans="1:14" ht="14.1" customHeight="1" x14ac:dyDescent="0.25">
      <c r="A17" s="115" t="s">
        <v>56</v>
      </c>
      <c r="B17" s="116" t="s">
        <v>56</v>
      </c>
      <c r="C17" s="118"/>
      <c r="D17" s="118" t="s">
        <v>48</v>
      </c>
      <c r="E17" s="117"/>
      <c r="F17" s="125" t="s">
        <v>84</v>
      </c>
      <c r="G17" s="126" t="s">
        <v>83</v>
      </c>
      <c r="H17" s="120" t="s">
        <v>49</v>
      </c>
      <c r="I17" s="120" t="s">
        <v>49</v>
      </c>
      <c r="J17" s="120" t="s">
        <v>49</v>
      </c>
      <c r="K17" s="120" t="s">
        <v>49</v>
      </c>
      <c r="L17" s="121">
        <v>0</v>
      </c>
      <c r="M17" s="127">
        <v>50000</v>
      </c>
      <c r="N17" s="161" t="s">
        <v>119</v>
      </c>
    </row>
    <row r="18" spans="1:14" ht="14.1" customHeight="1" x14ac:dyDescent="0.25">
      <c r="A18" s="115" t="s">
        <v>56</v>
      </c>
      <c r="B18" s="116" t="s">
        <v>56</v>
      </c>
      <c r="C18" s="118"/>
      <c r="D18" s="118" t="s">
        <v>48</v>
      </c>
      <c r="E18" s="117"/>
      <c r="F18" s="125" t="s">
        <v>120</v>
      </c>
      <c r="G18" s="201" t="s">
        <v>121</v>
      </c>
      <c r="H18" s="202" t="s">
        <v>49</v>
      </c>
      <c r="I18" s="202" t="s">
        <v>49</v>
      </c>
      <c r="J18" s="202" t="s">
        <v>49</v>
      </c>
      <c r="K18" s="202" t="s">
        <v>49</v>
      </c>
      <c r="L18" s="203">
        <v>0</v>
      </c>
      <c r="M18" s="204">
        <v>999</v>
      </c>
      <c r="N18" s="161" t="s">
        <v>134</v>
      </c>
    </row>
    <row r="19" spans="1:14" ht="14.1" customHeight="1" x14ac:dyDescent="0.25">
      <c r="A19" s="123" t="s">
        <v>56</v>
      </c>
      <c r="B19" s="124" t="s">
        <v>56</v>
      </c>
      <c r="C19" s="118"/>
      <c r="D19" s="118" t="s">
        <v>48</v>
      </c>
      <c r="E19" s="117"/>
      <c r="F19" s="125" t="s">
        <v>122</v>
      </c>
      <c r="G19" s="126" t="s">
        <v>38</v>
      </c>
      <c r="H19" s="120" t="s">
        <v>49</v>
      </c>
      <c r="I19" s="120" t="s">
        <v>49</v>
      </c>
      <c r="J19" s="120" t="s">
        <v>49</v>
      </c>
      <c r="K19" s="120" t="s">
        <v>49</v>
      </c>
      <c r="L19" s="121">
        <v>0</v>
      </c>
      <c r="M19" s="127">
        <v>5000</v>
      </c>
      <c r="N19" s="161" t="s">
        <v>123</v>
      </c>
    </row>
    <row r="20" spans="1:14" ht="14.1" customHeight="1" x14ac:dyDescent="0.25">
      <c r="A20" s="115" t="s">
        <v>56</v>
      </c>
      <c r="B20" s="116" t="s">
        <v>56</v>
      </c>
      <c r="C20" s="118"/>
      <c r="D20" s="118" t="s">
        <v>48</v>
      </c>
      <c r="E20" s="117"/>
      <c r="F20" s="125" t="s">
        <v>124</v>
      </c>
      <c r="G20" s="126" t="s">
        <v>125</v>
      </c>
      <c r="H20" s="120" t="s">
        <v>49</v>
      </c>
      <c r="I20" s="120" t="s">
        <v>49</v>
      </c>
      <c r="J20" s="120" t="s">
        <v>49</v>
      </c>
      <c r="K20" s="120" t="s">
        <v>49</v>
      </c>
      <c r="L20" s="121">
        <v>0</v>
      </c>
      <c r="M20" s="127">
        <v>625</v>
      </c>
      <c r="N20" s="161" t="s">
        <v>126</v>
      </c>
    </row>
    <row r="21" spans="1:14" ht="14.1" customHeight="1" x14ac:dyDescent="0.25">
      <c r="A21" s="115" t="s">
        <v>56</v>
      </c>
      <c r="B21" s="116" t="s">
        <v>56</v>
      </c>
      <c r="C21" s="117"/>
      <c r="D21" s="117" t="s">
        <v>48</v>
      </c>
      <c r="E21" s="117"/>
      <c r="F21" s="125" t="s">
        <v>124</v>
      </c>
      <c r="G21" s="126" t="s">
        <v>83</v>
      </c>
      <c r="H21" s="126" t="s">
        <v>49</v>
      </c>
      <c r="I21" s="126" t="s">
        <v>49</v>
      </c>
      <c r="J21" s="126" t="s">
        <v>49</v>
      </c>
      <c r="K21" s="126" t="s">
        <v>49</v>
      </c>
      <c r="L21" s="127">
        <v>0</v>
      </c>
      <c r="M21" s="127">
        <v>20000</v>
      </c>
      <c r="N21" s="161" t="s">
        <v>127</v>
      </c>
    </row>
    <row r="22" spans="1:14" ht="14.1" customHeight="1" thickBot="1" x14ac:dyDescent="0.3">
      <c r="A22" s="211" t="s">
        <v>56</v>
      </c>
      <c r="B22" s="212" t="s">
        <v>56</v>
      </c>
      <c r="C22" s="190"/>
      <c r="D22" s="190" t="s">
        <v>48</v>
      </c>
      <c r="E22" s="190"/>
      <c r="F22" s="191" t="s">
        <v>132</v>
      </c>
      <c r="G22" s="192" t="s">
        <v>110</v>
      </c>
      <c r="H22" s="192" t="s">
        <v>49</v>
      </c>
      <c r="I22" s="192" t="s">
        <v>49</v>
      </c>
      <c r="J22" s="192" t="s">
        <v>49</v>
      </c>
      <c r="K22" s="192" t="s">
        <v>49</v>
      </c>
      <c r="L22" s="193">
        <v>0</v>
      </c>
      <c r="M22" s="193">
        <v>6506</v>
      </c>
      <c r="N22" s="194" t="s">
        <v>133</v>
      </c>
    </row>
    <row r="23" spans="1:14" ht="14.1" customHeight="1" x14ac:dyDescent="0.25">
      <c r="A23" s="213" t="s">
        <v>56</v>
      </c>
      <c r="B23" s="214" t="s">
        <v>56</v>
      </c>
      <c r="C23" s="205"/>
      <c r="D23" s="205" t="s">
        <v>48</v>
      </c>
      <c r="E23" s="205"/>
      <c r="F23" s="206" t="s">
        <v>53</v>
      </c>
      <c r="G23" s="207" t="s">
        <v>128</v>
      </c>
      <c r="H23" s="207" t="s">
        <v>49</v>
      </c>
      <c r="I23" s="207" t="s">
        <v>49</v>
      </c>
      <c r="J23" s="207" t="s">
        <v>49</v>
      </c>
      <c r="K23" s="207" t="s">
        <v>49</v>
      </c>
      <c r="L23" s="208">
        <v>0</v>
      </c>
      <c r="M23" s="209">
        <f>SUM(M24:M24)*-1</f>
        <v>-51673.05</v>
      </c>
      <c r="N23" s="210" t="s">
        <v>129</v>
      </c>
    </row>
    <row r="24" spans="1:14" ht="14.1" customHeight="1" thickBot="1" x14ac:dyDescent="0.3">
      <c r="A24" s="115" t="s">
        <v>56</v>
      </c>
      <c r="B24" s="116" t="s">
        <v>56</v>
      </c>
      <c r="C24" s="118"/>
      <c r="D24" s="118" t="s">
        <v>48</v>
      </c>
      <c r="E24" s="118"/>
      <c r="F24" s="125" t="s">
        <v>37</v>
      </c>
      <c r="G24" s="126" t="s">
        <v>130</v>
      </c>
      <c r="H24" s="120" t="s">
        <v>49</v>
      </c>
      <c r="I24" s="120" t="s">
        <v>49</v>
      </c>
      <c r="J24" s="120" t="s">
        <v>49</v>
      </c>
      <c r="K24" s="120" t="s">
        <v>49</v>
      </c>
      <c r="L24" s="121">
        <v>0</v>
      </c>
      <c r="M24" s="127">
        <v>51673.05</v>
      </c>
      <c r="N24" s="161" t="s">
        <v>131</v>
      </c>
    </row>
    <row r="25" spans="1:14" s="69" customFormat="1" ht="14.1" customHeight="1" thickBot="1" x14ac:dyDescent="0.25">
      <c r="A25" s="216" t="s">
        <v>23</v>
      </c>
      <c r="B25" s="217"/>
      <c r="C25" s="217"/>
      <c r="D25" s="217"/>
      <c r="E25" s="217"/>
      <c r="F25" s="217"/>
      <c r="G25" s="217"/>
      <c r="H25" s="217"/>
      <c r="I25" s="217"/>
      <c r="J25" s="217"/>
      <c r="K25" s="217"/>
      <c r="L25" s="66">
        <f>SUM(L12:L24)</f>
        <v>0</v>
      </c>
      <c r="M25" s="66">
        <f>SUM(M12:M24)</f>
        <v>0</v>
      </c>
      <c r="N25" s="67"/>
    </row>
    <row r="27" spans="1:14" x14ac:dyDescent="0.25">
      <c r="A27" s="112" t="s">
        <v>25</v>
      </c>
    </row>
  </sheetData>
  <sheetProtection selectLockedCells="1" selectUnlockedCells="1"/>
  <mergeCells count="2">
    <mergeCell ref="A25:K25"/>
    <mergeCell ref="A8:K8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CZ00303453&amp;C&amp;"Calibri,Tučné"&amp;14&amp;A/2020&amp;R&amp;"Calibri,Tučné"&amp;11Rok 2020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I13" sqref="I13"/>
    </sheetView>
  </sheetViews>
  <sheetFormatPr defaultColWidth="8.7109375" defaultRowHeight="15" x14ac:dyDescent="0.25"/>
  <cols>
    <col min="1" max="1" width="7.7109375" style="72" customWidth="1"/>
    <col min="2" max="2" width="33.7109375" style="72" customWidth="1"/>
    <col min="3" max="4" width="16.7109375" style="72" customWidth="1"/>
    <col min="5" max="5" width="16.7109375" style="78" customWidth="1"/>
    <col min="6" max="6" width="9.140625" customWidth="1"/>
    <col min="7" max="9" width="8.7109375" style="35"/>
    <col min="10" max="16384" width="8.7109375" style="1"/>
  </cols>
  <sheetData>
    <row r="1" spans="1:9" ht="9.75" customHeight="1" x14ac:dyDescent="0.25">
      <c r="D1" s="235" t="s">
        <v>57</v>
      </c>
      <c r="E1" s="235"/>
    </row>
    <row r="2" spans="1:9" x14ac:dyDescent="0.25">
      <c r="E2" s="73"/>
    </row>
    <row r="3" spans="1:9" ht="20.25" customHeight="1" x14ac:dyDescent="0.25">
      <c r="A3" s="74" t="s">
        <v>58</v>
      </c>
      <c r="B3" s="75"/>
      <c r="C3" s="75"/>
      <c r="D3" s="75"/>
      <c r="E3" s="76"/>
    </row>
    <row r="4" spans="1:9" s="45" customFormat="1" ht="10.5" customHeight="1" x14ac:dyDescent="0.25">
      <c r="A4" s="77"/>
      <c r="B4" s="72"/>
      <c r="C4" s="72"/>
      <c r="D4" s="72"/>
      <c r="E4" s="78"/>
      <c r="F4"/>
      <c r="G4" s="44"/>
      <c r="H4" s="44"/>
      <c r="I4" s="44"/>
    </row>
    <row r="5" spans="1:9" ht="15" customHeight="1" x14ac:dyDescent="0.25">
      <c r="A5" s="230" t="s">
        <v>59</v>
      </c>
      <c r="B5" s="230"/>
      <c r="C5" s="230"/>
      <c r="D5" s="230"/>
    </row>
    <row r="6" spans="1:9" ht="15" customHeight="1" x14ac:dyDescent="0.25">
      <c r="A6" s="141" t="s">
        <v>91</v>
      </c>
      <c r="B6" s="140"/>
      <c r="C6" s="140"/>
      <c r="D6" s="140"/>
      <c r="E6" s="184">
        <v>56600208.289999999</v>
      </c>
      <c r="F6" s="1"/>
      <c r="G6" s="1"/>
      <c r="H6" s="1"/>
      <c r="I6" s="1"/>
    </row>
    <row r="7" spans="1:9" s="133" customFormat="1" ht="15" customHeight="1" x14ac:dyDescent="0.25">
      <c r="A7" s="128" t="s">
        <v>95</v>
      </c>
      <c r="B7" s="129"/>
      <c r="C7" s="129"/>
      <c r="D7" s="129"/>
      <c r="E7" s="130">
        <f>SUM(E9:E10)</f>
        <v>150000</v>
      </c>
      <c r="F7" s="131"/>
      <c r="G7" s="132"/>
      <c r="H7" s="132"/>
      <c r="I7" s="132"/>
    </row>
    <row r="8" spans="1:9" ht="15" customHeight="1" x14ac:dyDescent="0.25">
      <c r="A8" s="231" t="s">
        <v>80</v>
      </c>
      <c r="B8" s="232"/>
      <c r="C8" s="232"/>
      <c r="D8" s="232"/>
    </row>
    <row r="9" spans="1:9" ht="15" customHeight="1" x14ac:dyDescent="0.25">
      <c r="A9" s="222" t="s">
        <v>79</v>
      </c>
      <c r="B9" s="222"/>
      <c r="C9" s="222"/>
      <c r="D9" s="222"/>
      <c r="E9" s="130">
        <v>150000</v>
      </c>
    </row>
    <row r="10" spans="1:9" s="69" customFormat="1" ht="15" customHeight="1" thickBot="1" x14ac:dyDescent="0.25">
      <c r="A10" s="134" t="s">
        <v>81</v>
      </c>
      <c r="B10" s="135"/>
      <c r="C10" s="135"/>
      <c r="D10" s="136"/>
      <c r="E10" s="130">
        <v>0</v>
      </c>
      <c r="F10" s="110"/>
      <c r="G10" s="68"/>
      <c r="H10" s="68"/>
      <c r="I10" s="68"/>
    </row>
    <row r="11" spans="1:9" s="64" customFormat="1" ht="15" customHeight="1" x14ac:dyDescent="0.25">
      <c r="A11" s="233" t="s">
        <v>60</v>
      </c>
      <c r="B11" s="233"/>
      <c r="C11" s="233"/>
      <c r="D11" s="233"/>
      <c r="E11" s="137">
        <f>SUM(E6:E7)</f>
        <v>56750208.289999999</v>
      </c>
      <c r="F11"/>
      <c r="G11" s="63"/>
      <c r="H11" s="63"/>
      <c r="I11" s="63"/>
    </row>
    <row r="12" spans="1:9" s="45" customFormat="1" ht="15" customHeight="1" x14ac:dyDescent="0.25">
      <c r="A12" s="138"/>
      <c r="B12" s="129"/>
      <c r="C12" s="129"/>
      <c r="D12" s="129"/>
      <c r="E12" s="139"/>
      <c r="F12"/>
      <c r="G12" s="44"/>
      <c r="H12" s="44"/>
      <c r="I12" s="44"/>
    </row>
    <row r="13" spans="1:9" ht="15" customHeight="1" x14ac:dyDescent="0.25">
      <c r="A13" s="234" t="s">
        <v>61</v>
      </c>
      <c r="B13" s="234"/>
      <c r="C13" s="234"/>
      <c r="D13" s="234"/>
      <c r="E13" s="139"/>
    </row>
    <row r="14" spans="1:9" x14ac:dyDescent="0.25">
      <c r="A14" s="141" t="s">
        <v>91</v>
      </c>
      <c r="B14" s="140"/>
      <c r="C14" s="140"/>
      <c r="D14" s="140"/>
      <c r="E14" s="184">
        <v>63063414.329999998</v>
      </c>
      <c r="F14" s="1"/>
      <c r="G14" s="1"/>
      <c r="H14" s="1"/>
      <c r="I14" s="1"/>
    </row>
    <row r="15" spans="1:9" s="133" customFormat="1" ht="15" customHeight="1" x14ac:dyDescent="0.25">
      <c r="A15" s="128" t="s">
        <v>95</v>
      </c>
      <c r="B15" s="129"/>
      <c r="C15" s="129"/>
      <c r="D15" s="129"/>
      <c r="E15" s="130">
        <f>SUM(E17:E19)</f>
        <v>150000</v>
      </c>
      <c r="F15" s="131"/>
      <c r="G15" s="132"/>
      <c r="H15" s="132"/>
      <c r="I15" s="132"/>
    </row>
    <row r="16" spans="1:9" ht="15" customHeight="1" x14ac:dyDescent="0.25">
      <c r="A16" s="229" t="s">
        <v>80</v>
      </c>
      <c r="B16" s="222"/>
      <c r="C16" s="222"/>
      <c r="D16" s="222"/>
      <c r="E16" s="130"/>
    </row>
    <row r="17" spans="1:9" ht="15" customHeight="1" x14ac:dyDescent="0.25">
      <c r="A17" s="222" t="s">
        <v>79</v>
      </c>
      <c r="B17" s="222"/>
      <c r="C17" s="222"/>
      <c r="D17" s="222"/>
      <c r="E17" s="130">
        <v>150000</v>
      </c>
      <c r="F17" s="111"/>
    </row>
    <row r="18" spans="1:9" ht="15" customHeight="1" x14ac:dyDescent="0.25">
      <c r="A18" s="222" t="s">
        <v>89</v>
      </c>
      <c r="B18" s="222"/>
      <c r="C18" s="222"/>
      <c r="D18" s="222"/>
      <c r="E18" s="130">
        <v>0</v>
      </c>
      <c r="F18" s="111"/>
    </row>
    <row r="19" spans="1:9" s="69" customFormat="1" ht="15" customHeight="1" thickBot="1" x14ac:dyDescent="0.25">
      <c r="A19" s="134" t="s">
        <v>81</v>
      </c>
      <c r="B19" s="135"/>
      <c r="C19" s="135"/>
      <c r="D19" s="215" t="s">
        <v>135</v>
      </c>
      <c r="E19" s="130">
        <v>0</v>
      </c>
      <c r="G19" s="35"/>
      <c r="H19" s="35"/>
      <c r="I19" s="35"/>
    </row>
    <row r="20" spans="1:9" s="69" customFormat="1" ht="15" customHeight="1" x14ac:dyDescent="0.2">
      <c r="A20" s="223" t="s">
        <v>62</v>
      </c>
      <c r="B20" s="223"/>
      <c r="C20" s="223"/>
      <c r="D20" s="223"/>
      <c r="E20" s="79">
        <f>SUM(E14:E15)</f>
        <v>63213414.329999998</v>
      </c>
      <c r="F20"/>
      <c r="G20" s="68"/>
      <c r="H20" s="68"/>
      <c r="I20" s="68"/>
    </row>
    <row r="21" spans="1:9" ht="15" customHeight="1" x14ac:dyDescent="0.25">
      <c r="A21" s="80"/>
      <c r="E21" s="81"/>
    </row>
    <row r="22" spans="1:9" ht="16.5" x14ac:dyDescent="0.25">
      <c r="A22" s="240" t="s">
        <v>63</v>
      </c>
      <c r="B22" s="240"/>
      <c r="C22" s="240"/>
      <c r="D22" s="240"/>
      <c r="E22" s="186"/>
      <c r="F22" s="1"/>
      <c r="G22" s="1"/>
      <c r="H22" s="1"/>
      <c r="I22" s="1"/>
    </row>
    <row r="23" spans="1:9" ht="15" customHeight="1" x14ac:dyDescent="0.25">
      <c r="A23" s="224" t="s">
        <v>92</v>
      </c>
      <c r="B23" s="224"/>
      <c r="C23" s="224"/>
      <c r="D23" s="224"/>
      <c r="E23" s="187">
        <v>8000000</v>
      </c>
      <c r="F23" s="188"/>
      <c r="G23" s="1"/>
      <c r="H23" s="1"/>
      <c r="I23" s="1"/>
    </row>
    <row r="24" spans="1:9" ht="15" customHeight="1" thickBot="1" x14ac:dyDescent="0.3">
      <c r="A24" s="224" t="s">
        <v>93</v>
      </c>
      <c r="B24" s="224"/>
      <c r="C24" s="224"/>
      <c r="D24" s="224"/>
      <c r="E24" s="186">
        <v>-1536793.96</v>
      </c>
      <c r="F24" s="1"/>
      <c r="G24" s="1"/>
      <c r="H24" s="1"/>
      <c r="I24" s="1"/>
    </row>
    <row r="25" spans="1:9" ht="15" customHeight="1" x14ac:dyDescent="0.25">
      <c r="A25" s="225" t="s">
        <v>64</v>
      </c>
      <c r="B25" s="225"/>
      <c r="C25" s="225"/>
      <c r="D25" s="225"/>
      <c r="E25" s="185">
        <f>SUM(E23:E24)</f>
        <v>6463206.04</v>
      </c>
      <c r="F25" s="1"/>
      <c r="G25" s="1"/>
      <c r="H25" s="1"/>
      <c r="I25" s="1"/>
    </row>
    <row r="26" spans="1:9" ht="14.1" customHeight="1" x14ac:dyDescent="0.25"/>
    <row r="27" spans="1:9" ht="14.1" customHeight="1" x14ac:dyDescent="0.25">
      <c r="D27" s="183"/>
    </row>
    <row r="28" spans="1:9" ht="14.1" customHeight="1" x14ac:dyDescent="0.25"/>
    <row r="29" spans="1:9" ht="14.1" customHeight="1" x14ac:dyDescent="0.25"/>
    <row r="30" spans="1:9" ht="14.1" customHeight="1" x14ac:dyDescent="0.25"/>
    <row r="31" spans="1:9" ht="14.1" customHeight="1" x14ac:dyDescent="0.25"/>
    <row r="32" spans="1:9" ht="14.1" customHeight="1" x14ac:dyDescent="0.25"/>
    <row r="33" spans="1:9" ht="14.1" customHeight="1" x14ac:dyDescent="0.25"/>
    <row r="34" spans="1:9" ht="14.1" customHeight="1" x14ac:dyDescent="0.25"/>
    <row r="35" spans="1:9" ht="16.5" customHeight="1" thickBot="1" x14ac:dyDescent="0.3">
      <c r="A35" s="74" t="s">
        <v>65</v>
      </c>
      <c r="B35" s="75"/>
      <c r="C35" s="75"/>
      <c r="D35" s="75"/>
      <c r="E35" s="76"/>
    </row>
    <row r="36" spans="1:9" ht="15" customHeight="1" thickBot="1" x14ac:dyDescent="0.3">
      <c r="A36" s="239" t="s">
        <v>66</v>
      </c>
      <c r="B36" s="239"/>
      <c r="C36" s="82" t="s">
        <v>98</v>
      </c>
      <c r="D36" s="82" t="s">
        <v>99</v>
      </c>
      <c r="E36" s="100" t="s">
        <v>100</v>
      </c>
    </row>
    <row r="37" spans="1:9" ht="15" customHeight="1" x14ac:dyDescent="0.25">
      <c r="A37" s="236" t="s">
        <v>96</v>
      </c>
      <c r="B37" s="236"/>
      <c r="C37" s="83">
        <f>SUM(E6)</f>
        <v>56600208.289999999</v>
      </c>
      <c r="D37" s="83">
        <f>SUM(E7)</f>
        <v>150000</v>
      </c>
      <c r="E37" s="101">
        <f>SUM(C37+D37)</f>
        <v>56750208.289999999</v>
      </c>
    </row>
    <row r="38" spans="1:9" ht="15" customHeight="1" thickBot="1" x14ac:dyDescent="0.3">
      <c r="A38" s="237" t="s">
        <v>97</v>
      </c>
      <c r="B38" s="237"/>
      <c r="C38" s="84">
        <f>SUM(E14)</f>
        <v>63063414.329999998</v>
      </c>
      <c r="D38" s="84">
        <f>SUM(E15)</f>
        <v>150000</v>
      </c>
      <c r="E38" s="102">
        <f>SUM(C38+D38)</f>
        <v>63213414.329999998</v>
      </c>
    </row>
    <row r="39" spans="1:9" ht="15" customHeight="1" thickBot="1" x14ac:dyDescent="0.3">
      <c r="A39" s="238" t="s">
        <v>67</v>
      </c>
      <c r="B39" s="238"/>
      <c r="C39" s="85">
        <f>SUM(C37-C38)</f>
        <v>-6463206.0399999991</v>
      </c>
      <c r="D39" s="85">
        <f>SUM(D37-D38)</f>
        <v>0</v>
      </c>
      <c r="E39" s="103">
        <f>SUM(E37-E38)</f>
        <v>-6463206.0399999991</v>
      </c>
    </row>
    <row r="40" spans="1:9" ht="15" customHeight="1" thickBot="1" x14ac:dyDescent="0.3">
      <c r="A40" s="86"/>
      <c r="B40" s="86"/>
      <c r="C40" s="86"/>
      <c r="D40" s="86"/>
      <c r="E40" s="86"/>
    </row>
    <row r="41" spans="1:9" ht="15" customHeight="1" thickBot="1" x14ac:dyDescent="0.3">
      <c r="A41" s="221" t="s">
        <v>68</v>
      </c>
      <c r="B41" s="221"/>
      <c r="C41" s="82" t="s">
        <v>98</v>
      </c>
      <c r="D41" s="82" t="s">
        <v>99</v>
      </c>
      <c r="E41" s="100" t="s">
        <v>100</v>
      </c>
    </row>
    <row r="42" spans="1:9" ht="24.95" customHeight="1" x14ac:dyDescent="0.25">
      <c r="A42" s="87" t="s">
        <v>69</v>
      </c>
      <c r="B42" s="88" t="s">
        <v>70</v>
      </c>
      <c r="C42" s="89">
        <f>SUM(E23)</f>
        <v>8000000</v>
      </c>
      <c r="D42" s="89">
        <v>0</v>
      </c>
      <c r="E42" s="104">
        <f>SUM(C42+D42)</f>
        <v>8000000</v>
      </c>
    </row>
    <row r="43" spans="1:9" s="69" customFormat="1" ht="24.95" customHeight="1" x14ac:dyDescent="0.2">
      <c r="A43" s="87" t="s">
        <v>71</v>
      </c>
      <c r="B43" s="88" t="s">
        <v>72</v>
      </c>
      <c r="C43" s="90">
        <f>SUM(E24)</f>
        <v>-1536793.96</v>
      </c>
      <c r="D43" s="90">
        <f>SUM(F25)</f>
        <v>0</v>
      </c>
      <c r="E43" s="105">
        <f>SUM(C43+D43)</f>
        <v>-1536793.96</v>
      </c>
      <c r="F43"/>
      <c r="G43" s="68"/>
      <c r="H43" s="68"/>
      <c r="I43" s="68"/>
    </row>
    <row r="44" spans="1:9" ht="15" customHeight="1" thickBot="1" x14ac:dyDescent="0.3">
      <c r="A44" s="91" t="s">
        <v>73</v>
      </c>
      <c r="B44" s="92" t="s">
        <v>74</v>
      </c>
      <c r="C44" s="93">
        <v>0</v>
      </c>
      <c r="D44" s="93">
        <v>0</v>
      </c>
      <c r="E44" s="106">
        <f>SUM(C44+D44)</f>
        <v>0</v>
      </c>
    </row>
    <row r="45" spans="1:9" ht="15" customHeight="1" thickBot="1" x14ac:dyDescent="0.3">
      <c r="A45" s="221" t="s">
        <v>75</v>
      </c>
      <c r="B45" s="221"/>
      <c r="C45" s="85">
        <f>SUM(C42:C44)</f>
        <v>6463206.04</v>
      </c>
      <c r="D45" s="85">
        <f>SUM(D42:D44)</f>
        <v>0</v>
      </c>
      <c r="E45" s="103">
        <f>SUM(E42:E44)</f>
        <v>6463206.04</v>
      </c>
    </row>
    <row r="46" spans="1:9" ht="15" customHeight="1" thickBot="1" x14ac:dyDescent="0.3">
      <c r="A46" s="94"/>
      <c r="B46" s="94"/>
      <c r="C46" s="95"/>
      <c r="D46" s="95"/>
      <c r="E46" s="95"/>
    </row>
    <row r="47" spans="1:9" ht="15" customHeight="1" thickBot="1" x14ac:dyDescent="0.3">
      <c r="A47" s="221" t="s">
        <v>76</v>
      </c>
      <c r="B47" s="221"/>
      <c r="C47" s="82" t="s">
        <v>98</v>
      </c>
      <c r="D47" s="82" t="s">
        <v>99</v>
      </c>
      <c r="E47" s="100" t="s">
        <v>100</v>
      </c>
    </row>
    <row r="48" spans="1:9" ht="15" customHeight="1" x14ac:dyDescent="0.25">
      <c r="A48" s="226" t="s">
        <v>77</v>
      </c>
      <c r="B48" s="226"/>
      <c r="C48" s="96">
        <f>SUM(C37+C42)</f>
        <v>64600208.289999999</v>
      </c>
      <c r="D48" s="96">
        <f>SUM(D37+D42)</f>
        <v>150000</v>
      </c>
      <c r="E48" s="107">
        <f>SUM(E37+E42)</f>
        <v>64750208.289999999</v>
      </c>
    </row>
    <row r="49" spans="1:5" ht="15" customHeight="1" thickBot="1" x14ac:dyDescent="0.3">
      <c r="A49" s="227" t="s">
        <v>78</v>
      </c>
      <c r="B49" s="227"/>
      <c r="C49" s="97">
        <f>SUM(C38-C43)</f>
        <v>64600208.289999999</v>
      </c>
      <c r="D49" s="97">
        <f>SUM(D38+D43)</f>
        <v>150000</v>
      </c>
      <c r="E49" s="108">
        <f>SUM(E38-E43)</f>
        <v>64750208.289999999</v>
      </c>
    </row>
    <row r="50" spans="1:5" ht="15" customHeight="1" thickBot="1" x14ac:dyDescent="0.3">
      <c r="A50" s="178" t="s">
        <v>25</v>
      </c>
      <c r="B50" s="178"/>
      <c r="C50" s="98">
        <f>SUM(C48-C49)</f>
        <v>0</v>
      </c>
      <c r="D50" s="98">
        <f>SUM(D48-D49)</f>
        <v>0</v>
      </c>
      <c r="E50" s="109">
        <f>SUM(E48-E49)</f>
        <v>0</v>
      </c>
    </row>
    <row r="52" spans="1:5" x14ac:dyDescent="0.25">
      <c r="A52" s="228"/>
      <c r="B52" s="228"/>
      <c r="C52" s="228"/>
      <c r="D52" s="228"/>
      <c r="E52" s="99"/>
    </row>
  </sheetData>
  <sheetProtection selectLockedCells="1" selectUnlockedCells="1"/>
  <mergeCells count="24">
    <mergeCell ref="D1:E1"/>
    <mergeCell ref="A37:B37"/>
    <mergeCell ref="A38:B38"/>
    <mergeCell ref="A39:B39"/>
    <mergeCell ref="A41:B41"/>
    <mergeCell ref="A36:B36"/>
    <mergeCell ref="A22:D22"/>
    <mergeCell ref="A5:D5"/>
    <mergeCell ref="A8:D8"/>
    <mergeCell ref="A9:D9"/>
    <mergeCell ref="A11:D11"/>
    <mergeCell ref="A13:D13"/>
    <mergeCell ref="A48:B48"/>
    <mergeCell ref="A49:B49"/>
    <mergeCell ref="A52:D52"/>
    <mergeCell ref="A16:D16"/>
    <mergeCell ref="A17:D17"/>
    <mergeCell ref="A47:B47"/>
    <mergeCell ref="A45:B45"/>
    <mergeCell ref="A18:D18"/>
    <mergeCell ref="A20:D20"/>
    <mergeCell ref="A23:D23"/>
    <mergeCell ref="A25:D25"/>
    <mergeCell ref="A24:D24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&amp;L&amp;"Calibri,Tučné"&amp;14MĚSTO Štíty
&amp;11IČO : 00303453
DIČ : CZ00303453&amp;C&amp;"Calibri,Tučné"&amp;14&amp;A&amp;R&amp;"Calibri,Tučné"&amp;11Rok 2020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N28" sqref="N28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90</v>
      </c>
      <c r="B2" s="4"/>
    </row>
    <row r="3" spans="1:14" x14ac:dyDescent="0.25">
      <c r="A3" s="5"/>
      <c r="B3" s="5"/>
    </row>
    <row r="4" spans="1:14" ht="15.75" thickBot="1" x14ac:dyDescent="0.3">
      <c r="A4" s="251" t="s">
        <v>0</v>
      </c>
      <c r="B4" s="251"/>
      <c r="C4" s="251"/>
      <c r="D4" s="252" t="s">
        <v>82</v>
      </c>
      <c r="E4" s="252"/>
      <c r="F4" s="252"/>
      <c r="G4" s="252"/>
      <c r="H4" s="252"/>
      <c r="I4" s="252"/>
      <c r="J4" s="252"/>
      <c r="K4" s="252"/>
      <c r="L4" s="252"/>
      <c r="M4" s="252"/>
      <c r="N4" s="252"/>
    </row>
    <row r="5" spans="1:14" ht="24.95" customHeight="1" thickTop="1" thickBot="1" x14ac:dyDescent="0.3">
      <c r="A5" s="6" t="s">
        <v>26</v>
      </c>
      <c r="B5" s="58" t="s">
        <v>22</v>
      </c>
      <c r="C5" s="253" t="s">
        <v>2</v>
      </c>
      <c r="D5" s="253"/>
      <c r="E5" s="7" t="s">
        <v>3</v>
      </c>
      <c r="F5" s="254" t="s">
        <v>3</v>
      </c>
      <c r="G5" s="254"/>
      <c r="H5" s="254"/>
      <c r="I5" s="254"/>
      <c r="J5" s="255"/>
      <c r="K5" s="8" t="s">
        <v>4</v>
      </c>
      <c r="L5" s="142" t="s">
        <v>5</v>
      </c>
      <c r="M5" s="147"/>
    </row>
    <row r="6" spans="1:14" ht="20.100000000000001" customHeight="1" thickTop="1" x14ac:dyDescent="0.25">
      <c r="A6" s="61" t="s">
        <v>26</v>
      </c>
      <c r="B6" s="59" t="s">
        <v>6</v>
      </c>
      <c r="C6" s="256">
        <v>4112</v>
      </c>
      <c r="D6" s="256"/>
      <c r="E6" s="9"/>
      <c r="F6" s="257" t="s">
        <v>7</v>
      </c>
      <c r="G6" s="257"/>
      <c r="H6" s="257"/>
      <c r="I6" s="257"/>
      <c r="J6" s="258"/>
      <c r="K6" s="10">
        <v>738600</v>
      </c>
      <c r="L6" s="143">
        <v>738600</v>
      </c>
      <c r="M6" s="146"/>
    </row>
    <row r="7" spans="1:14" ht="20.100000000000001" customHeight="1" thickBot="1" x14ac:dyDescent="0.3">
      <c r="A7" s="62" t="s">
        <v>26</v>
      </c>
      <c r="B7" s="60" t="s">
        <v>6</v>
      </c>
      <c r="C7" s="261">
        <v>4121</v>
      </c>
      <c r="D7" s="261"/>
      <c r="E7" s="11"/>
      <c r="F7" s="262" t="s">
        <v>55</v>
      </c>
      <c r="G7" s="262"/>
      <c r="H7" s="262"/>
      <c r="I7" s="262"/>
      <c r="J7" s="263"/>
      <c r="K7" s="12">
        <v>17500</v>
      </c>
      <c r="L7" s="144">
        <v>17500</v>
      </c>
      <c r="M7" s="146"/>
    </row>
    <row r="8" spans="1:14" ht="16.5" customHeight="1" thickTop="1" thickBot="1" x14ac:dyDescent="0.3">
      <c r="A8" s="264" t="s">
        <v>8</v>
      </c>
      <c r="B8" s="265"/>
      <c r="C8" s="265"/>
      <c r="D8" s="265"/>
      <c r="E8" s="265"/>
      <c r="F8" s="265"/>
      <c r="G8" s="265"/>
      <c r="H8" s="265"/>
      <c r="I8" s="265"/>
      <c r="J8" s="266"/>
      <c r="K8" s="13">
        <f>SUM(K6:K7)</f>
        <v>756100</v>
      </c>
      <c r="L8" s="145">
        <f>SUM(L6:L7)</f>
        <v>756100</v>
      </c>
      <c r="M8" s="148"/>
    </row>
    <row r="9" spans="1:14" s="3" customFormat="1" ht="16.5" thickTop="1" thickBot="1" x14ac:dyDescent="0.3">
      <c r="A9" s="14"/>
      <c r="B9" s="14"/>
      <c r="C9" s="14"/>
      <c r="D9" s="14"/>
      <c r="E9" s="14"/>
      <c r="F9" s="14"/>
      <c r="G9" s="15"/>
      <c r="H9" s="14"/>
      <c r="I9" s="14"/>
      <c r="J9" s="1"/>
      <c r="K9" s="1"/>
      <c r="L9" s="1"/>
      <c r="M9" s="1"/>
      <c r="N9" s="1"/>
    </row>
    <row r="10" spans="1:14" s="3" customFormat="1" ht="15.75" thickTop="1" thickBot="1" x14ac:dyDescent="0.25">
      <c r="A10" s="267" t="s">
        <v>11</v>
      </c>
      <c r="B10" s="267"/>
      <c r="C10" s="267"/>
      <c r="D10" s="267"/>
      <c r="E10" s="267"/>
      <c r="F10" s="267"/>
      <c r="G10" s="267"/>
      <c r="H10" s="267"/>
      <c r="I10" s="267"/>
      <c r="J10" s="268" t="s">
        <v>12</v>
      </c>
      <c r="K10" s="268"/>
      <c r="L10" s="268"/>
      <c r="M10" s="268"/>
      <c r="N10" s="65" t="s">
        <v>13</v>
      </c>
    </row>
    <row r="11" spans="1:14" s="3" customFormat="1" ht="18.75" customHeight="1" thickTop="1" thickBot="1" x14ac:dyDescent="0.25">
      <c r="A11" s="276" t="s">
        <v>26</v>
      </c>
      <c r="B11" s="279" t="s">
        <v>54</v>
      </c>
      <c r="C11" s="271" t="s">
        <v>15</v>
      </c>
      <c r="D11" s="271" t="s">
        <v>2</v>
      </c>
      <c r="E11" s="271"/>
      <c r="F11" s="269" t="s">
        <v>16</v>
      </c>
      <c r="G11" s="269"/>
      <c r="H11" s="270" t="s">
        <v>17</v>
      </c>
      <c r="I11" s="270"/>
      <c r="J11" s="247" t="s">
        <v>18</v>
      </c>
      <c r="K11" s="248"/>
      <c r="L11" s="250" t="s">
        <v>102</v>
      </c>
      <c r="M11" s="18" t="s">
        <v>20</v>
      </c>
      <c r="N11" s="242" t="s">
        <v>19</v>
      </c>
    </row>
    <row r="12" spans="1:14" s="3" customFormat="1" ht="14.25" customHeight="1" thickTop="1" thickBot="1" x14ac:dyDescent="0.25">
      <c r="A12" s="277"/>
      <c r="B12" s="280"/>
      <c r="C12" s="271"/>
      <c r="D12" s="271"/>
      <c r="E12" s="271"/>
      <c r="F12" s="269"/>
      <c r="G12" s="269"/>
      <c r="H12" s="270"/>
      <c r="I12" s="270"/>
      <c r="J12" s="243" t="s">
        <v>29</v>
      </c>
      <c r="K12" s="245" t="s">
        <v>101</v>
      </c>
      <c r="L12" s="250"/>
      <c r="M12" s="29" t="s">
        <v>27</v>
      </c>
      <c r="N12" s="242"/>
    </row>
    <row r="13" spans="1:14" s="3" customFormat="1" ht="14.25" customHeight="1" thickTop="1" thickBot="1" x14ac:dyDescent="0.25">
      <c r="A13" s="278"/>
      <c r="B13" s="281"/>
      <c r="C13" s="271"/>
      <c r="D13" s="271"/>
      <c r="E13" s="271"/>
      <c r="F13" s="269"/>
      <c r="G13" s="269"/>
      <c r="H13" s="270"/>
      <c r="I13" s="270"/>
      <c r="J13" s="244"/>
      <c r="K13" s="246"/>
      <c r="L13" s="250"/>
      <c r="M13" s="30" t="s">
        <v>28</v>
      </c>
      <c r="N13" s="242"/>
    </row>
    <row r="14" spans="1:14" s="3" customFormat="1" ht="15" customHeight="1" thickTop="1" thickBot="1" x14ac:dyDescent="0.25">
      <c r="A14" s="122" t="s">
        <v>26</v>
      </c>
      <c r="B14" s="189" t="s">
        <v>103</v>
      </c>
      <c r="C14" s="26" t="s">
        <v>21</v>
      </c>
      <c r="D14" s="274">
        <v>4116</v>
      </c>
      <c r="E14" s="274"/>
      <c r="F14" s="27" t="s">
        <v>22</v>
      </c>
      <c r="G14" s="26">
        <v>13101</v>
      </c>
      <c r="H14" s="275" t="s">
        <v>104</v>
      </c>
      <c r="I14" s="275"/>
      <c r="J14" s="21">
        <v>10927</v>
      </c>
      <c r="K14" s="31">
        <v>0</v>
      </c>
      <c r="L14" s="20">
        <v>10927</v>
      </c>
      <c r="M14" s="19">
        <f>SUM(J14-L14)</f>
        <v>0</v>
      </c>
      <c r="N14" s="70">
        <v>0</v>
      </c>
    </row>
    <row r="15" spans="1:14" ht="22.5" customHeight="1" thickTop="1" thickBot="1" x14ac:dyDescent="0.3">
      <c r="A15" s="282" t="s">
        <v>24</v>
      </c>
      <c r="B15" s="282"/>
      <c r="C15" s="282"/>
      <c r="D15" s="282"/>
      <c r="E15" s="282"/>
      <c r="F15" s="282"/>
      <c r="G15" s="282"/>
      <c r="H15" s="282"/>
      <c r="I15" s="282"/>
      <c r="J15" s="22">
        <f>SUM(J14:J14)</f>
        <v>10927</v>
      </c>
      <c r="K15" s="32">
        <f>SUM(K14:K14)</f>
        <v>0</v>
      </c>
      <c r="L15" s="23">
        <f>SUM(L14:L14)</f>
        <v>10927</v>
      </c>
      <c r="M15" s="24">
        <f>SUM(M14:M14)</f>
        <v>0</v>
      </c>
      <c r="N15" s="71">
        <f>SUM(N14:N14)</f>
        <v>0</v>
      </c>
    </row>
    <row r="16" spans="1:14" s="3" customFormat="1" ht="16.5" thickTop="1" thickBot="1" x14ac:dyDescent="0.3">
      <c r="A16" s="16"/>
      <c r="B16" s="16"/>
      <c r="C16" s="1"/>
      <c r="D16" s="1"/>
      <c r="E16" s="1"/>
      <c r="F16" s="1"/>
      <c r="G16" s="2"/>
      <c r="H16" s="1"/>
      <c r="I16" s="1"/>
      <c r="J16" s="259">
        <f>SUM(J15:K15)</f>
        <v>10927</v>
      </c>
      <c r="K16" s="260"/>
      <c r="L16" s="25"/>
      <c r="M16" s="1"/>
      <c r="N16" s="28"/>
    </row>
    <row r="17" spans="1:14" s="3" customFormat="1" ht="15.75" thickTop="1" x14ac:dyDescent="0.25">
      <c r="A17" s="16"/>
      <c r="B17" s="16"/>
      <c r="C17" s="1"/>
      <c r="D17" s="1"/>
      <c r="E17" s="1"/>
      <c r="F17" s="1"/>
      <c r="G17" s="2"/>
      <c r="H17" s="1"/>
      <c r="I17" s="1"/>
      <c r="J17" s="33"/>
      <c r="K17" s="34"/>
      <c r="L17" s="25"/>
      <c r="M17" s="1"/>
      <c r="N17" s="28"/>
    </row>
    <row r="18" spans="1:14" s="3" customFormat="1" ht="15" customHeight="1" x14ac:dyDescent="0.2">
      <c r="A18" s="251" t="s">
        <v>9</v>
      </c>
      <c r="B18" s="251"/>
      <c r="C18" s="251"/>
      <c r="D18" s="251"/>
      <c r="E18" s="252" t="s">
        <v>108</v>
      </c>
      <c r="F18" s="252"/>
      <c r="G18" s="252"/>
      <c r="H18" s="252"/>
      <c r="I18" s="252"/>
      <c r="J18" s="252"/>
      <c r="K18" s="252"/>
      <c r="L18" s="252"/>
      <c r="M18" s="252"/>
      <c r="N18" s="252"/>
    </row>
    <row r="19" spans="1:14" s="3" customFormat="1" ht="15.75" thickBot="1" x14ac:dyDescent="0.25">
      <c r="A19" s="249" t="s">
        <v>10</v>
      </c>
      <c r="B19" s="249"/>
      <c r="C19" s="249"/>
      <c r="D19" s="249"/>
      <c r="E19" s="249"/>
      <c r="F19" s="249"/>
      <c r="G19" s="249"/>
      <c r="H19" s="249"/>
      <c r="I19" s="249"/>
      <c r="J19" s="17"/>
      <c r="K19" s="17"/>
      <c r="L19" s="17"/>
      <c r="M19" s="17"/>
      <c r="N19" s="17"/>
    </row>
    <row r="20" spans="1:14" s="3" customFormat="1" ht="15.75" thickTop="1" thickBot="1" x14ac:dyDescent="0.25">
      <c r="A20" s="267" t="s">
        <v>11</v>
      </c>
      <c r="B20" s="267"/>
      <c r="C20" s="267"/>
      <c r="D20" s="267"/>
      <c r="E20" s="267"/>
      <c r="F20" s="267"/>
      <c r="G20" s="267"/>
      <c r="H20" s="267"/>
      <c r="I20" s="267"/>
      <c r="J20" s="268" t="s">
        <v>12</v>
      </c>
      <c r="K20" s="268"/>
      <c r="L20" s="268"/>
      <c r="M20" s="268"/>
      <c r="N20" s="65" t="s">
        <v>13</v>
      </c>
    </row>
    <row r="21" spans="1:14" s="3" customFormat="1" ht="17.25" customHeight="1" thickTop="1" thickBot="1" x14ac:dyDescent="0.25">
      <c r="A21" s="285" t="s">
        <v>14</v>
      </c>
      <c r="B21" s="288" t="s">
        <v>54</v>
      </c>
      <c r="C21" s="271" t="s">
        <v>15</v>
      </c>
      <c r="D21" s="272" t="s">
        <v>2</v>
      </c>
      <c r="E21" s="273"/>
      <c r="F21" s="269" t="s">
        <v>16</v>
      </c>
      <c r="G21" s="269"/>
      <c r="H21" s="270" t="s">
        <v>17</v>
      </c>
      <c r="I21" s="270"/>
      <c r="J21" s="247" t="s">
        <v>18</v>
      </c>
      <c r="K21" s="248"/>
      <c r="L21" s="250" t="s">
        <v>102</v>
      </c>
      <c r="M21" s="18" t="s">
        <v>20</v>
      </c>
      <c r="N21" s="242" t="s">
        <v>107</v>
      </c>
    </row>
    <row r="22" spans="1:14" s="3" customFormat="1" ht="16.5" customHeight="1" thickTop="1" thickBot="1" x14ac:dyDescent="0.25">
      <c r="A22" s="286"/>
      <c r="B22" s="289"/>
      <c r="C22" s="271"/>
      <c r="D22" s="272"/>
      <c r="E22" s="273"/>
      <c r="F22" s="269"/>
      <c r="G22" s="269"/>
      <c r="H22" s="270"/>
      <c r="I22" s="270"/>
      <c r="J22" s="243" t="s">
        <v>29</v>
      </c>
      <c r="K22" s="245" t="s">
        <v>101</v>
      </c>
      <c r="L22" s="250"/>
      <c r="M22" s="29" t="s">
        <v>27</v>
      </c>
      <c r="N22" s="242"/>
    </row>
    <row r="23" spans="1:14" s="3" customFormat="1" ht="14.25" customHeight="1" thickTop="1" thickBot="1" x14ac:dyDescent="0.25">
      <c r="A23" s="287"/>
      <c r="B23" s="290"/>
      <c r="C23" s="271"/>
      <c r="D23" s="272"/>
      <c r="E23" s="273"/>
      <c r="F23" s="269"/>
      <c r="G23" s="269"/>
      <c r="H23" s="270"/>
      <c r="I23" s="270"/>
      <c r="J23" s="244"/>
      <c r="K23" s="246"/>
      <c r="L23" s="250"/>
      <c r="M23" s="30" t="s">
        <v>28</v>
      </c>
      <c r="N23" s="242"/>
    </row>
    <row r="24" spans="1:14" s="3" customFormat="1" ht="15" customHeight="1" thickTop="1" thickBot="1" x14ac:dyDescent="0.25">
      <c r="A24" s="181" t="s">
        <v>105</v>
      </c>
      <c r="B24" s="166" t="s">
        <v>106</v>
      </c>
      <c r="C24" s="167" t="s">
        <v>21</v>
      </c>
      <c r="D24" s="168">
        <v>4116</v>
      </c>
      <c r="E24" s="180"/>
      <c r="F24" s="179" t="s">
        <v>22</v>
      </c>
      <c r="G24" s="175">
        <v>14004</v>
      </c>
      <c r="H24" s="241" t="s">
        <v>88</v>
      </c>
      <c r="I24" s="241"/>
      <c r="J24" s="163">
        <v>0</v>
      </c>
      <c r="K24" s="164">
        <v>150000</v>
      </c>
      <c r="L24" s="176">
        <v>150000</v>
      </c>
      <c r="M24" s="177">
        <f>SUM(K24-L24)</f>
        <v>0</v>
      </c>
      <c r="N24" s="165">
        <f>SUM(K24)</f>
        <v>150000</v>
      </c>
    </row>
    <row r="25" spans="1:14" s="3" customFormat="1" ht="12.75" thickTop="1" thickBot="1" x14ac:dyDescent="0.25">
      <c r="A25" s="282" t="s">
        <v>24</v>
      </c>
      <c r="B25" s="282"/>
      <c r="C25" s="282"/>
      <c r="D25" s="282"/>
      <c r="E25" s="282"/>
      <c r="F25" s="282"/>
      <c r="G25" s="282"/>
      <c r="H25" s="282"/>
      <c r="I25" s="282"/>
      <c r="J25" s="22">
        <f>SUM(J24:J24)</f>
        <v>0</v>
      </c>
      <c r="K25" s="32">
        <f>SUM(K24:K24)</f>
        <v>150000</v>
      </c>
      <c r="L25" s="23">
        <f>SUM(L24:L24)</f>
        <v>150000</v>
      </c>
      <c r="M25" s="24">
        <f>SUM(M24:M24)</f>
        <v>0</v>
      </c>
      <c r="N25" s="71">
        <f>SUM(N24:N24)</f>
        <v>150000</v>
      </c>
    </row>
    <row r="26" spans="1:14" ht="16.5" thickTop="1" thickBot="1" x14ac:dyDescent="0.3">
      <c r="A26" s="283" t="s">
        <v>25</v>
      </c>
      <c r="B26" s="283"/>
      <c r="C26" s="283"/>
      <c r="D26" s="283"/>
      <c r="E26" s="283"/>
      <c r="F26" s="283"/>
      <c r="G26" s="283"/>
      <c r="H26" s="283"/>
      <c r="I26" s="284"/>
      <c r="J26" s="259">
        <f>SUM(J25:K25)</f>
        <v>150000</v>
      </c>
      <c r="K26" s="260"/>
      <c r="L26" s="25"/>
      <c r="N26" s="28"/>
    </row>
    <row r="27" spans="1:14" ht="15.75" thickTop="1" x14ac:dyDescent="0.25"/>
    <row r="28" spans="1:14" x14ac:dyDescent="0.25">
      <c r="I28" s="182"/>
    </row>
    <row r="29" spans="1:14" x14ac:dyDescent="0.25">
      <c r="K29" s="25"/>
    </row>
  </sheetData>
  <sheetProtection selectLockedCells="1" selectUnlockedCells="1"/>
  <mergeCells count="46">
    <mergeCell ref="A26:I26"/>
    <mergeCell ref="J26:K26"/>
    <mergeCell ref="A25:I25"/>
    <mergeCell ref="A21:A23"/>
    <mergeCell ref="J21:K21"/>
    <mergeCell ref="B21:B23"/>
    <mergeCell ref="C21:C23"/>
    <mergeCell ref="F21:G23"/>
    <mergeCell ref="H21:I23"/>
    <mergeCell ref="D14:E14"/>
    <mergeCell ref="H14:I14"/>
    <mergeCell ref="A11:A13"/>
    <mergeCell ref="B11:B13"/>
    <mergeCell ref="C11:C13"/>
    <mergeCell ref="E18:N18"/>
    <mergeCell ref="A15:I15"/>
    <mergeCell ref="J20:M20"/>
    <mergeCell ref="L21:L23"/>
    <mergeCell ref="A20:I20"/>
    <mergeCell ref="C7:D7"/>
    <mergeCell ref="F7:J7"/>
    <mergeCell ref="A8:J8"/>
    <mergeCell ref="A10:I10"/>
    <mergeCell ref="J10:M10"/>
    <mergeCell ref="A4:C4"/>
    <mergeCell ref="D4:N4"/>
    <mergeCell ref="C5:D5"/>
    <mergeCell ref="F5:J5"/>
    <mergeCell ref="C6:D6"/>
    <mergeCell ref="F6:J6"/>
    <mergeCell ref="H24:I24"/>
    <mergeCell ref="N11:N13"/>
    <mergeCell ref="J12:J13"/>
    <mergeCell ref="K12:K13"/>
    <mergeCell ref="N21:N23"/>
    <mergeCell ref="J22:J23"/>
    <mergeCell ref="K22:K23"/>
    <mergeCell ref="J11:K11"/>
    <mergeCell ref="A19:I19"/>
    <mergeCell ref="L11:L13"/>
    <mergeCell ref="A18:D18"/>
    <mergeCell ref="J16:K16"/>
    <mergeCell ref="F11:G13"/>
    <mergeCell ref="H11:I13"/>
    <mergeCell ref="D11:E13"/>
    <mergeCell ref="D21:E23"/>
  </mergeCells>
  <pageMargins left="0" right="0" top="0.94488188976377963" bottom="0.74803149606299213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2020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1</vt:lpstr>
      <vt:lpstr>Přehled o stavu rozpočtu 2020</vt:lpstr>
      <vt:lpstr>Dotace 2020 -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2020-05-15T09:07:22Z</cp:lastPrinted>
  <dcterms:created xsi:type="dcterms:W3CDTF">2020-05-15T09:18:34Z</dcterms:created>
  <dcterms:modified xsi:type="dcterms:W3CDTF">2024-01-11T10:19:02Z</dcterms:modified>
</cp:coreProperties>
</file>