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300" windowWidth="16380" windowHeight="7890"/>
  </bookViews>
  <sheets>
    <sheet name="ROZPOČTOVÉ OPATŘENÍ č. 2" sheetId="19" r:id="rId1"/>
    <sheet name="Přehled o stavu rozpočtu 2020 " sheetId="20" r:id="rId2"/>
    <sheet name="Dotace 2020 - přehled" sheetId="16" r:id="rId3"/>
  </sheets>
  <calcPr calcId="145621"/>
</workbook>
</file>

<file path=xl/calcChain.xml><?xml version="1.0" encoding="utf-8"?>
<calcChain xmlns="http://schemas.openxmlformats.org/spreadsheetml/2006/main">
  <c r="K27" i="16" l="1"/>
  <c r="J28" i="16"/>
  <c r="N27" i="16"/>
  <c r="L27" i="16"/>
  <c r="E17" i="20"/>
  <c r="E8" i="20"/>
  <c r="E12" i="20"/>
  <c r="M26" i="16"/>
  <c r="M25" i="16"/>
  <c r="M18" i="19"/>
  <c r="M33" i="19"/>
  <c r="M14" i="19"/>
  <c r="L14" i="19"/>
  <c r="D38" i="20"/>
  <c r="E22" i="20"/>
  <c r="E44" i="20"/>
  <c r="D43" i="20"/>
  <c r="D45" i="20"/>
  <c r="C43" i="20"/>
  <c r="E43" i="20"/>
  <c r="C42" i="20"/>
  <c r="E42" i="20"/>
  <c r="E45" i="20"/>
  <c r="C38" i="20"/>
  <c r="C37" i="20"/>
  <c r="C48" i="20"/>
  <c r="E27" i="20"/>
  <c r="L33" i="19"/>
  <c r="J27" i="16"/>
  <c r="N24" i="16"/>
  <c r="M24" i="16"/>
  <c r="M27" i="16"/>
  <c r="N15" i="16"/>
  <c r="L15" i="16"/>
  <c r="K15" i="16"/>
  <c r="J15" i="16"/>
  <c r="M14" i="16"/>
  <c r="M15" i="16"/>
  <c r="L8" i="16"/>
  <c r="K8" i="16"/>
  <c r="J16" i="16"/>
  <c r="E38" i="20"/>
  <c r="C39" i="20"/>
  <c r="C50" i="20"/>
  <c r="C45" i="20"/>
  <c r="E49" i="20"/>
  <c r="C49" i="20"/>
  <c r="D49" i="20"/>
  <c r="D37" i="20"/>
  <c r="E37" i="20"/>
  <c r="E48" i="20"/>
  <c r="E39" i="20"/>
  <c r="E50" i="20"/>
  <c r="D48" i="20"/>
  <c r="D50" i="20"/>
  <c r="D39" i="20"/>
</calcChain>
</file>

<file path=xl/sharedStrings.xml><?xml version="1.0" encoding="utf-8"?>
<sst xmlns="http://schemas.openxmlformats.org/spreadsheetml/2006/main" count="365" uniqueCount="152">
  <si>
    <t>a)</t>
  </si>
  <si>
    <t>UZ</t>
  </si>
  <si>
    <t>Položka</t>
  </si>
  <si>
    <t>Text</t>
  </si>
  <si>
    <t>Rozpočet schválený</t>
  </si>
  <si>
    <t>Rozpočet upravený</t>
  </si>
  <si>
    <t>-</t>
  </si>
  <si>
    <t>Neinvestiční přijaté transfery ze SR v rámci souhrn.dot.vztahu – na výkon státní správy a školství</t>
  </si>
  <si>
    <t>CELKEM</t>
  </si>
  <si>
    <t>b)</t>
  </si>
  <si>
    <t xml:space="preserve">Rekapitulace dotačních - účelových prostředků : </t>
  </si>
  <si>
    <t>ID = INVESTIČNÍ DOTACE / ND = NEINVESTIČNÍ DOTACE</t>
  </si>
  <si>
    <t>PŘÍJMY - DOTACE</t>
  </si>
  <si>
    <t>VÝDAJE DOTACE</t>
  </si>
  <si>
    <t>Rozpočtové opatření</t>
  </si>
  <si>
    <t>ID / ND</t>
  </si>
  <si>
    <t>ÚČELOVÝ ZNAK</t>
  </si>
  <si>
    <t>POSKYTOVATEL - účel dotace</t>
  </si>
  <si>
    <t xml:space="preserve">ROZPOČET PŘÍJMY </t>
  </si>
  <si>
    <t>ROZPOČET VÝDAJE</t>
  </si>
  <si>
    <t>POHLEDÁVKA</t>
  </si>
  <si>
    <t>ND</t>
  </si>
  <si>
    <t>ÚZ</t>
  </si>
  <si>
    <t>Celkem</t>
  </si>
  <si>
    <t>Celkem </t>
  </si>
  <si>
    <t>Zpracovala : Pavlína Minářová</t>
  </si>
  <si>
    <t>RS</t>
  </si>
  <si>
    <t>rozdíl (R-skutečnost)</t>
  </si>
  <si>
    <t>účet 346</t>
  </si>
  <si>
    <r>
      <t xml:space="preserve">NÁROK </t>
    </r>
    <r>
      <rPr>
        <b/>
        <i/>
        <sz val="5"/>
        <color indexed="8"/>
        <rFont val="Arial"/>
        <family val="2"/>
        <charset val="238"/>
      </rPr>
      <t>(minulých let)</t>
    </r>
  </si>
  <si>
    <t>ODPA</t>
  </si>
  <si>
    <t>POL</t>
  </si>
  <si>
    <t>MD</t>
  </si>
  <si>
    <t>D</t>
  </si>
  <si>
    <t>Popis</t>
  </si>
  <si>
    <t>000000</t>
  </si>
  <si>
    <t>4116</t>
  </si>
  <si>
    <t>5139</t>
  </si>
  <si>
    <t>5909</t>
  </si>
  <si>
    <t>NS</t>
  </si>
  <si>
    <t>UCS</t>
  </si>
  <si>
    <t>UUS</t>
  </si>
  <si>
    <t>SU</t>
  </si>
  <si>
    <t>AU</t>
  </si>
  <si>
    <t>ZJ</t>
  </si>
  <si>
    <t>ORJ</t>
  </si>
  <si>
    <t>ORG</t>
  </si>
  <si>
    <t>231</t>
  </si>
  <si>
    <t>0</t>
  </si>
  <si>
    <r>
      <t xml:space="preserve">1) Změny rozpočtu - dotační prostředky </t>
    </r>
    <r>
      <rPr>
        <b/>
        <u/>
        <sz val="12"/>
        <rFont val="Calibri"/>
        <family val="2"/>
        <charset val="238"/>
      </rPr>
      <t>(účelové prostředky)</t>
    </r>
  </si>
  <si>
    <t>2) Změny rozpočtu - vlastní - VÝDAJE (přesun prostředků rozpočtovaných na § 6409)</t>
  </si>
  <si>
    <t>6409-5909 lze použít na pokrytí neinvestičních výdajů libovolného § RS</t>
  </si>
  <si>
    <t>006409</t>
  </si>
  <si>
    <t>P.č.</t>
  </si>
  <si>
    <t xml:space="preserve">Neinvestiční přijaté transfery od obcí – knihy do knihovny </t>
  </si>
  <si>
    <t>00303453</t>
  </si>
  <si>
    <t>(příloha - souhrnný přehled)</t>
  </si>
  <si>
    <t xml:space="preserve">Souhrnný přehled o stavu rozpočtu MĚSTA Štíty : </t>
  </si>
  <si>
    <r>
      <t>I.</t>
    </r>
    <r>
      <rPr>
        <b/>
        <sz val="7"/>
        <color indexed="18"/>
        <rFont val="Times New Roman"/>
        <family val="1"/>
        <charset val="238"/>
      </rPr>
      <t xml:space="preserve">             </t>
    </r>
    <r>
      <rPr>
        <b/>
        <u/>
        <sz val="12.5"/>
        <color indexed="18"/>
        <rFont val="Arial"/>
        <family val="2"/>
        <charset val="238"/>
      </rPr>
      <t>ROZPOČTOVÉ PŘÍJMY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</si>
  <si>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>CELKEM rozpočtové příjmy:</t>
    </r>
  </si>
  <si>
    <r>
      <t>II.</t>
    </r>
    <r>
      <rPr>
        <b/>
        <sz val="7"/>
        <color indexed="18"/>
        <rFont val="Times New Roman"/>
        <family val="1"/>
        <charset val="238"/>
      </rPr>
      <t xml:space="preserve">           </t>
    </r>
    <r>
      <rPr>
        <b/>
        <u/>
        <sz val="12.5"/>
        <color indexed="18"/>
        <rFont val="Arial"/>
        <family val="2"/>
        <charset val="238"/>
      </rPr>
      <t>ROZPOČTOVÉ VÝDAJE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</si>
  <si>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>CELKEM rozpočtové výdaje :</t>
    </r>
  </si>
  <si>
    <r>
      <t>III.</t>
    </r>
    <r>
      <rPr>
        <b/>
        <sz val="7"/>
        <color indexed="18"/>
        <rFont val="Times New Roman"/>
        <family val="1"/>
        <charset val="238"/>
      </rPr>
      <t xml:space="preserve">          </t>
    </r>
    <r>
      <rPr>
        <b/>
        <u/>
        <sz val="12.5"/>
        <color indexed="18"/>
        <rFont val="Arial"/>
        <family val="2"/>
        <charset val="238"/>
      </rPr>
      <t>FINANCOVÁNÍ – třída 8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</si>
  <si>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>CELKEM financování :</t>
    </r>
  </si>
  <si>
    <t>Rekapitulace:</t>
  </si>
  <si>
    <r>
      <t>ROZPOČTOVÉ PŘÍJMY</t>
    </r>
    <r>
      <rPr>
        <b/>
        <sz val="8"/>
        <rFont val="Symbol"/>
        <family val="1"/>
        <charset val="2"/>
      </rPr>
      <t>;</t>
    </r>
    <r>
      <rPr>
        <b/>
        <sz val="8"/>
        <rFont val="Times New Roman"/>
        <family val="1"/>
        <charset val="238"/>
      </rPr>
      <t xml:space="preserve"> ROZPOČTOVÉ VÝDAJE</t>
    </r>
  </si>
  <si>
    <t xml:space="preserve">PŘÍJMY celkem - VÝDAJE celkem </t>
  </si>
  <si>
    <t xml:space="preserve">FINANCOVÁNÍ </t>
  </si>
  <si>
    <t>pol. 8115</t>
  </si>
  <si>
    <r>
      <t>Změna stavu krát.prostředků na bank.účtech (</t>
    </r>
    <r>
      <rPr>
        <sz val="8"/>
        <color indexed="8"/>
        <rFont val="Calibri"/>
        <family val="2"/>
        <charset val="238"/>
      </rPr>
      <t>±</t>
    </r>
    <r>
      <rPr>
        <sz val="8"/>
        <color indexed="8"/>
        <rFont val="Times New Roman"/>
        <family val="1"/>
        <charset val="238"/>
      </rPr>
      <t xml:space="preserve">)                 </t>
    </r>
    <r>
      <rPr>
        <sz val="7"/>
        <color indexed="8"/>
        <rFont val="Times New Roman"/>
        <family val="1"/>
        <charset val="238"/>
      </rPr>
      <t>(+) = zapojení vlastních fin. prostředků ze ZBÚ</t>
    </r>
    <r>
      <rPr>
        <sz val="7"/>
        <color indexed="8"/>
        <rFont val="Symbol"/>
        <family val="1"/>
        <charset val="2"/>
      </rPr>
      <t>;</t>
    </r>
    <r>
      <rPr>
        <sz val="7"/>
        <color indexed="8"/>
        <rFont val="Times New Roman"/>
        <family val="1"/>
        <charset val="238"/>
      </rPr>
      <t xml:space="preserve"> (-) = úspora</t>
    </r>
  </si>
  <si>
    <t>pol. 8124</t>
  </si>
  <si>
    <t>Uhrazené splátky dlouhod. přijatých půjček (-) = splátky ÚVĚRŮ</t>
  </si>
  <si>
    <t>Třída 8</t>
  </si>
  <si>
    <r>
      <t>Ostatní (</t>
    </r>
    <r>
      <rPr>
        <sz val="8"/>
        <color indexed="8"/>
        <rFont val="Calibri"/>
        <family val="2"/>
        <charset val="238"/>
      </rPr>
      <t>±)</t>
    </r>
  </si>
  <si>
    <r>
      <t>FINANCOVÁNÍ celkem (</t>
    </r>
    <r>
      <rPr>
        <b/>
        <sz val="10"/>
        <rFont val="Calibri"/>
        <family val="2"/>
        <charset val="238"/>
      </rPr>
      <t>±</t>
    </r>
    <r>
      <rPr>
        <b/>
        <sz val="10"/>
        <rFont val="Times New Roman"/>
        <family val="1"/>
        <charset val="238"/>
      </rPr>
      <t>)</t>
    </r>
  </si>
  <si>
    <t>Rekapitulace</t>
  </si>
  <si>
    <t>PŘÍJMY celkem vč. FINANCOVÁNÍ (+)</t>
  </si>
  <si>
    <t xml:space="preserve">VÝDAJE celkem vč. FINANCOVÁNÍ (-) </t>
  </si>
  <si>
    <r>
      <t xml:space="preserve">·  </t>
    </r>
    <r>
      <rPr>
        <b/>
        <sz val="10"/>
        <color indexed="18"/>
        <rFont val="Arial"/>
        <family val="2"/>
        <charset val="238"/>
      </rPr>
      <t>Změny rozpočtu - dotační prostředky (účelové prostředky):</t>
    </r>
  </si>
  <si>
    <t>z toho:</t>
  </si>
  <si>
    <r>
      <t xml:space="preserve">·  </t>
    </r>
    <r>
      <rPr>
        <b/>
        <sz val="10"/>
        <color indexed="18"/>
        <rFont val="Arial"/>
        <family val="2"/>
        <charset val="238"/>
      </rPr>
      <t>Změny rozpočtu - vlastní:</t>
    </r>
  </si>
  <si>
    <t>Přijaté transfery – dotace, které byly součástí schváleného rozpočtu:</t>
  </si>
  <si>
    <t>5171</t>
  </si>
  <si>
    <t>003539</t>
  </si>
  <si>
    <t>Ministerstvo vnitra ČR prostřednictvím KrÚ Ol. - JSDH Štíty - zabezpečení akceschopnosti</t>
  </si>
  <si>
    <r>
      <t xml:space="preserve">·  </t>
    </r>
    <r>
      <rPr>
        <b/>
        <sz val="10"/>
        <color indexed="18"/>
        <rFont val="Arial"/>
        <family val="2"/>
        <charset val="238"/>
      </rPr>
      <t>Změny rozpočtu - vlastní - vazba na dotace:</t>
    </r>
  </si>
  <si>
    <t>Celkový přehled - TRANSFERY - DOTACE  2020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</si>
  <si>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Rozpočet schválený - ZMě Štíty dne 25.03.2020: 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</si>
  <si>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Rozpočet schválený (8115 - zapojení vl.fin.zdrojů) - ZMě Štíty dne 25.03.2020: 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</si>
  <si>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Rozpočet schválený (8124 - splatky úvěrů) - ZMě Štíty dne 25.03.2020: 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</si>
  <si>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1/2020 - RMě Štíty dne 22.04.2020: </t>
    </r>
  </si>
  <si>
    <t>PŘÍJMY 2020 celkem (+)</t>
  </si>
  <si>
    <t>VÝDAJE 2020 celkem (-)</t>
  </si>
  <si>
    <t>Rozpočet  schválený 2020</t>
  </si>
  <si>
    <t>Rozpočtové změny 2020</t>
  </si>
  <si>
    <t>Rozpočet  upravený 2020</t>
  </si>
  <si>
    <t>NÁROK 2020</t>
  </si>
  <si>
    <t>Skutečný příjem 2020</t>
  </si>
  <si>
    <t>II.2019</t>
  </si>
  <si>
    <t>Úřad práce Šumperk - "VPP" - 12/2019</t>
  </si>
  <si>
    <t>1/2020</t>
  </si>
  <si>
    <t>I.</t>
  </si>
  <si>
    <t>ROZPOČET VÝDAJE 2020</t>
  </si>
  <si>
    <t>Přijaté transfery – dotace přijaté v průběhu roku 2020 – rozpočtovány na základě rozpočtových opatření:</t>
  </si>
  <si>
    <t>003329</t>
  </si>
  <si>
    <t>ZDRAVOTNÍ STŘEDISKO - opravy a udržování</t>
  </si>
  <si>
    <t>003639</t>
  </si>
  <si>
    <t>003722</t>
  </si>
  <si>
    <t>ODPADOVÉ HOSPODÁŘSTVÍ - opravy a udržování</t>
  </si>
  <si>
    <t>006171</t>
  </si>
  <si>
    <t>001032</t>
  </si>
  <si>
    <t>5021</t>
  </si>
  <si>
    <t>LES - mzdové prostředky</t>
  </si>
  <si>
    <t>002310</t>
  </si>
  <si>
    <t>PITNÁ VODA - opravy a udržování</t>
  </si>
  <si>
    <t>002321</t>
  </si>
  <si>
    <t>5164</t>
  </si>
  <si>
    <t>KANALIZACE - zapůjčení rypadla</t>
  </si>
  <si>
    <t>003421</t>
  </si>
  <si>
    <t>5137</t>
  </si>
  <si>
    <t>VYUŽITÍ VOLNÉHO ČASU DĚTÍ a MLÁDEŽE - fotbalové branky, skuzavka</t>
  </si>
  <si>
    <t>5169</t>
  </si>
  <si>
    <t>VYUŽITÍ VOLNÉHO ČASU DĚTÍ a MLÁDEŽE - technická kontrola dětských hřišť</t>
  </si>
  <si>
    <t>MH - nákup drobného dlouhodobého majetku</t>
  </si>
  <si>
    <t>MH - správní poplatky</t>
  </si>
  <si>
    <t>003745</t>
  </si>
  <si>
    <t>5156</t>
  </si>
  <si>
    <t>VEŘEJNÉ PROSTRANSTVÍ a zeleň - PHM</t>
  </si>
  <si>
    <t>005519</t>
  </si>
  <si>
    <t>PO - materiál</t>
  </si>
  <si>
    <t>PO - opravy a udržování</t>
  </si>
  <si>
    <t>5221</t>
  </si>
  <si>
    <t>SPRÁVA - členský příspěvek v MAS Horní Pomoraví, o.p.s.  (navýšení)</t>
  </si>
  <si>
    <t>5011</t>
  </si>
  <si>
    <t>104513013</t>
  </si>
  <si>
    <t>VPP - platy zaměstnanců v pracovním poměru</t>
  </si>
  <si>
    <t>5031</t>
  </si>
  <si>
    <t>VPP - povinné pojistné na soc.zabezpečení a přísp. na státní politiku zaměstnanosti</t>
  </si>
  <si>
    <t>5032</t>
  </si>
  <si>
    <t>VPP - povinné pojistné na veřejné zdravotní pojištění</t>
  </si>
  <si>
    <t>104113013</t>
  </si>
  <si>
    <t>Účelová neinvestiční dotace na VPP za 4/2020 - evropský podíl 82,38% (EU)</t>
  </si>
  <si>
    <t>Účelová neinvestiční dotace na VPP za 4/2020 - národní podíl 17,62% (SR)</t>
  </si>
  <si>
    <t>KOSTEL - oprav zvonu</t>
  </si>
  <si>
    <t>5361</t>
  </si>
  <si>
    <t>EU - Úřad práce - "VPP" - 82,38% z dotace 30.000,- Kč - rok 2020</t>
  </si>
  <si>
    <t>SR - Úřad práce - "VPP" - 17,62% z dotace 30.000,- Kč - rok 2020</t>
  </si>
  <si>
    <t>II. Neinvestiční dotace na VEŘEJNĚ PROSPĚŠNÉ PRÁCE (VPP) - dotace EU a SR - Úřad práce Šumperk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</si>
  <si>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2/2020 - RMě Štíty dne 20.05.2020: </t>
    </r>
  </si>
  <si>
    <r>
      <t xml:space="preserve">(±225.444,00 Kč) </t>
    </r>
    <r>
      <rPr>
        <sz val="6"/>
        <rFont val="Symbol"/>
        <family val="1"/>
        <charset val="2"/>
      </rPr>
      <t>®</t>
    </r>
  </si>
  <si>
    <t>2/2020</t>
  </si>
  <si>
    <t>II.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</si>
</sst>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&quot; Kč&quot;"/>
    <numFmt numFmtId="165" formatCode="#,##0.00&quot; Kč&quot;;[Red]\-#,##0.00&quot; Kč&quot;"/>
    <numFmt numFmtId="166" formatCode="#,##0.00_ ;[Red]\-#,##0.00\ "/>
    <numFmt numFmtId="167" formatCode="#,##0&quot; Kč&quot;"/>
  </numFmts>
  <fonts count="85" x14ac:knownFonts="1">
    <font>
      <sz val="10"/>
      <name val="Arial"/>
      <family val="2"/>
      <charset val="238"/>
    </font>
    <font>
      <sz val="11"/>
      <color indexed="8"/>
      <name val="Calibri"/>
      <family val="2"/>
      <charset val="1"/>
    </font>
    <font>
      <sz val="8"/>
      <color indexed="8"/>
      <name val="Calibri"/>
      <family val="2"/>
      <charset val="1"/>
    </font>
    <font>
      <b/>
      <u/>
      <sz val="12"/>
      <color indexed="18"/>
      <name val="Arial"/>
      <family val="2"/>
      <charset val="238"/>
    </font>
    <font>
      <b/>
      <sz val="5"/>
      <color indexed="1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i/>
      <sz val="7"/>
      <color indexed="8"/>
      <name val="Arial"/>
      <family val="2"/>
      <charset val="238"/>
    </font>
    <font>
      <b/>
      <i/>
      <sz val="8"/>
      <color indexed="8"/>
      <name val="Arial"/>
      <family val="2"/>
      <charset val="238"/>
    </font>
    <font>
      <b/>
      <i/>
      <sz val="6.5"/>
      <color indexed="8"/>
      <name val="Arial"/>
      <family val="2"/>
      <charset val="238"/>
    </font>
    <font>
      <sz val="7"/>
      <color indexed="8"/>
      <name val="Arial"/>
      <family val="2"/>
      <charset val="238"/>
    </font>
    <font>
      <b/>
      <sz val="7"/>
      <color indexed="8"/>
      <name val="Arial"/>
      <family val="2"/>
      <charset val="238"/>
    </font>
    <font>
      <sz val="6.5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3"/>
      <color indexed="8"/>
      <name val="Times New Roman"/>
      <family val="1"/>
      <charset val="238"/>
    </font>
    <font>
      <b/>
      <i/>
      <sz val="10"/>
      <color indexed="8"/>
      <name val="Arial"/>
      <family val="2"/>
      <charset val="238"/>
    </font>
    <font>
      <b/>
      <i/>
      <sz val="9"/>
      <color indexed="8"/>
      <name val="Arial"/>
      <family val="2"/>
      <charset val="238"/>
    </font>
    <font>
      <b/>
      <i/>
      <sz val="11"/>
      <color indexed="8"/>
      <name val="Arial"/>
      <family val="2"/>
      <charset val="238"/>
    </font>
    <font>
      <b/>
      <i/>
      <sz val="6"/>
      <color indexed="8"/>
      <name val="Arial"/>
      <family val="2"/>
      <charset val="238"/>
    </font>
    <font>
      <b/>
      <i/>
      <sz val="5"/>
      <color indexed="8"/>
      <name val="Arial"/>
      <family val="2"/>
      <charset val="238"/>
    </font>
    <font>
      <b/>
      <i/>
      <sz val="7"/>
      <name val="Arial"/>
      <family val="2"/>
      <charset val="238"/>
    </font>
    <font>
      <sz val="7"/>
      <color indexed="8"/>
      <name val="Calibri"/>
      <family val="2"/>
      <charset val="1"/>
    </font>
    <font>
      <sz val="10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Times New Roman"/>
      <family val="1"/>
      <charset val="238"/>
    </font>
    <font>
      <b/>
      <sz val="10"/>
      <color indexed="8"/>
      <name val="Calibri"/>
      <family val="2"/>
      <charset val="238"/>
    </font>
    <font>
      <b/>
      <u/>
      <sz val="12"/>
      <name val="Calibri"/>
      <family val="2"/>
      <charset val="238"/>
    </font>
    <font>
      <sz val="12"/>
      <color indexed="8"/>
      <name val="Calibri"/>
      <family val="2"/>
      <charset val="238"/>
    </font>
    <font>
      <sz val="8"/>
      <name val="Times New Roman"/>
      <family val="1"/>
      <charset val="238"/>
    </font>
    <font>
      <b/>
      <i/>
      <u/>
      <sz val="16"/>
      <name val="Times New Roman"/>
      <family val="1"/>
      <charset val="238"/>
    </font>
    <font>
      <u/>
      <sz val="16"/>
      <name val="Arial"/>
      <family val="2"/>
      <charset val="238"/>
    </font>
    <font>
      <b/>
      <u/>
      <sz val="16"/>
      <name val="Arial"/>
      <family val="2"/>
      <charset val="238"/>
    </font>
    <font>
      <b/>
      <i/>
      <sz val="14"/>
      <name val="Times New Roman"/>
      <family val="1"/>
      <charset val="238"/>
    </font>
    <font>
      <b/>
      <sz val="10"/>
      <name val="Arial"/>
      <family val="2"/>
      <charset val="238"/>
    </font>
    <font>
      <b/>
      <sz val="12.5"/>
      <color indexed="18"/>
      <name val="Arial"/>
      <family val="2"/>
      <charset val="238"/>
    </font>
    <font>
      <b/>
      <sz val="7"/>
      <color indexed="18"/>
      <name val="Times New Roman"/>
      <family val="1"/>
      <charset val="238"/>
    </font>
    <font>
      <b/>
      <u/>
      <sz val="12.5"/>
      <color indexed="18"/>
      <name val="Arial"/>
      <family val="2"/>
      <charset val="238"/>
    </font>
    <font>
      <sz val="10"/>
      <color indexed="18"/>
      <name val="Symbol"/>
      <family val="1"/>
      <charset val="2"/>
    </font>
    <font>
      <sz val="7"/>
      <color indexed="18"/>
      <name val="Times New Roman"/>
      <family val="1"/>
      <charset val="238"/>
    </font>
    <font>
      <b/>
      <sz val="10"/>
      <color indexed="18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8"/>
      <name val="Times New Roman"/>
      <family val="1"/>
      <charset val="238"/>
    </font>
    <font>
      <b/>
      <sz val="8"/>
      <name val="Symbol"/>
      <family val="1"/>
      <charset val="2"/>
    </font>
    <font>
      <b/>
      <sz val="7"/>
      <name val="Times New Roman"/>
      <family val="1"/>
      <charset val="238"/>
    </font>
    <font>
      <b/>
      <sz val="10"/>
      <name val="Times New Roman"/>
      <family val="1"/>
      <charset val="238"/>
    </font>
    <font>
      <sz val="6"/>
      <name val="Times New Roman"/>
      <family val="1"/>
      <charset val="238"/>
    </font>
    <font>
      <sz val="8"/>
      <color indexed="8"/>
      <name val="Times New Roman"/>
      <family val="1"/>
      <charset val="238"/>
    </font>
    <font>
      <sz val="8"/>
      <color indexed="8"/>
      <name val="Calibri"/>
      <family val="2"/>
      <charset val="238"/>
    </font>
    <font>
      <sz val="7"/>
      <color indexed="8"/>
      <name val="Times New Roman"/>
      <family val="1"/>
      <charset val="238"/>
    </font>
    <font>
      <sz val="7"/>
      <color indexed="8"/>
      <name val="Symbol"/>
      <family val="1"/>
      <charset val="2"/>
    </font>
    <font>
      <b/>
      <sz val="9"/>
      <name val="Arial"/>
      <family val="2"/>
      <charset val="238"/>
    </font>
    <font>
      <sz val="10"/>
      <color indexed="63"/>
      <name val="Arial"/>
      <family val="2"/>
      <charset val="238"/>
    </font>
    <font>
      <sz val="10"/>
      <color indexed="63"/>
      <name val="Symbol"/>
      <family val="1"/>
      <charset val="2"/>
    </font>
    <font>
      <sz val="10"/>
      <color indexed="18"/>
      <name val="Arial"/>
      <family val="2"/>
      <charset val="238"/>
    </font>
    <font>
      <sz val="10"/>
      <color indexed="8"/>
      <name val="Calibri"/>
      <family val="2"/>
      <charset val="238"/>
    </font>
    <font>
      <b/>
      <i/>
      <sz val="6"/>
      <name val="Arial"/>
      <family val="2"/>
      <charset val="238"/>
    </font>
    <font>
      <sz val="12"/>
      <name val="Calibri"/>
      <family val="2"/>
      <charset val="238"/>
    </font>
    <font>
      <b/>
      <sz val="12"/>
      <name val="Calibri"/>
      <family val="2"/>
      <charset val="238"/>
    </font>
    <font>
      <b/>
      <i/>
      <sz val="4"/>
      <color indexed="8"/>
      <name val="Arial"/>
      <family val="2"/>
      <charset val="238"/>
    </font>
    <font>
      <sz val="10"/>
      <name val="Calibri"/>
      <family val="2"/>
      <charset val="238"/>
    </font>
    <font>
      <b/>
      <sz val="5"/>
      <name val="Calibri"/>
      <family val="2"/>
      <charset val="238"/>
    </font>
    <font>
      <sz val="4"/>
      <name val="Calibri"/>
      <family val="2"/>
      <charset val="238"/>
    </font>
    <font>
      <sz val="5"/>
      <name val="Calibri"/>
      <family val="2"/>
      <charset val="238"/>
    </font>
    <font>
      <sz val="6"/>
      <name val="Arial"/>
      <family val="2"/>
      <charset val="238"/>
    </font>
    <font>
      <sz val="6"/>
      <name val="Symbol"/>
      <family val="1"/>
      <charset val="2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6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5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6"/>
      <color theme="4" tint="-0.499984740745262"/>
      <name val="Arial"/>
      <family val="2"/>
      <charset val="238"/>
    </font>
    <font>
      <sz val="4"/>
      <name val="Calibri"/>
      <family val="2"/>
      <charset val="238"/>
      <scheme val="minor"/>
    </font>
    <font>
      <sz val="5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8"/>
      <color theme="4" tint="-0.499984740745262"/>
      <name val="Arial"/>
      <family val="2"/>
      <charset val="238"/>
    </font>
    <font>
      <sz val="10"/>
      <color rgb="FF000080"/>
      <name val="Symbol"/>
      <family val="1"/>
      <charset val="2"/>
    </font>
    <font>
      <b/>
      <sz val="12.5"/>
      <color rgb="FF000080"/>
      <name val="Arial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indexed="47"/>
        <bgColor indexed="43"/>
      </patternFill>
    </fill>
    <fill>
      <patternFill patternType="solid">
        <fgColor indexed="13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27"/>
      </patternFill>
    </fill>
    <fill>
      <patternFill patternType="solid">
        <fgColor indexed="26"/>
        <bgColor indexed="27"/>
      </patternFill>
    </fill>
    <fill>
      <patternFill patternType="solid">
        <fgColor indexed="43"/>
        <bgColor indexed="47"/>
      </patternFill>
    </fill>
    <fill>
      <patternFill patternType="solid">
        <fgColor theme="0"/>
        <bgColor indexed="43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26"/>
      </patternFill>
    </fill>
    <fill>
      <patternFill patternType="solid">
        <fgColor rgb="FFFFFFFF"/>
        <bgColor rgb="FFF2F2F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34"/>
      </patternFill>
    </fill>
  </fills>
  <borders count="112">
    <border>
      <left/>
      <right/>
      <top/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n">
        <color indexed="8"/>
      </right>
      <top style="thick">
        <color indexed="8"/>
      </top>
      <bottom style="thick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 style="thick">
        <color indexed="8"/>
      </bottom>
      <diagonal/>
    </border>
    <border>
      <left/>
      <right style="thin">
        <color indexed="8"/>
      </right>
      <top style="thin">
        <color indexed="8"/>
      </top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 style="thin">
        <color indexed="8"/>
      </left>
      <right/>
      <top style="thick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ck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medium">
        <color indexed="8"/>
      </bottom>
      <diagonal/>
    </border>
    <border>
      <left style="thick">
        <color indexed="8"/>
      </left>
      <right/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medium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ck">
        <color indexed="8"/>
      </top>
      <bottom/>
      <diagonal/>
    </border>
    <border>
      <left/>
      <right/>
      <top style="medium">
        <color rgb="FF000000"/>
      </top>
      <bottom/>
      <diagonal/>
    </border>
  </borders>
  <cellStyleXfs count="12">
    <xf numFmtId="0" fontId="0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69" fillId="0" borderId="0"/>
    <xf numFmtId="0" fontId="25" fillId="0" borderId="0"/>
    <xf numFmtId="0" fontId="1" fillId="0" borderId="0"/>
    <xf numFmtId="0" fontId="1" fillId="0" borderId="0"/>
    <xf numFmtId="0" fontId="68" fillId="0" borderId="0"/>
    <xf numFmtId="0" fontId="15" fillId="0" borderId="0"/>
    <xf numFmtId="0" fontId="15" fillId="0" borderId="0"/>
  </cellStyleXfs>
  <cellXfs count="326">
    <xf numFmtId="0" fontId="0" fillId="0" borderId="0" xfId="0"/>
    <xf numFmtId="0" fontId="1" fillId="0" borderId="0" xfId="1"/>
    <xf numFmtId="0" fontId="1" fillId="0" borderId="0" xfId="1" applyAlignment="1">
      <alignment horizontal="right"/>
    </xf>
    <xf numFmtId="4" fontId="2" fillId="0" borderId="0" xfId="1" applyNumberFormat="1" applyFont="1"/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7" fillId="2" borderId="1" xfId="1" applyFont="1" applyFill="1" applyBorder="1" applyAlignment="1">
      <alignment vertical="center" wrapText="1"/>
    </xf>
    <xf numFmtId="0" fontId="8" fillId="2" borderId="2" xfId="1" applyFont="1" applyFill="1" applyBorder="1" applyAlignment="1">
      <alignment vertical="center" wrapText="1"/>
    </xf>
    <xf numFmtId="0" fontId="9" fillId="2" borderId="3" xfId="1" applyFont="1" applyFill="1" applyBorder="1" applyAlignment="1">
      <alignment horizontal="right" vertical="center" wrapText="1"/>
    </xf>
    <xf numFmtId="0" fontId="10" fillId="0" borderId="0" xfId="1" applyFont="1" applyBorder="1" applyAlignment="1">
      <alignment vertical="center" wrapText="1"/>
    </xf>
    <xf numFmtId="164" fontId="13" fillId="0" borderId="4" xfId="1" applyNumberFormat="1" applyFont="1" applyBorder="1" applyAlignment="1">
      <alignment horizontal="right" vertical="center" wrapText="1"/>
    </xf>
    <xf numFmtId="0" fontId="10" fillId="0" borderId="5" xfId="1" applyFont="1" applyBorder="1" applyAlignment="1">
      <alignment vertical="center" wrapText="1"/>
    </xf>
    <xf numFmtId="164" fontId="13" fillId="0" borderId="6" xfId="1" applyNumberFormat="1" applyFont="1" applyBorder="1" applyAlignment="1">
      <alignment horizontal="right" vertical="center" wrapText="1"/>
    </xf>
    <xf numFmtId="164" fontId="14" fillId="2" borderId="3" xfId="1" applyNumberFormat="1" applyFont="1" applyFill="1" applyBorder="1" applyAlignment="1">
      <alignment horizontal="right" vertical="center" wrapText="1"/>
    </xf>
    <xf numFmtId="0" fontId="15" fillId="0" borderId="0" xfId="1" applyFont="1" applyAlignment="1">
      <alignment vertical="center" wrapText="1"/>
    </xf>
    <xf numFmtId="0" fontId="15" fillId="0" borderId="0" xfId="1" applyFont="1" applyAlignment="1">
      <alignment horizontal="right" vertical="center" wrapText="1"/>
    </xf>
    <xf numFmtId="0" fontId="16" fillId="0" borderId="0" xfId="1" applyFont="1" applyAlignment="1">
      <alignment vertical="center"/>
    </xf>
    <xf numFmtId="0" fontId="15" fillId="0" borderId="7" xfId="1" applyFont="1" applyBorder="1" applyAlignment="1">
      <alignment vertical="center"/>
    </xf>
    <xf numFmtId="0" fontId="7" fillId="2" borderId="8" xfId="1" applyFont="1" applyFill="1" applyBorder="1" applyAlignment="1">
      <alignment horizontal="center" vertical="center" wrapText="1"/>
    </xf>
    <xf numFmtId="165" fontId="7" fillId="3" borderId="9" xfId="1" applyNumberFormat="1" applyFont="1" applyFill="1" applyBorder="1" applyAlignment="1">
      <alignment horizontal="right" vertical="center"/>
    </xf>
    <xf numFmtId="165" fontId="7" fillId="4" borderId="10" xfId="1" applyNumberFormat="1" applyFont="1" applyFill="1" applyBorder="1" applyAlignment="1">
      <alignment horizontal="right" vertical="center"/>
    </xf>
    <xf numFmtId="165" fontId="7" fillId="4" borderId="11" xfId="1" applyNumberFormat="1" applyFont="1" applyFill="1" applyBorder="1" applyAlignment="1">
      <alignment horizontal="right" vertical="center"/>
    </xf>
    <xf numFmtId="165" fontId="7" fillId="2" borderId="1" xfId="1" applyNumberFormat="1" applyFont="1" applyFill="1" applyBorder="1" applyAlignment="1">
      <alignment horizontal="right" vertical="center"/>
    </xf>
    <xf numFmtId="165" fontId="7" fillId="2" borderId="3" xfId="1" applyNumberFormat="1" applyFont="1" applyFill="1" applyBorder="1" applyAlignment="1">
      <alignment horizontal="right" vertical="center"/>
    </xf>
    <xf numFmtId="165" fontId="7" fillId="2" borderId="12" xfId="1" applyNumberFormat="1" applyFont="1" applyFill="1" applyBorder="1" applyAlignment="1">
      <alignment horizontal="right" vertical="center"/>
    </xf>
    <xf numFmtId="165" fontId="23" fillId="0" borderId="0" xfId="1" applyNumberFormat="1" applyFont="1"/>
    <xf numFmtId="0" fontId="7" fillId="8" borderId="10" xfId="1" applyFont="1" applyFill="1" applyBorder="1" applyAlignment="1">
      <alignment horizontal="right" vertical="center" wrapText="1"/>
    </xf>
    <xf numFmtId="0" fontId="8" fillId="8" borderId="9" xfId="1" applyFont="1" applyFill="1" applyBorder="1" applyAlignment="1">
      <alignment horizontal="right" vertical="center" wrapText="1"/>
    </xf>
    <xf numFmtId="166" fontId="1" fillId="0" borderId="0" xfId="1" applyNumberFormat="1"/>
    <xf numFmtId="0" fontId="21" fillId="2" borderId="13" xfId="1" applyFont="1" applyFill="1" applyBorder="1" applyAlignment="1">
      <alignment horizontal="center" vertical="center" wrapText="1"/>
    </xf>
    <xf numFmtId="0" fontId="8" fillId="2" borderId="14" xfId="1" applyFont="1" applyFill="1" applyBorder="1" applyAlignment="1">
      <alignment horizontal="center" vertical="center" wrapText="1"/>
    </xf>
    <xf numFmtId="165" fontId="7" fillId="4" borderId="15" xfId="1" applyNumberFormat="1" applyFont="1" applyFill="1" applyBorder="1" applyAlignment="1">
      <alignment horizontal="right" vertical="center"/>
    </xf>
    <xf numFmtId="165" fontId="7" fillId="2" borderId="16" xfId="1" applyNumberFormat="1" applyFont="1" applyFill="1" applyBorder="1" applyAlignment="1">
      <alignment horizontal="right" vertical="center"/>
    </xf>
    <xf numFmtId="165" fontId="10" fillId="0" borderId="0" xfId="1" applyNumberFormat="1" applyFont="1" applyBorder="1" applyAlignment="1">
      <alignment horizontal="center"/>
    </xf>
    <xf numFmtId="0" fontId="10" fillId="0" borderId="0" xfId="1" applyFont="1" applyBorder="1" applyAlignment="1">
      <alignment horizontal="center"/>
    </xf>
    <xf numFmtId="0" fontId="1" fillId="0" borderId="0" xfId="1" applyAlignment="1">
      <alignment vertical="center"/>
    </xf>
    <xf numFmtId="49" fontId="70" fillId="0" borderId="0" xfId="0" applyNumberFormat="1" applyFont="1" applyAlignment="1">
      <alignment horizontal="left" vertical="center"/>
    </xf>
    <xf numFmtId="49" fontId="71" fillId="0" borderId="0" xfId="0" applyNumberFormat="1" applyFont="1" applyAlignment="1">
      <alignment horizontal="center" vertical="center"/>
    </xf>
    <xf numFmtId="49" fontId="72" fillId="0" borderId="0" xfId="0" applyNumberFormat="1" applyFont="1" applyAlignment="1">
      <alignment horizontal="center" vertical="center"/>
    </xf>
    <xf numFmtId="49" fontId="73" fillId="0" borderId="0" xfId="1" applyNumberFormat="1" applyFont="1" applyAlignment="1">
      <alignment horizontal="center" vertical="center"/>
    </xf>
    <xf numFmtId="4" fontId="73" fillId="0" borderId="0" xfId="1" applyNumberFormat="1" applyFont="1" applyAlignment="1">
      <alignment vertical="center"/>
    </xf>
    <xf numFmtId="0" fontId="73" fillId="0" borderId="0" xfId="1" applyFont="1" applyAlignment="1">
      <alignment vertical="center"/>
    </xf>
    <xf numFmtId="49" fontId="72" fillId="0" borderId="0" xfId="0" applyNumberFormat="1" applyFont="1" applyFill="1" applyBorder="1" applyAlignment="1">
      <alignment horizontal="center" vertical="center"/>
    </xf>
    <xf numFmtId="0" fontId="30" fillId="0" borderId="0" xfId="1" applyFont="1" applyAlignment="1">
      <alignment vertical="center"/>
    </xf>
    <xf numFmtId="0" fontId="30" fillId="0" borderId="0" xfId="1" applyFont="1"/>
    <xf numFmtId="49" fontId="74" fillId="9" borderId="17" xfId="0" applyNumberFormat="1" applyFont="1" applyFill="1" applyBorder="1" applyAlignment="1">
      <alignment horizontal="center" vertical="center"/>
    </xf>
    <xf numFmtId="49" fontId="74" fillId="9" borderId="18" xfId="0" applyNumberFormat="1" applyFont="1" applyFill="1" applyBorder="1" applyAlignment="1">
      <alignment horizontal="center" vertical="center"/>
    </xf>
    <xf numFmtId="0" fontId="25" fillId="0" borderId="0" xfId="1" applyFont="1" applyAlignment="1">
      <alignment horizontal="center"/>
    </xf>
    <xf numFmtId="49" fontId="74" fillId="9" borderId="19" xfId="0" applyNumberFormat="1" applyFont="1" applyFill="1" applyBorder="1" applyAlignment="1">
      <alignment horizontal="center" vertical="center"/>
    </xf>
    <xf numFmtId="49" fontId="75" fillId="9" borderId="19" xfId="0" applyNumberFormat="1" applyFont="1" applyFill="1" applyBorder="1" applyAlignment="1">
      <alignment horizontal="center" vertical="center"/>
    </xf>
    <xf numFmtId="49" fontId="76" fillId="9" borderId="19" xfId="1" applyNumberFormat="1" applyFont="1" applyFill="1" applyBorder="1" applyAlignment="1">
      <alignment horizontal="center" vertical="center"/>
    </xf>
    <xf numFmtId="4" fontId="76" fillId="9" borderId="19" xfId="1" applyNumberFormat="1" applyFont="1" applyFill="1" applyBorder="1" applyAlignment="1">
      <alignment horizontal="center" vertical="center"/>
    </xf>
    <xf numFmtId="0" fontId="76" fillId="9" borderId="20" xfId="1" applyFont="1" applyFill="1" applyBorder="1" applyAlignment="1">
      <alignment horizontal="left" vertical="center"/>
    </xf>
    <xf numFmtId="0" fontId="7" fillId="2" borderId="3" xfId="1" applyFont="1" applyFill="1" applyBorder="1" applyAlignment="1">
      <alignment vertical="center" wrapText="1"/>
    </xf>
    <xf numFmtId="0" fontId="10" fillId="0" borderId="4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10" fillId="0" borderId="21" xfId="1" applyFont="1" applyBorder="1" applyAlignment="1">
      <alignment horizontal="left" vertical="center" wrapText="1"/>
    </xf>
    <xf numFmtId="0" fontId="10" fillId="0" borderId="22" xfId="1" applyFont="1" applyBorder="1" applyAlignment="1">
      <alignment horizontal="left" vertical="center" wrapText="1"/>
    </xf>
    <xf numFmtId="0" fontId="25" fillId="10" borderId="0" xfId="1" applyFont="1" applyFill="1" applyAlignment="1">
      <alignment vertical="center"/>
    </xf>
    <xf numFmtId="0" fontId="25" fillId="10" borderId="0" xfId="1" applyFont="1" applyFill="1"/>
    <xf numFmtId="0" fontId="19" fillId="0" borderId="23" xfId="1" applyFont="1" applyBorder="1" applyAlignment="1">
      <alignment horizontal="center" vertical="center"/>
    </xf>
    <xf numFmtId="4" fontId="77" fillId="9" borderId="18" xfId="1" applyNumberFormat="1" applyFont="1" applyFill="1" applyBorder="1" applyAlignment="1">
      <alignment vertical="center"/>
    </xf>
    <xf numFmtId="0" fontId="77" fillId="9" borderId="24" xfId="1" applyFont="1" applyFill="1" applyBorder="1" applyAlignment="1">
      <alignment vertical="center"/>
    </xf>
    <xf numFmtId="0" fontId="28" fillId="0" borderId="0" xfId="1" applyFont="1" applyAlignment="1">
      <alignment vertical="center"/>
    </xf>
    <xf numFmtId="0" fontId="28" fillId="0" borderId="0" xfId="1" applyFont="1"/>
    <xf numFmtId="165" fontId="7" fillId="4" borderId="25" xfId="1" applyNumberFormat="1" applyFont="1" applyFill="1" applyBorder="1" applyAlignment="1">
      <alignment horizontal="right" vertical="center"/>
    </xf>
    <xf numFmtId="165" fontId="7" fillId="2" borderId="23" xfId="1" applyNumberFormat="1" applyFont="1" applyFill="1" applyBorder="1" applyAlignment="1">
      <alignment horizontal="right" vertical="center"/>
    </xf>
    <xf numFmtId="0" fontId="24" fillId="0" borderId="0" xfId="2" applyAlignment="1">
      <alignment vertical="center"/>
    </xf>
    <xf numFmtId="164" fontId="31" fillId="0" borderId="0" xfId="2" applyNumberFormat="1" applyFont="1" applyAlignment="1">
      <alignment vertical="center"/>
    </xf>
    <xf numFmtId="0" fontId="32" fillId="0" borderId="0" xfId="2" applyFont="1" applyAlignment="1">
      <alignment vertical="center"/>
    </xf>
    <xf numFmtId="0" fontId="33" fillId="0" borderId="0" xfId="2" applyFont="1" applyAlignment="1">
      <alignment vertical="center"/>
    </xf>
    <xf numFmtId="164" fontId="34" fillId="0" borderId="0" xfId="2" applyNumberFormat="1" applyFont="1" applyAlignment="1">
      <alignment vertical="center"/>
    </xf>
    <xf numFmtId="0" fontId="35" fillId="0" borderId="0" xfId="2" applyFont="1" applyAlignment="1">
      <alignment horizontal="justify" vertical="center"/>
    </xf>
    <xf numFmtId="164" fontId="36" fillId="0" borderId="0" xfId="2" applyNumberFormat="1" applyFont="1" applyAlignment="1">
      <alignment vertical="center"/>
    </xf>
    <xf numFmtId="164" fontId="36" fillId="5" borderId="26" xfId="2" applyNumberFormat="1" applyFont="1" applyFill="1" applyBorder="1" applyAlignment="1">
      <alignment vertical="center"/>
    </xf>
    <xf numFmtId="0" fontId="40" fillId="0" borderId="0" xfId="2" applyFont="1" applyAlignment="1">
      <alignment horizontal="justify" vertical="center"/>
    </xf>
    <xf numFmtId="164" fontId="36" fillId="5" borderId="0" xfId="2" applyNumberFormat="1" applyFont="1" applyFill="1" applyAlignment="1">
      <alignment vertical="center"/>
    </xf>
    <xf numFmtId="3" fontId="46" fillId="6" borderId="27" xfId="2" applyNumberFormat="1" applyFont="1" applyFill="1" applyBorder="1" applyAlignment="1">
      <alignment horizontal="center" vertical="center" wrapText="1"/>
    </xf>
    <xf numFmtId="164" fontId="31" fillId="5" borderId="28" xfId="2" applyNumberFormat="1" applyFont="1" applyFill="1" applyBorder="1" applyAlignment="1">
      <alignment vertical="center" wrapText="1"/>
    </xf>
    <xf numFmtId="164" fontId="31" fillId="5" borderId="29" xfId="2" applyNumberFormat="1" applyFont="1" applyFill="1" applyBorder="1" applyAlignment="1">
      <alignment vertical="center" wrapText="1"/>
    </xf>
    <xf numFmtId="164" fontId="44" fillId="6" borderId="27" xfId="2" applyNumberFormat="1" applyFont="1" applyFill="1" applyBorder="1" applyAlignment="1">
      <alignment vertical="center" wrapText="1"/>
    </xf>
    <xf numFmtId="0" fontId="48" fillId="0" borderId="26" xfId="2" applyFont="1" applyBorder="1" applyAlignment="1">
      <alignment horizontal="center" vertical="center"/>
    </xf>
    <xf numFmtId="0" fontId="31" fillId="0" borderId="30" xfId="2" applyFont="1" applyBorder="1" applyAlignment="1">
      <alignment vertical="center"/>
    </xf>
    <xf numFmtId="0" fontId="49" fillId="0" borderId="31" xfId="2" applyFont="1" applyBorder="1" applyAlignment="1">
      <alignment vertical="center" wrapText="1"/>
    </xf>
    <xf numFmtId="164" fontId="49" fillId="5" borderId="32" xfId="2" applyNumberFormat="1" applyFont="1" applyFill="1" applyBorder="1" applyAlignment="1">
      <alignment horizontal="right" vertical="center" wrapText="1"/>
    </xf>
    <xf numFmtId="164" fontId="31" fillId="5" borderId="32" xfId="2" applyNumberFormat="1" applyFont="1" applyFill="1" applyBorder="1" applyAlignment="1">
      <alignment vertical="center" wrapText="1"/>
    </xf>
    <xf numFmtId="0" fontId="31" fillId="0" borderId="33" xfId="2" applyFont="1" applyBorder="1" applyAlignment="1">
      <alignment vertical="center"/>
    </xf>
    <xf numFmtId="0" fontId="49" fillId="0" borderId="34" xfId="2" applyFont="1" applyBorder="1" applyAlignment="1">
      <alignment vertical="center" wrapText="1"/>
    </xf>
    <xf numFmtId="164" fontId="49" fillId="0" borderId="35" xfId="2" applyNumberFormat="1" applyFont="1" applyBorder="1" applyAlignment="1">
      <alignment horizontal="right" vertical="center" wrapText="1"/>
    </xf>
    <xf numFmtId="0" fontId="31" fillId="0" borderId="0" xfId="2" applyFont="1" applyAlignment="1">
      <alignment vertical="center"/>
    </xf>
    <xf numFmtId="167" fontId="31" fillId="0" borderId="0" xfId="2" applyNumberFormat="1" applyFont="1" applyAlignment="1">
      <alignment vertical="center"/>
    </xf>
    <xf numFmtId="164" fontId="31" fillId="5" borderId="36" xfId="2" applyNumberFormat="1" applyFont="1" applyFill="1" applyBorder="1" applyAlignment="1">
      <alignment vertical="center" wrapText="1"/>
    </xf>
    <xf numFmtId="164" fontId="31" fillId="5" borderId="37" xfId="2" applyNumberFormat="1" applyFont="1" applyFill="1" applyBorder="1" applyAlignment="1">
      <alignment vertical="center" wrapText="1"/>
    </xf>
    <xf numFmtId="164" fontId="44" fillId="6" borderId="27" xfId="2" applyNumberFormat="1" applyFont="1" applyFill="1" applyBorder="1" applyAlignment="1">
      <alignment vertical="center"/>
    </xf>
    <xf numFmtId="164" fontId="27" fillId="0" borderId="0" xfId="2" applyNumberFormat="1" applyFont="1" applyAlignment="1">
      <alignment vertical="center"/>
    </xf>
    <xf numFmtId="3" fontId="46" fillId="6" borderId="38" xfId="2" applyNumberFormat="1" applyFont="1" applyFill="1" applyBorder="1" applyAlignment="1">
      <alignment horizontal="center" vertical="center" wrapText="1"/>
    </xf>
    <xf numFmtId="164" fontId="31" fillId="5" borderId="39" xfId="2" applyNumberFormat="1" applyFont="1" applyFill="1" applyBorder="1" applyAlignment="1">
      <alignment vertical="center" wrapText="1"/>
    </xf>
    <xf numFmtId="164" fontId="31" fillId="5" borderId="40" xfId="2" applyNumberFormat="1" applyFont="1" applyFill="1" applyBorder="1" applyAlignment="1">
      <alignment vertical="center" wrapText="1"/>
    </xf>
    <xf numFmtId="164" fontId="44" fillId="6" borderId="38" xfId="2" applyNumberFormat="1" applyFont="1" applyFill="1" applyBorder="1" applyAlignment="1">
      <alignment vertical="center" wrapText="1"/>
    </xf>
    <xf numFmtId="164" fontId="49" fillId="5" borderId="41" xfId="2" applyNumberFormat="1" applyFont="1" applyFill="1" applyBorder="1" applyAlignment="1">
      <alignment horizontal="right" vertical="center" wrapText="1"/>
    </xf>
    <xf numFmtId="164" fontId="31" fillId="5" borderId="41" xfId="2" applyNumberFormat="1" applyFont="1" applyFill="1" applyBorder="1" applyAlignment="1">
      <alignment vertical="center" wrapText="1"/>
    </xf>
    <xf numFmtId="164" fontId="49" fillId="0" borderId="42" xfId="2" applyNumberFormat="1" applyFont="1" applyBorder="1" applyAlignment="1">
      <alignment horizontal="right" vertical="center" wrapText="1"/>
    </xf>
    <xf numFmtId="164" fontId="31" fillId="5" borderId="43" xfId="2" applyNumberFormat="1" applyFont="1" applyFill="1" applyBorder="1" applyAlignment="1">
      <alignment vertical="center" wrapText="1"/>
    </xf>
    <xf numFmtId="164" fontId="31" fillId="5" borderId="44" xfId="2" applyNumberFormat="1" applyFont="1" applyFill="1" applyBorder="1" applyAlignment="1">
      <alignment vertical="center" wrapText="1"/>
    </xf>
    <xf numFmtId="164" fontId="44" fillId="6" borderId="38" xfId="2" applyNumberFormat="1" applyFont="1" applyFill="1" applyBorder="1" applyAlignment="1">
      <alignment vertical="center"/>
    </xf>
    <xf numFmtId="0" fontId="78" fillId="0" borderId="0" xfId="0" applyFont="1"/>
    <xf numFmtId="4" fontId="0" fillId="0" borderId="0" xfId="0" applyNumberFormat="1"/>
    <xf numFmtId="49" fontId="72" fillId="0" borderId="0" xfId="0" applyNumberFormat="1" applyFont="1" applyFill="1" applyBorder="1" applyAlignment="1">
      <alignment horizontal="left" vertical="center"/>
    </xf>
    <xf numFmtId="49" fontId="79" fillId="10" borderId="45" xfId="0" applyNumberFormat="1" applyFont="1" applyFill="1" applyBorder="1" applyAlignment="1">
      <alignment horizontal="center" vertical="center"/>
    </xf>
    <xf numFmtId="49" fontId="79" fillId="10" borderId="46" xfId="0" applyNumberFormat="1" applyFont="1" applyFill="1" applyBorder="1" applyAlignment="1">
      <alignment horizontal="center" vertical="center"/>
    </xf>
    <xf numFmtId="49" fontId="80" fillId="10" borderId="47" xfId="0" applyNumberFormat="1" applyFont="1" applyFill="1" applyBorder="1" applyAlignment="1">
      <alignment horizontal="center" vertical="center"/>
    </xf>
    <xf numFmtId="49" fontId="80" fillId="10" borderId="46" xfId="0" applyNumberFormat="1" applyFont="1" applyFill="1" applyBorder="1" applyAlignment="1">
      <alignment horizontal="center" vertical="center"/>
    </xf>
    <xf numFmtId="49" fontId="72" fillId="10" borderId="46" xfId="0" applyNumberFormat="1" applyFont="1" applyFill="1" applyBorder="1" applyAlignment="1">
      <alignment horizontal="center" vertical="center"/>
    </xf>
    <xf numFmtId="49" fontId="81" fillId="10" borderId="46" xfId="1" applyNumberFormat="1" applyFont="1" applyFill="1" applyBorder="1" applyAlignment="1">
      <alignment horizontal="center" vertical="center"/>
    </xf>
    <xf numFmtId="4" fontId="81" fillId="10" borderId="46" xfId="1" applyNumberFormat="1" applyFont="1" applyFill="1" applyBorder="1" applyAlignment="1">
      <alignment vertical="center"/>
    </xf>
    <xf numFmtId="0" fontId="7" fillId="8" borderId="11" xfId="1" applyFont="1" applyFill="1" applyBorder="1" applyAlignment="1">
      <alignment vertical="center" wrapText="1"/>
    </xf>
    <xf numFmtId="49" fontId="79" fillId="10" borderId="48" xfId="0" applyNumberFormat="1" applyFont="1" applyFill="1" applyBorder="1" applyAlignment="1">
      <alignment horizontal="center" vertical="center"/>
    </xf>
    <xf numFmtId="49" fontId="79" fillId="10" borderId="47" xfId="0" applyNumberFormat="1" applyFont="1" applyFill="1" applyBorder="1" applyAlignment="1">
      <alignment horizontal="center" vertical="center"/>
    </xf>
    <xf numFmtId="49" fontId="72" fillId="10" borderId="47" xfId="0" applyNumberFormat="1" applyFont="1" applyFill="1" applyBorder="1" applyAlignment="1">
      <alignment horizontal="center" vertical="center"/>
    </xf>
    <xf numFmtId="49" fontId="81" fillId="10" borderId="47" xfId="1" applyNumberFormat="1" applyFont="1" applyFill="1" applyBorder="1" applyAlignment="1">
      <alignment horizontal="center" vertical="center"/>
    </xf>
    <xf numFmtId="4" fontId="81" fillId="10" borderId="47" xfId="1" applyNumberFormat="1" applyFont="1" applyFill="1" applyBorder="1" applyAlignment="1">
      <alignment vertical="center"/>
    </xf>
    <xf numFmtId="0" fontId="40" fillId="10" borderId="0" xfId="2" applyFont="1" applyFill="1" applyAlignment="1">
      <alignment vertical="center"/>
    </xf>
    <xf numFmtId="0" fontId="24" fillId="10" borderId="0" xfId="2" applyFill="1" applyAlignment="1">
      <alignment vertical="center"/>
    </xf>
    <xf numFmtId="164" fontId="36" fillId="10" borderId="0" xfId="2" applyNumberFormat="1" applyFont="1" applyFill="1" applyAlignment="1">
      <alignment vertical="center"/>
    </xf>
    <xf numFmtId="0" fontId="0" fillId="10" borderId="0" xfId="0" applyFill="1"/>
    <xf numFmtId="0" fontId="1" fillId="10" borderId="0" xfId="1" applyFill="1" applyAlignment="1">
      <alignment vertical="center"/>
    </xf>
    <xf numFmtId="0" fontId="1" fillId="10" borderId="0" xfId="1" applyFill="1"/>
    <xf numFmtId="0" fontId="55" fillId="10" borderId="49" xfId="2" applyFont="1" applyFill="1" applyBorder="1" applyAlignment="1">
      <alignment vertical="center"/>
    </xf>
    <xf numFmtId="0" fontId="54" fillId="10" borderId="49" xfId="2" applyFont="1" applyFill="1" applyBorder="1" applyAlignment="1">
      <alignment vertical="center"/>
    </xf>
    <xf numFmtId="0" fontId="82" fillId="10" borderId="49" xfId="2" applyFont="1" applyFill="1" applyBorder="1" applyAlignment="1">
      <alignment vertical="center"/>
    </xf>
    <xf numFmtId="164" fontId="36" fillId="11" borderId="26" xfId="2" applyNumberFormat="1" applyFont="1" applyFill="1" applyBorder="1" applyAlignment="1">
      <alignment vertical="center"/>
    </xf>
    <xf numFmtId="0" fontId="40" fillId="10" borderId="0" xfId="2" applyFont="1" applyFill="1" applyAlignment="1">
      <alignment horizontal="justify" vertical="center"/>
    </xf>
    <xf numFmtId="164" fontId="43" fillId="10" borderId="0" xfId="2" applyNumberFormat="1" applyFont="1" applyFill="1" applyAlignment="1">
      <alignment vertical="center"/>
    </xf>
    <xf numFmtId="0" fontId="0" fillId="0" borderId="0" xfId="0" applyFill="1" applyAlignment="1" applyProtection="1">
      <alignment vertical="center"/>
    </xf>
    <xf numFmtId="0" fontId="83" fillId="0" borderId="0" xfId="0" applyFont="1" applyFill="1" applyAlignment="1" applyProtection="1">
      <alignment vertical="center"/>
    </xf>
    <xf numFmtId="0" fontId="7" fillId="2" borderId="2" xfId="1" applyFont="1" applyFill="1" applyBorder="1" applyAlignment="1">
      <alignment horizontal="right" vertical="center" wrapText="1"/>
    </xf>
    <xf numFmtId="164" fontId="13" fillId="0" borderId="0" xfId="1" applyNumberFormat="1" applyFont="1" applyBorder="1" applyAlignment="1">
      <alignment horizontal="right" vertical="center" wrapText="1"/>
    </xf>
    <xf numFmtId="164" fontId="13" fillId="0" borderId="5" xfId="1" applyNumberFormat="1" applyFont="1" applyBorder="1" applyAlignment="1">
      <alignment horizontal="right" vertical="center" wrapText="1"/>
    </xf>
    <xf numFmtId="164" fontId="14" fillId="2" borderId="2" xfId="1" applyNumberFormat="1" applyFont="1" applyFill="1" applyBorder="1" applyAlignment="1">
      <alignment horizontal="right" vertical="center" wrapText="1"/>
    </xf>
    <xf numFmtId="164" fontId="13" fillId="10" borderId="50" xfId="1" applyNumberFormat="1" applyFont="1" applyFill="1" applyBorder="1" applyAlignment="1">
      <alignment horizontal="right" vertical="center" wrapText="1"/>
    </xf>
    <xf numFmtId="0" fontId="7" fillId="8" borderId="50" xfId="1" applyFont="1" applyFill="1" applyBorder="1" applyAlignment="1">
      <alignment horizontal="right" vertical="center" wrapText="1"/>
    </xf>
    <xf numFmtId="164" fontId="14" fillId="8" borderId="50" xfId="1" applyNumberFormat="1" applyFont="1" applyFill="1" applyBorder="1" applyAlignment="1">
      <alignment horizontal="right" vertical="center" wrapText="1"/>
    </xf>
    <xf numFmtId="0" fontId="81" fillId="10" borderId="51" xfId="1" applyFont="1" applyFill="1" applyBorder="1" applyAlignment="1">
      <alignment vertical="center"/>
    </xf>
    <xf numFmtId="0" fontId="81" fillId="10" borderId="52" xfId="1" applyFont="1" applyFill="1" applyBorder="1" applyAlignment="1">
      <alignment vertical="center"/>
    </xf>
    <xf numFmtId="165" fontId="7" fillId="4" borderId="53" xfId="1" applyNumberFormat="1" applyFont="1" applyFill="1" applyBorder="1" applyAlignment="1">
      <alignment horizontal="right" vertical="center"/>
    </xf>
    <xf numFmtId="165" fontId="7" fillId="4" borderId="54" xfId="1" applyNumberFormat="1" applyFont="1" applyFill="1" applyBorder="1" applyAlignment="1">
      <alignment horizontal="right" vertical="center"/>
    </xf>
    <xf numFmtId="165" fontId="7" fillId="4" borderId="55" xfId="1" applyNumberFormat="1" applyFont="1" applyFill="1" applyBorder="1" applyAlignment="1">
      <alignment horizontal="right" vertical="center"/>
    </xf>
    <xf numFmtId="0" fontId="7" fillId="8" borderId="56" xfId="1" applyFont="1" applyFill="1" applyBorder="1" applyAlignment="1">
      <alignment horizontal="right" vertical="center" wrapText="1"/>
    </xf>
    <xf numFmtId="0" fontId="8" fillId="8" borderId="56" xfId="1" applyFont="1" applyFill="1" applyBorder="1" applyAlignment="1">
      <alignment horizontal="right" vertical="center" wrapText="1"/>
    </xf>
    <xf numFmtId="49" fontId="59" fillId="0" borderId="0" xfId="2" applyNumberFormat="1" applyFont="1" applyAlignment="1">
      <alignment horizontal="center" vertical="center"/>
    </xf>
    <xf numFmtId="49" fontId="30" fillId="0" borderId="0" xfId="4" applyNumberFormat="1" applyFont="1" applyAlignment="1">
      <alignment horizontal="center" vertical="center"/>
    </xf>
    <xf numFmtId="4" fontId="30" fillId="0" borderId="0" xfId="4" applyNumberFormat="1" applyFont="1" applyAlignment="1">
      <alignment vertical="center"/>
    </xf>
    <xf numFmtId="0" fontId="30" fillId="0" borderId="0" xfId="4" applyFont="1" applyAlignment="1">
      <alignment vertical="center"/>
    </xf>
    <xf numFmtId="0" fontId="7" fillId="8" borderId="57" xfId="1" applyFont="1" applyFill="1" applyBorder="1" applyAlignment="1">
      <alignment horizontal="right" vertical="center" wrapText="1"/>
    </xf>
    <xf numFmtId="165" fontId="7" fillId="12" borderId="57" xfId="1" applyNumberFormat="1" applyFont="1" applyFill="1" applyBorder="1" applyAlignment="1">
      <alignment horizontal="right" vertical="center"/>
    </xf>
    <xf numFmtId="0" fontId="44" fillId="0" borderId="0" xfId="2" applyFont="1" applyAlignment="1">
      <alignment vertical="center"/>
    </xf>
    <xf numFmtId="0" fontId="8" fillId="8" borderId="58" xfId="1" applyFont="1" applyFill="1" applyBorder="1" applyAlignment="1">
      <alignment horizontal="right" vertical="center" wrapText="1"/>
    </xf>
    <xf numFmtId="0" fontId="8" fillId="8" borderId="57" xfId="1" applyFont="1" applyFill="1" applyBorder="1" applyAlignment="1">
      <alignment horizontal="right" vertical="center" wrapText="1"/>
    </xf>
    <xf numFmtId="165" fontId="1" fillId="0" borderId="0" xfId="1" applyNumberFormat="1"/>
    <xf numFmtId="4" fontId="24" fillId="0" borderId="0" xfId="2" applyNumberFormat="1" applyAlignment="1">
      <alignment vertical="center"/>
    </xf>
    <xf numFmtId="164" fontId="36" fillId="0" borderId="0" xfId="0" applyNumberFormat="1" applyFont="1" applyFill="1" applyAlignment="1" applyProtection="1">
      <alignment vertical="center"/>
    </xf>
    <xf numFmtId="164" fontId="36" fillId="13" borderId="111" xfId="0" applyNumberFormat="1" applyFont="1" applyFill="1" applyBorder="1" applyAlignment="1" applyProtection="1">
      <alignment vertical="center"/>
    </xf>
    <xf numFmtId="164" fontId="36" fillId="13" borderId="0" xfId="0" applyNumberFormat="1" applyFont="1" applyFill="1" applyAlignment="1" applyProtection="1">
      <alignment vertical="center"/>
    </xf>
    <xf numFmtId="164" fontId="36" fillId="13" borderId="0" xfId="0" applyNumberFormat="1" applyFont="1" applyFill="1" applyProtection="1"/>
    <xf numFmtId="4" fontId="1" fillId="0" borderId="0" xfId="1" applyNumberFormat="1"/>
    <xf numFmtId="0" fontId="61" fillId="8" borderId="10" xfId="1" applyFont="1" applyFill="1" applyBorder="1" applyAlignment="1">
      <alignment vertical="center" wrapText="1"/>
    </xf>
    <xf numFmtId="49" fontId="80" fillId="10" borderId="59" xfId="0" applyNumberFormat="1" applyFont="1" applyFill="1" applyBorder="1" applyAlignment="1">
      <alignment horizontal="center" vertical="center"/>
    </xf>
    <xf numFmtId="49" fontId="72" fillId="10" borderId="59" xfId="0" applyNumberFormat="1" applyFont="1" applyFill="1" applyBorder="1" applyAlignment="1">
      <alignment horizontal="center" vertical="center"/>
    </xf>
    <xf numFmtId="49" fontId="81" fillId="10" borderId="59" xfId="1" applyNumberFormat="1" applyFont="1" applyFill="1" applyBorder="1" applyAlignment="1">
      <alignment horizontal="center" vertical="center"/>
    </xf>
    <xf numFmtId="4" fontId="81" fillId="10" borderId="59" xfId="1" applyNumberFormat="1" applyFont="1" applyFill="1" applyBorder="1" applyAlignment="1">
      <alignment vertical="center"/>
    </xf>
    <xf numFmtId="0" fontId="81" fillId="10" borderId="60" xfId="1" applyFont="1" applyFill="1" applyBorder="1" applyAlignment="1">
      <alignment vertical="center"/>
    </xf>
    <xf numFmtId="49" fontId="80" fillId="14" borderId="61" xfId="0" applyNumberFormat="1" applyFont="1" applyFill="1" applyBorder="1" applyAlignment="1">
      <alignment horizontal="center" vertical="center"/>
    </xf>
    <xf numFmtId="49" fontId="72" fillId="14" borderId="61" xfId="0" applyNumberFormat="1" applyFont="1" applyFill="1" applyBorder="1" applyAlignment="1">
      <alignment horizontal="center" vertical="center"/>
    </xf>
    <xf numFmtId="49" fontId="81" fillId="14" borderId="61" xfId="1" applyNumberFormat="1" applyFont="1" applyFill="1" applyBorder="1" applyAlignment="1">
      <alignment horizontal="center" vertical="center"/>
    </xf>
    <xf numFmtId="4" fontId="81" fillId="14" borderId="61" xfId="1" applyNumberFormat="1" applyFont="1" applyFill="1" applyBorder="1" applyAlignment="1">
      <alignment vertical="center"/>
    </xf>
    <xf numFmtId="4" fontId="72" fillId="14" borderId="61" xfId="1" applyNumberFormat="1" applyFont="1" applyFill="1" applyBorder="1" applyAlignment="1">
      <alignment vertical="center"/>
    </xf>
    <xf numFmtId="0" fontId="81" fillId="14" borderId="62" xfId="1" applyFont="1" applyFill="1" applyBorder="1" applyAlignment="1">
      <alignment vertical="center"/>
    </xf>
    <xf numFmtId="49" fontId="72" fillId="10" borderId="47" xfId="1" applyNumberFormat="1" applyFont="1" applyFill="1" applyBorder="1" applyAlignment="1">
      <alignment horizontal="center" vertical="center"/>
    </xf>
    <xf numFmtId="49" fontId="72" fillId="10" borderId="46" xfId="1" applyNumberFormat="1" applyFont="1" applyFill="1" applyBorder="1" applyAlignment="1">
      <alignment horizontal="center" vertical="center"/>
    </xf>
    <xf numFmtId="4" fontId="72" fillId="10" borderId="46" xfId="1" applyNumberFormat="1" applyFont="1" applyFill="1" applyBorder="1" applyAlignment="1">
      <alignment vertical="center"/>
    </xf>
    <xf numFmtId="4" fontId="72" fillId="10" borderId="47" xfId="1" applyNumberFormat="1" applyFont="1" applyFill="1" applyBorder="1" applyAlignment="1">
      <alignment vertical="center"/>
    </xf>
    <xf numFmtId="49" fontId="79" fillId="10" borderId="63" xfId="0" applyNumberFormat="1" applyFont="1" applyFill="1" applyBorder="1" applyAlignment="1">
      <alignment horizontal="center" vertical="center"/>
    </xf>
    <xf numFmtId="49" fontId="79" fillId="10" borderId="59" xfId="0" applyNumberFormat="1" applyFont="1" applyFill="1" applyBorder="1" applyAlignment="1">
      <alignment horizontal="center" vertical="center"/>
    </xf>
    <xf numFmtId="49" fontId="79" fillId="14" borderId="64" xfId="0" applyNumberFormat="1" applyFont="1" applyFill="1" applyBorder="1" applyAlignment="1">
      <alignment horizontal="center" vertical="center"/>
    </xf>
    <xf numFmtId="49" fontId="79" fillId="14" borderId="65" xfId="0" applyNumberFormat="1" applyFont="1" applyFill="1" applyBorder="1" applyAlignment="1">
      <alignment horizontal="center" vertical="center"/>
    </xf>
    <xf numFmtId="49" fontId="60" fillId="0" borderId="0" xfId="2" applyNumberFormat="1" applyFont="1" applyFill="1" applyBorder="1" applyAlignment="1">
      <alignment vertical="center"/>
    </xf>
    <xf numFmtId="0" fontId="30" fillId="0" borderId="0" xfId="4" applyFont="1"/>
    <xf numFmtId="49" fontId="63" fillId="7" borderId="66" xfId="2" applyNumberFormat="1" applyFont="1" applyFill="1" applyBorder="1" applyAlignment="1">
      <alignment horizontal="center" vertical="center"/>
    </xf>
    <xf numFmtId="49" fontId="63" fillId="7" borderId="67" xfId="2" applyNumberFormat="1" applyFont="1" applyFill="1" applyBorder="1" applyAlignment="1">
      <alignment horizontal="center" vertical="center"/>
    </xf>
    <xf numFmtId="49" fontId="26" fillId="7" borderId="67" xfId="2" applyNumberFormat="1" applyFont="1" applyFill="1" applyBorder="1" applyAlignment="1">
      <alignment horizontal="center" vertical="center"/>
    </xf>
    <xf numFmtId="49" fontId="25" fillId="7" borderId="67" xfId="4" applyNumberFormat="1" applyFont="1" applyFill="1" applyBorder="1" applyAlignment="1">
      <alignment horizontal="center" vertical="center"/>
    </xf>
    <xf numFmtId="4" fontId="25" fillId="7" borderId="67" xfId="4" applyNumberFormat="1" applyFont="1" applyFill="1" applyBorder="1" applyAlignment="1">
      <alignment horizontal="center" vertical="center"/>
    </xf>
    <xf numFmtId="0" fontId="25" fillId="7" borderId="68" xfId="4" applyFont="1" applyFill="1" applyBorder="1" applyAlignment="1">
      <alignment vertical="center"/>
    </xf>
    <xf numFmtId="0" fontId="1" fillId="0" borderId="0" xfId="4"/>
    <xf numFmtId="49" fontId="64" fillId="0" borderId="30" xfId="2" applyNumberFormat="1" applyFont="1" applyFill="1" applyBorder="1" applyAlignment="1">
      <alignment horizontal="center" vertical="center"/>
    </xf>
    <xf numFmtId="49" fontId="64" fillId="0" borderId="69" xfId="2" applyNumberFormat="1" applyFont="1" applyBorder="1" applyAlignment="1">
      <alignment horizontal="center" vertical="center"/>
    </xf>
    <xf numFmtId="49" fontId="65" fillId="0" borderId="70" xfId="2" applyNumberFormat="1" applyFont="1" applyBorder="1" applyAlignment="1">
      <alignment horizontal="center" vertical="center"/>
    </xf>
    <xf numFmtId="49" fontId="65" fillId="0" borderId="71" xfId="2" applyNumberFormat="1" applyFont="1" applyBorder="1" applyAlignment="1">
      <alignment horizontal="center" vertical="center"/>
    </xf>
    <xf numFmtId="49" fontId="57" fillId="0" borderId="70" xfId="10" applyNumberFormat="1" applyFont="1" applyBorder="1"/>
    <xf numFmtId="49" fontId="57" fillId="0" borderId="70" xfId="4" applyNumberFormat="1" applyFont="1" applyBorder="1" applyAlignment="1">
      <alignment horizontal="center" vertical="center"/>
    </xf>
    <xf numFmtId="4" fontId="57" fillId="0" borderId="70" xfId="4" applyNumberFormat="1" applyFont="1" applyBorder="1" applyAlignment="1">
      <alignment vertical="center"/>
    </xf>
    <xf numFmtId="49" fontId="57" fillId="0" borderId="72" xfId="10" applyNumberFormat="1" applyFont="1" applyBorder="1"/>
    <xf numFmtId="49" fontId="64" fillId="0" borderId="73" xfId="2" applyNumberFormat="1" applyFont="1" applyFill="1" applyBorder="1" applyAlignment="1">
      <alignment horizontal="center" vertical="center"/>
    </xf>
    <xf numFmtId="49" fontId="64" fillId="0" borderId="74" xfId="2" applyNumberFormat="1" applyFont="1" applyBorder="1" applyAlignment="1">
      <alignment horizontal="center" vertical="center"/>
    </xf>
    <xf numFmtId="49" fontId="65" fillId="0" borderId="75" xfId="2" applyNumberFormat="1" applyFont="1" applyBorder="1" applyAlignment="1">
      <alignment horizontal="center" vertical="center"/>
    </xf>
    <xf numFmtId="49" fontId="65" fillId="0" borderId="34" xfId="2" applyNumberFormat="1" applyFont="1" applyBorder="1" applyAlignment="1">
      <alignment horizontal="center" vertical="center"/>
    </xf>
    <xf numFmtId="49" fontId="57" fillId="0" borderId="75" xfId="4" applyNumberFormat="1" applyFont="1" applyBorder="1" applyAlignment="1">
      <alignment horizontal="center" vertical="center"/>
    </xf>
    <xf numFmtId="4" fontId="57" fillId="0" borderId="75" xfId="4" applyNumberFormat="1" applyFont="1" applyBorder="1" applyAlignment="1">
      <alignment vertical="center"/>
    </xf>
    <xf numFmtId="49" fontId="57" fillId="0" borderId="76" xfId="10" applyNumberFormat="1" applyFont="1" applyBorder="1"/>
    <xf numFmtId="49" fontId="64" fillId="0" borderId="77" xfId="2" applyNumberFormat="1" applyFont="1" applyFill="1" applyBorder="1" applyAlignment="1">
      <alignment horizontal="center" vertical="center"/>
    </xf>
    <xf numFmtId="49" fontId="64" fillId="0" borderId="78" xfId="2" applyNumberFormat="1" applyFont="1" applyBorder="1" applyAlignment="1">
      <alignment horizontal="center" vertical="center"/>
    </xf>
    <xf numFmtId="49" fontId="65" fillId="0" borderId="78" xfId="2" applyNumberFormat="1" applyFont="1" applyBorder="1" applyAlignment="1">
      <alignment horizontal="center" vertical="center"/>
    </xf>
    <xf numFmtId="49" fontId="65" fillId="0" borderId="79" xfId="2" applyNumberFormat="1" applyFont="1" applyBorder="1" applyAlignment="1">
      <alignment horizontal="center" vertical="center"/>
    </xf>
    <xf numFmtId="49" fontId="57" fillId="0" borderId="78" xfId="10" applyNumberFormat="1" applyFont="1" applyBorder="1"/>
    <xf numFmtId="49" fontId="57" fillId="0" borderId="78" xfId="4" applyNumberFormat="1" applyFont="1" applyBorder="1" applyAlignment="1">
      <alignment horizontal="center" vertical="center"/>
    </xf>
    <xf numFmtId="4" fontId="57" fillId="0" borderId="78" xfId="4" applyNumberFormat="1" applyFont="1" applyBorder="1" applyAlignment="1">
      <alignment vertical="center"/>
    </xf>
    <xf numFmtId="49" fontId="57" fillId="0" borderId="80" xfId="10" applyNumberFormat="1" applyFont="1" applyBorder="1"/>
    <xf numFmtId="49" fontId="65" fillId="0" borderId="69" xfId="2" applyNumberFormat="1" applyFont="1" applyBorder="1" applyAlignment="1">
      <alignment horizontal="center" vertical="center"/>
    </xf>
    <xf numFmtId="49" fontId="65" fillId="0" borderId="31" xfId="2" applyNumberFormat="1" applyFont="1" applyBorder="1" applyAlignment="1">
      <alignment horizontal="center" vertical="center"/>
    </xf>
    <xf numFmtId="49" fontId="57" fillId="0" borderId="69" xfId="10" applyNumberFormat="1" applyFont="1" applyBorder="1"/>
    <xf numFmtId="0" fontId="62" fillId="0" borderId="69" xfId="2" applyFont="1" applyBorder="1" applyAlignment="1">
      <alignment horizontal="left"/>
    </xf>
    <xf numFmtId="49" fontId="57" fillId="0" borderId="69" xfId="4" applyNumberFormat="1" applyFont="1" applyBorder="1" applyAlignment="1">
      <alignment horizontal="center" vertical="center"/>
    </xf>
    <xf numFmtId="4" fontId="57" fillId="0" borderId="69" xfId="4" applyNumberFormat="1" applyFont="1" applyBorder="1" applyAlignment="1">
      <alignment vertical="center"/>
    </xf>
    <xf numFmtId="49" fontId="57" fillId="0" borderId="81" xfId="10" applyNumberFormat="1" applyFont="1" applyBorder="1"/>
    <xf numFmtId="4" fontId="28" fillId="7" borderId="67" xfId="4" applyNumberFormat="1" applyFont="1" applyFill="1" applyBorder="1" applyAlignment="1">
      <alignment vertical="center"/>
    </xf>
    <xf numFmtId="0" fontId="28" fillId="7" borderId="68" xfId="4" applyFont="1" applyFill="1" applyBorder="1" applyAlignment="1">
      <alignment vertical="center"/>
    </xf>
    <xf numFmtId="0" fontId="28" fillId="0" borderId="0" xfId="4" applyFont="1"/>
    <xf numFmtId="49" fontId="64" fillId="0" borderId="82" xfId="2" applyNumberFormat="1" applyFont="1" applyFill="1" applyBorder="1" applyAlignment="1">
      <alignment horizontal="center" vertical="center"/>
    </xf>
    <xf numFmtId="49" fontId="64" fillId="0" borderId="70" xfId="2" applyNumberFormat="1" applyFont="1" applyBorder="1" applyAlignment="1">
      <alignment horizontal="center" vertical="center"/>
    </xf>
    <xf numFmtId="49" fontId="57" fillId="0" borderId="83" xfId="10" applyNumberFormat="1" applyFont="1" applyBorder="1"/>
    <xf numFmtId="49" fontId="65" fillId="0" borderId="74" xfId="2" applyNumberFormat="1" applyFont="1" applyBorder="1" applyAlignment="1">
      <alignment horizontal="center" vertical="center"/>
    </xf>
    <xf numFmtId="49" fontId="65" fillId="0" borderId="84" xfId="2" applyNumberFormat="1" applyFont="1" applyBorder="1" applyAlignment="1">
      <alignment horizontal="center" vertical="center"/>
    </xf>
    <xf numFmtId="49" fontId="57" fillId="0" borderId="74" xfId="4" applyNumberFormat="1" applyFont="1" applyBorder="1" applyAlignment="1">
      <alignment horizontal="center" vertical="center"/>
    </xf>
    <xf numFmtId="4" fontId="57" fillId="0" borderId="74" xfId="4" applyNumberFormat="1" applyFont="1" applyBorder="1" applyAlignment="1">
      <alignment vertical="center"/>
    </xf>
    <xf numFmtId="4" fontId="1" fillId="0" borderId="0" xfId="4" applyNumberFormat="1"/>
    <xf numFmtId="165" fontId="7" fillId="12" borderId="11" xfId="1" applyNumberFormat="1" applyFont="1" applyFill="1" applyBorder="1" applyAlignment="1">
      <alignment horizontal="right" vertical="center"/>
    </xf>
    <xf numFmtId="165" fontId="7" fillId="12" borderId="15" xfId="1" applyNumberFormat="1" applyFont="1" applyFill="1" applyBorder="1" applyAlignment="1">
      <alignment horizontal="right" vertical="center"/>
    </xf>
    <xf numFmtId="165" fontId="7" fillId="12" borderId="10" xfId="1" applyNumberFormat="1" applyFont="1" applyFill="1" applyBorder="1" applyAlignment="1">
      <alignment horizontal="right" vertical="center"/>
    </xf>
    <xf numFmtId="0" fontId="7" fillId="8" borderId="85" xfId="1" applyFont="1" applyFill="1" applyBorder="1" applyAlignment="1">
      <alignment horizontal="right" vertical="center" wrapText="1"/>
    </xf>
    <xf numFmtId="0" fontId="8" fillId="8" borderId="86" xfId="1" applyFont="1" applyFill="1" applyBorder="1" applyAlignment="1">
      <alignment horizontal="right" vertical="center" wrapText="1"/>
    </xf>
    <xf numFmtId="165" fontId="7" fillId="12" borderId="87" xfId="1" applyNumberFormat="1" applyFont="1" applyFill="1" applyBorder="1" applyAlignment="1">
      <alignment horizontal="right" vertical="center"/>
    </xf>
    <xf numFmtId="165" fontId="7" fillId="12" borderId="88" xfId="1" applyNumberFormat="1" applyFont="1" applyFill="1" applyBorder="1" applyAlignment="1">
      <alignment horizontal="right" vertical="center"/>
    </xf>
    <xf numFmtId="165" fontId="7" fillId="12" borderId="85" xfId="1" applyNumberFormat="1" applyFont="1" applyFill="1" applyBorder="1" applyAlignment="1">
      <alignment horizontal="right" vertical="center"/>
    </xf>
    <xf numFmtId="0" fontId="66" fillId="10" borderId="0" xfId="0" applyFont="1" applyFill="1" applyAlignment="1">
      <alignment horizontal="right"/>
    </xf>
    <xf numFmtId="0" fontId="22" fillId="8" borderId="57" xfId="1" applyFont="1" applyFill="1" applyBorder="1" applyAlignment="1">
      <alignment horizontal="right" vertical="center" wrapText="1"/>
    </xf>
    <xf numFmtId="49" fontId="58" fillId="8" borderId="89" xfId="1" applyNumberFormat="1" applyFont="1" applyFill="1" applyBorder="1" applyAlignment="1">
      <alignment horizontal="right" vertical="center" wrapText="1"/>
    </xf>
    <xf numFmtId="49" fontId="58" fillId="8" borderId="11" xfId="1" applyNumberFormat="1" applyFont="1" applyFill="1" applyBorder="1" applyAlignment="1">
      <alignment horizontal="right" vertical="center" wrapText="1"/>
    </xf>
    <xf numFmtId="49" fontId="58" fillId="8" borderId="90" xfId="1" applyNumberFormat="1" applyFont="1" applyFill="1" applyBorder="1" applyAlignment="1">
      <alignment horizontal="right" vertical="center" wrapText="1"/>
    </xf>
    <xf numFmtId="165" fontId="7" fillId="12" borderId="25" xfId="1" applyNumberFormat="1" applyFont="1" applyFill="1" applyBorder="1" applyAlignment="1">
      <alignment horizontal="right" vertical="center"/>
    </xf>
    <xf numFmtId="165" fontId="7" fillId="12" borderId="91" xfId="1" applyNumberFormat="1" applyFont="1" applyFill="1" applyBorder="1" applyAlignment="1">
      <alignment horizontal="right" vertical="center"/>
    </xf>
    <xf numFmtId="165" fontId="7" fillId="15" borderId="92" xfId="1" applyNumberFormat="1" applyFont="1" applyFill="1" applyBorder="1" applyAlignment="1">
      <alignment horizontal="right" vertical="center"/>
    </xf>
    <xf numFmtId="165" fontId="7" fillId="15" borderId="9" xfId="1" applyNumberFormat="1" applyFont="1" applyFill="1" applyBorder="1" applyAlignment="1">
      <alignment horizontal="right" vertical="center"/>
    </xf>
    <xf numFmtId="49" fontId="75" fillId="9" borderId="17" xfId="0" applyNumberFormat="1" applyFont="1" applyFill="1" applyBorder="1" applyAlignment="1">
      <alignment horizontal="left" vertical="center"/>
    </xf>
    <xf numFmtId="49" fontId="75" fillId="9" borderId="18" xfId="0" applyNumberFormat="1" applyFont="1" applyFill="1" applyBorder="1" applyAlignment="1">
      <alignment horizontal="left" vertical="center"/>
    </xf>
    <xf numFmtId="49" fontId="26" fillId="7" borderId="66" xfId="2" applyNumberFormat="1" applyFont="1" applyFill="1" applyBorder="1" applyAlignment="1">
      <alignment horizontal="left" vertical="center"/>
    </xf>
    <xf numFmtId="0" fontId="47" fillId="6" borderId="27" xfId="2" applyFont="1" applyFill="1" applyBorder="1" applyAlignment="1">
      <alignment horizontal="left" vertical="center" wrapText="1"/>
    </xf>
    <xf numFmtId="0" fontId="47" fillId="5" borderId="36" xfId="2" applyFont="1" applyFill="1" applyBorder="1" applyAlignment="1">
      <alignment horizontal="left" vertical="center"/>
    </xf>
    <xf numFmtId="0" fontId="47" fillId="5" borderId="37" xfId="2" applyFont="1" applyFill="1" applyBorder="1" applyAlignment="1">
      <alignment horizontal="left" vertical="center"/>
    </xf>
    <xf numFmtId="0" fontId="53" fillId="0" borderId="0" xfId="2" applyFont="1" applyBorder="1" applyAlignment="1">
      <alignment horizontal="left" vertical="center"/>
    </xf>
    <xf numFmtId="0" fontId="83" fillId="0" borderId="0" xfId="0" applyFont="1" applyFill="1" applyAlignment="1" applyProtection="1">
      <alignment horizontal="justify"/>
    </xf>
    <xf numFmtId="0" fontId="83" fillId="13" borderId="111" xfId="0" applyFont="1" applyFill="1" applyBorder="1" applyAlignment="1" applyProtection="1">
      <alignment horizontal="justify" vertical="center"/>
    </xf>
    <xf numFmtId="0" fontId="44" fillId="6" borderId="27" xfId="2" applyFont="1" applyFill="1" applyBorder="1" applyAlignment="1">
      <alignment horizontal="left" vertical="center" wrapText="1"/>
    </xf>
    <xf numFmtId="0" fontId="47" fillId="5" borderId="28" xfId="2" applyFont="1" applyFill="1" applyBorder="1" applyAlignment="1">
      <alignment vertical="center" wrapText="1"/>
    </xf>
    <xf numFmtId="0" fontId="47" fillId="5" borderId="29" xfId="2" applyFont="1" applyFill="1" applyBorder="1" applyAlignment="1">
      <alignment vertical="center" wrapText="1"/>
    </xf>
    <xf numFmtId="0" fontId="47" fillId="6" borderId="27" xfId="2" applyFont="1" applyFill="1" applyBorder="1" applyAlignment="1">
      <alignment vertical="center"/>
    </xf>
    <xf numFmtId="0" fontId="56" fillId="10" borderId="0" xfId="2" applyFont="1" applyFill="1" applyBorder="1" applyAlignment="1">
      <alignment horizontal="justify" vertical="center"/>
    </xf>
    <xf numFmtId="0" fontId="40" fillId="10" borderId="0" xfId="2" applyFont="1" applyFill="1" applyBorder="1" applyAlignment="1">
      <alignment horizontal="justify" vertical="center"/>
    </xf>
    <xf numFmtId="0" fontId="40" fillId="0" borderId="26" xfId="2" applyFont="1" applyBorder="1" applyAlignment="1">
      <alignment horizontal="justify" vertical="center"/>
    </xf>
    <xf numFmtId="0" fontId="84" fillId="0" borderId="0" xfId="0" applyFont="1" applyFill="1" applyAlignment="1" applyProtection="1">
      <alignment horizontal="justify" vertical="center"/>
    </xf>
    <xf numFmtId="164" fontId="31" fillId="0" borderId="0" xfId="2" applyNumberFormat="1" applyFont="1" applyAlignment="1">
      <alignment horizontal="right" vertical="center"/>
    </xf>
    <xf numFmtId="0" fontId="37" fillId="0" borderId="0" xfId="2" applyFont="1" applyBorder="1" applyAlignment="1">
      <alignment horizontal="justify" vertical="center"/>
    </xf>
    <xf numFmtId="0" fontId="56" fillId="0" borderId="0" xfId="2" applyFont="1" applyBorder="1" applyAlignment="1">
      <alignment horizontal="justify" vertical="center"/>
    </xf>
    <xf numFmtId="0" fontId="40" fillId="0" borderId="0" xfId="2" applyFont="1" applyBorder="1" applyAlignment="1">
      <alignment horizontal="justify" vertical="center"/>
    </xf>
    <xf numFmtId="0" fontId="40" fillId="10" borderId="26" xfId="2" applyFont="1" applyFill="1" applyBorder="1" applyAlignment="1">
      <alignment horizontal="justify" vertical="center"/>
    </xf>
    <xf numFmtId="0" fontId="37" fillId="10" borderId="0" xfId="2" applyFont="1" applyFill="1" applyBorder="1" applyAlignment="1">
      <alignment horizontal="justify" vertical="center"/>
    </xf>
    <xf numFmtId="0" fontId="17" fillId="0" borderId="0" xfId="1" applyFont="1" applyBorder="1" applyAlignment="1">
      <alignment vertical="center"/>
    </xf>
    <xf numFmtId="0" fontId="8" fillId="2" borderId="3" xfId="1" applyFont="1" applyFill="1" applyBorder="1" applyAlignment="1">
      <alignment horizontal="center" vertical="center" wrapText="1"/>
    </xf>
    <xf numFmtId="0" fontId="11" fillId="0" borderId="93" xfId="1" applyFont="1" applyBorder="1" applyAlignment="1">
      <alignment horizontal="center" vertical="center" wrapText="1"/>
    </xf>
    <xf numFmtId="0" fontId="12" fillId="0" borderId="5" xfId="1" applyFont="1" applyBorder="1" applyAlignment="1">
      <alignment horizontal="left" vertical="center" wrapText="1"/>
    </xf>
    <xf numFmtId="0" fontId="12" fillId="0" borderId="6" xfId="1" applyFont="1" applyBorder="1" applyAlignment="1">
      <alignment horizontal="left" vertical="center" wrapText="1"/>
    </xf>
    <xf numFmtId="0" fontId="20" fillId="8" borderId="92" xfId="1" applyFont="1" applyFill="1" applyBorder="1" applyAlignment="1">
      <alignment vertical="center"/>
    </xf>
    <xf numFmtId="0" fontId="8" fillId="2" borderId="23" xfId="1" applyFont="1" applyFill="1" applyBorder="1" applyAlignment="1">
      <alignment horizontal="center" vertical="center" wrapText="1"/>
    </xf>
    <xf numFmtId="0" fontId="8" fillId="2" borderId="94" xfId="1" applyFont="1" applyFill="1" applyBorder="1" applyAlignment="1">
      <alignment horizontal="center" vertical="center" wrapText="1"/>
    </xf>
    <xf numFmtId="0" fontId="8" fillId="2" borderId="90" xfId="1" applyFont="1" applyFill="1" applyBorder="1" applyAlignment="1">
      <alignment horizontal="center" vertical="center" wrapText="1"/>
    </xf>
    <xf numFmtId="0" fontId="8" fillId="2" borderId="95" xfId="1" applyFont="1" applyFill="1" applyBorder="1" applyAlignment="1">
      <alignment horizontal="center" vertical="center" wrapText="1"/>
    </xf>
    <xf numFmtId="0" fontId="8" fillId="2" borderId="96" xfId="1" applyFont="1" applyFill="1" applyBorder="1" applyAlignment="1">
      <alignment horizontal="center" vertical="center" wrapText="1"/>
    </xf>
    <xf numFmtId="0" fontId="8" fillId="2" borderId="97" xfId="1" applyFont="1" applyFill="1" applyBorder="1" applyAlignment="1">
      <alignment horizontal="center" vertical="center" wrapText="1"/>
    </xf>
    <xf numFmtId="0" fontId="8" fillId="2" borderId="98" xfId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right" vertical="center"/>
    </xf>
    <xf numFmtId="0" fontId="6" fillId="0" borderId="0" xfId="1" applyFont="1" applyBorder="1" applyAlignment="1">
      <alignment horizontal="left" vertical="center"/>
    </xf>
    <xf numFmtId="0" fontId="7" fillId="2" borderId="99" xfId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11" fillId="0" borderId="100" xfId="1" applyFont="1" applyBorder="1" applyAlignment="1">
      <alignment horizontal="center" vertical="center" wrapText="1"/>
    </xf>
    <xf numFmtId="0" fontId="12" fillId="0" borderId="101" xfId="1" applyFont="1" applyBorder="1" applyAlignment="1">
      <alignment horizontal="left" vertical="center" wrapText="1"/>
    </xf>
    <xf numFmtId="0" fontId="12" fillId="0" borderId="102" xfId="1" applyFont="1" applyBorder="1" applyAlignment="1">
      <alignment horizontal="left" vertical="center" wrapText="1"/>
    </xf>
    <xf numFmtId="0" fontId="11" fillId="2" borderId="103" xfId="1" applyFont="1" applyFill="1" applyBorder="1" applyAlignment="1">
      <alignment horizontal="left" vertical="center" wrapText="1"/>
    </xf>
    <xf numFmtId="0" fontId="11" fillId="2" borderId="2" xfId="1" applyFont="1" applyFill="1" applyBorder="1" applyAlignment="1">
      <alignment horizontal="left" vertical="center" wrapText="1"/>
    </xf>
    <xf numFmtId="0" fontId="11" fillId="2" borderId="3" xfId="1" applyFont="1" applyFill="1" applyBorder="1" applyAlignment="1">
      <alignment horizontal="left" vertical="center" wrapText="1"/>
    </xf>
    <xf numFmtId="0" fontId="18" fillId="0" borderId="104" xfId="1" applyFont="1" applyBorder="1" applyAlignment="1">
      <alignment vertical="center"/>
    </xf>
    <xf numFmtId="0" fontId="19" fillId="0" borderId="103" xfId="1" applyFont="1" applyBorder="1" applyAlignment="1">
      <alignment horizontal="center" vertical="center"/>
    </xf>
    <xf numFmtId="0" fontId="17" fillId="2" borderId="99" xfId="1" applyFont="1" applyFill="1" applyBorder="1" applyAlignment="1">
      <alignment horizontal="center" vertical="center" wrapText="1"/>
    </xf>
    <xf numFmtId="0" fontId="17" fillId="2" borderId="105" xfId="1" applyFont="1" applyFill="1" applyBorder="1" applyAlignment="1">
      <alignment horizontal="center" vertical="center" wrapText="1"/>
    </xf>
    <xf numFmtId="0" fontId="7" fillId="2" borderId="99" xfId="1" applyFont="1" applyFill="1" applyBorder="1" applyAlignment="1">
      <alignment horizontal="center" vertical="center" textRotation="90" wrapText="1"/>
    </xf>
    <xf numFmtId="0" fontId="8" fillId="8" borderId="106" xfId="1" applyFont="1" applyFill="1" applyBorder="1" applyAlignment="1">
      <alignment horizontal="right" vertical="center" wrapText="1"/>
    </xf>
    <xf numFmtId="0" fontId="8" fillId="8" borderId="95" xfId="1" applyFont="1" applyFill="1" applyBorder="1" applyAlignment="1">
      <alignment vertical="center"/>
    </xf>
    <xf numFmtId="0" fontId="7" fillId="2" borderId="89" xfId="1" applyFont="1" applyFill="1" applyBorder="1" applyAlignment="1">
      <alignment horizontal="left" vertical="center" wrapText="1"/>
    </xf>
    <xf numFmtId="0" fontId="7" fillId="2" borderId="21" xfId="1" applyFont="1" applyFill="1" applyBorder="1" applyAlignment="1">
      <alignment horizontal="left" vertical="center" wrapText="1"/>
    </xf>
    <xf numFmtId="0" fontId="7" fillId="2" borderId="90" xfId="1" applyFont="1" applyFill="1" applyBorder="1" applyAlignment="1">
      <alignment horizontal="left" vertical="center" wrapText="1"/>
    </xf>
    <xf numFmtId="0" fontId="7" fillId="2" borderId="107" xfId="1" applyFont="1" applyFill="1" applyBorder="1" applyAlignment="1">
      <alignment horizontal="center" vertical="center" textRotation="94" wrapText="1"/>
    </xf>
    <xf numFmtId="0" fontId="7" fillId="2" borderId="100" xfId="1" applyFont="1" applyFill="1" applyBorder="1" applyAlignment="1">
      <alignment horizontal="center" vertical="center" textRotation="94" wrapText="1"/>
    </xf>
    <xf numFmtId="0" fontId="7" fillId="2" borderId="108" xfId="1" applyFont="1" applyFill="1" applyBorder="1" applyAlignment="1">
      <alignment horizontal="center" vertical="center" textRotation="94" wrapText="1"/>
    </xf>
    <xf numFmtId="0" fontId="8" fillId="2" borderId="23" xfId="1" applyFont="1" applyFill="1" applyBorder="1" applyAlignment="1">
      <alignment horizontal="left" vertical="center" wrapText="1"/>
    </xf>
    <xf numFmtId="165" fontId="11" fillId="0" borderId="103" xfId="1" applyNumberFormat="1" applyFont="1" applyBorder="1" applyAlignment="1">
      <alignment horizontal="center" vertical="center"/>
    </xf>
    <xf numFmtId="0" fontId="11" fillId="0" borderId="16" xfId="1" applyFont="1" applyBorder="1" applyAlignment="1">
      <alignment horizontal="center" vertical="center"/>
    </xf>
    <xf numFmtId="0" fontId="20" fillId="2" borderId="89" xfId="1" applyFont="1" applyFill="1" applyBorder="1" applyAlignment="1">
      <alignment horizontal="center" vertical="center" textRotation="90" wrapText="1"/>
    </xf>
    <xf numFmtId="0" fontId="20" fillId="2" borderId="21" xfId="1" applyFont="1" applyFill="1" applyBorder="1" applyAlignment="1">
      <alignment horizontal="center" vertical="center" textRotation="90" wrapText="1"/>
    </xf>
    <xf numFmtId="0" fontId="20" fillId="2" borderId="90" xfId="1" applyFont="1" applyFill="1" applyBorder="1" applyAlignment="1">
      <alignment horizontal="center" vertical="center" textRotation="90" wrapText="1"/>
    </xf>
    <xf numFmtId="0" fontId="20" fillId="2" borderId="107" xfId="1" applyFont="1" applyFill="1" applyBorder="1" applyAlignment="1">
      <alignment horizontal="center" vertical="center" wrapText="1"/>
    </xf>
    <xf numFmtId="0" fontId="20" fillId="2" borderId="100" xfId="1" applyFont="1" applyFill="1" applyBorder="1" applyAlignment="1">
      <alignment horizontal="center" vertical="center" wrapText="1"/>
    </xf>
    <xf numFmtId="0" fontId="20" fillId="2" borderId="108" xfId="1" applyFont="1" applyFill="1" applyBorder="1" applyAlignment="1">
      <alignment horizontal="center" vertical="center" wrapText="1"/>
    </xf>
    <xf numFmtId="0" fontId="17" fillId="2" borderId="99" xfId="1" applyFont="1" applyFill="1" applyBorder="1" applyAlignment="1">
      <alignment horizontal="center" vertical="center" textRotation="90" wrapText="1"/>
    </xf>
    <xf numFmtId="0" fontId="17" fillId="2" borderId="12" xfId="1" applyFont="1" applyFill="1" applyBorder="1" applyAlignment="1">
      <alignment horizontal="center" vertical="center" textRotation="90" wrapText="1"/>
    </xf>
    <xf numFmtId="0" fontId="8" fillId="8" borderId="109" xfId="1" applyFont="1" applyFill="1" applyBorder="1" applyAlignment="1">
      <alignment vertical="center"/>
    </xf>
    <xf numFmtId="0" fontId="13" fillId="0" borderId="110" xfId="1" applyFont="1" applyBorder="1" applyAlignment="1">
      <alignment horizontal="left" vertical="center"/>
    </xf>
    <xf numFmtId="0" fontId="13" fillId="0" borderId="98" xfId="1" applyFont="1" applyBorder="1" applyAlignment="1">
      <alignment horizontal="left" vertical="center"/>
    </xf>
  </cellXfs>
  <cellStyles count="12">
    <cellStyle name="Excel Built-in Normal" xfId="1"/>
    <cellStyle name="Excel Built-in Normal 1" xfId="2"/>
    <cellStyle name="Excel Built-in Normal 2" xfId="3"/>
    <cellStyle name="Excel Built-in Normal 3" xfId="4"/>
    <cellStyle name="Header" xfId="5"/>
    <cellStyle name="Header 2" xfId="6"/>
    <cellStyle name="Normální" xfId="0" builtinId="0"/>
    <cellStyle name="Normální 2" xfId="7"/>
    <cellStyle name="normální 3" xfId="8"/>
    <cellStyle name="Normální 4" xfId="9"/>
    <cellStyle name="Normální 4 2" xfId="10"/>
    <cellStyle name="normální 5" xfId="1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EBF1DE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DEADA"/>
      <rgbColor rgb="0099CCFF"/>
      <rgbColor rgb="00FF99CC"/>
      <rgbColor rgb="00CC99FF"/>
      <rgbColor rgb="00FDE9D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tabSelected="1" workbookViewId="0">
      <selection activeCell="N14" sqref="N14"/>
    </sheetView>
  </sheetViews>
  <sheetFormatPr defaultColWidth="8.7109375" defaultRowHeight="15" x14ac:dyDescent="0.25"/>
  <cols>
    <col min="1" max="1" width="3.7109375" style="42" customWidth="1"/>
    <col min="2" max="2" width="3.7109375" style="38" customWidth="1"/>
    <col min="3" max="3" width="2.28515625" style="38" customWidth="1"/>
    <col min="4" max="4" width="2.7109375" style="38" customWidth="1"/>
    <col min="5" max="5" width="2.42578125" style="38" customWidth="1"/>
    <col min="6" max="6" width="7.7109375" style="38" customWidth="1"/>
    <col min="7" max="7" width="5.7109375" style="39" customWidth="1"/>
    <col min="8" max="8" width="3.7109375" style="39" customWidth="1"/>
    <col min="9" max="9" width="9.7109375" style="39" customWidth="1"/>
    <col min="10" max="11" width="5.7109375" style="39" customWidth="1"/>
    <col min="12" max="13" width="11.7109375" style="40" customWidth="1"/>
    <col min="14" max="14" width="68.42578125" style="41" customWidth="1"/>
    <col min="15" max="15" width="9" style="1" bestFit="1" customWidth="1"/>
    <col min="16" max="16384" width="8.7109375" style="1"/>
  </cols>
  <sheetData>
    <row r="1" spans="1:15" ht="15" customHeight="1" x14ac:dyDescent="0.25"/>
    <row r="2" spans="1:15" ht="15" customHeight="1" x14ac:dyDescent="0.25"/>
    <row r="3" spans="1:15" ht="21" x14ac:dyDescent="0.25">
      <c r="A3" s="36" t="s">
        <v>49</v>
      </c>
      <c r="B3" s="37"/>
      <c r="C3" s="37"/>
      <c r="D3" s="37"/>
    </row>
    <row r="4" spans="1:15" s="186" customFormat="1" ht="15.75" customHeight="1" thickBot="1" x14ac:dyDescent="0.3">
      <c r="A4" s="185" t="s">
        <v>147</v>
      </c>
      <c r="B4" s="149"/>
      <c r="C4" s="149"/>
      <c r="D4" s="149"/>
      <c r="E4" s="149"/>
      <c r="F4" s="149"/>
      <c r="G4" s="150"/>
      <c r="H4" s="150"/>
      <c r="I4" s="150"/>
      <c r="J4" s="150"/>
      <c r="K4" s="150"/>
      <c r="L4" s="151"/>
      <c r="M4" s="151"/>
      <c r="N4" s="152"/>
    </row>
    <row r="5" spans="1:15" s="193" customFormat="1" ht="15.75" customHeight="1" thickBot="1" x14ac:dyDescent="0.3">
      <c r="A5" s="187" t="s">
        <v>39</v>
      </c>
      <c r="B5" s="188" t="s">
        <v>40</v>
      </c>
      <c r="C5" s="188" t="s">
        <v>41</v>
      </c>
      <c r="D5" s="188" t="s">
        <v>42</v>
      </c>
      <c r="E5" s="188" t="s">
        <v>43</v>
      </c>
      <c r="F5" s="189" t="s">
        <v>30</v>
      </c>
      <c r="G5" s="190" t="s">
        <v>31</v>
      </c>
      <c r="H5" s="190" t="s">
        <v>44</v>
      </c>
      <c r="I5" s="190" t="s">
        <v>1</v>
      </c>
      <c r="J5" s="190" t="s">
        <v>45</v>
      </c>
      <c r="K5" s="190" t="s">
        <v>46</v>
      </c>
      <c r="L5" s="191" t="s">
        <v>32</v>
      </c>
      <c r="M5" s="191" t="s">
        <v>33</v>
      </c>
      <c r="N5" s="192" t="s">
        <v>34</v>
      </c>
    </row>
    <row r="6" spans="1:15" s="193" customFormat="1" ht="14.1" customHeight="1" x14ac:dyDescent="0.25">
      <c r="A6" s="227" t="s">
        <v>55</v>
      </c>
      <c r="B6" s="228" t="s">
        <v>55</v>
      </c>
      <c r="C6" s="196"/>
      <c r="D6" s="196">
        <v>231</v>
      </c>
      <c r="E6" s="197"/>
      <c r="F6" s="213" t="s">
        <v>35</v>
      </c>
      <c r="G6" s="198" t="s">
        <v>36</v>
      </c>
      <c r="H6" s="199">
        <v>0</v>
      </c>
      <c r="I6" s="199" t="s">
        <v>134</v>
      </c>
      <c r="J6" s="199">
        <v>0</v>
      </c>
      <c r="K6" s="199">
        <v>0</v>
      </c>
      <c r="L6" s="200">
        <v>24714</v>
      </c>
      <c r="M6" s="200">
        <v>0</v>
      </c>
      <c r="N6" s="229" t="s">
        <v>141</v>
      </c>
    </row>
    <row r="7" spans="1:15" s="193" customFormat="1" ht="14.1" customHeight="1" x14ac:dyDescent="0.25">
      <c r="A7" s="194" t="s">
        <v>55</v>
      </c>
      <c r="B7" s="195" t="s">
        <v>55</v>
      </c>
      <c r="C7" s="196"/>
      <c r="D7" s="196">
        <v>231</v>
      </c>
      <c r="E7" s="197"/>
      <c r="F7" s="198" t="s">
        <v>125</v>
      </c>
      <c r="G7" s="198" t="s">
        <v>133</v>
      </c>
      <c r="H7" s="199">
        <v>0</v>
      </c>
      <c r="I7" s="199" t="s">
        <v>134</v>
      </c>
      <c r="J7" s="199">
        <v>0</v>
      </c>
      <c r="K7" s="199">
        <v>0</v>
      </c>
      <c r="L7" s="200"/>
      <c r="M7" s="200">
        <v>18472</v>
      </c>
      <c r="N7" s="201" t="s">
        <v>135</v>
      </c>
    </row>
    <row r="8" spans="1:15" s="193" customFormat="1" ht="14.1" customHeight="1" x14ac:dyDescent="0.25">
      <c r="A8" s="194" t="s">
        <v>55</v>
      </c>
      <c r="B8" s="195" t="s">
        <v>55</v>
      </c>
      <c r="C8" s="196"/>
      <c r="D8" s="196">
        <v>231</v>
      </c>
      <c r="E8" s="197"/>
      <c r="F8" s="198" t="s">
        <v>125</v>
      </c>
      <c r="G8" s="198" t="s">
        <v>136</v>
      </c>
      <c r="H8" s="199">
        <v>0</v>
      </c>
      <c r="I8" s="199" t="s">
        <v>134</v>
      </c>
      <c r="J8" s="199">
        <v>0</v>
      </c>
      <c r="K8" s="199">
        <v>0</v>
      </c>
      <c r="L8" s="200"/>
      <c r="M8" s="200">
        <v>4580</v>
      </c>
      <c r="N8" s="201" t="s">
        <v>137</v>
      </c>
    </row>
    <row r="9" spans="1:15" s="193" customFormat="1" ht="14.1" customHeight="1" thickBot="1" x14ac:dyDescent="0.3">
      <c r="A9" s="202" t="s">
        <v>55</v>
      </c>
      <c r="B9" s="203" t="s">
        <v>55</v>
      </c>
      <c r="C9" s="204"/>
      <c r="D9" s="204">
        <v>231</v>
      </c>
      <c r="E9" s="205"/>
      <c r="F9" s="219" t="s">
        <v>125</v>
      </c>
      <c r="G9" s="219" t="s">
        <v>138</v>
      </c>
      <c r="H9" s="206">
        <v>0</v>
      </c>
      <c r="I9" s="206" t="s">
        <v>134</v>
      </c>
      <c r="J9" s="206">
        <v>0</v>
      </c>
      <c r="K9" s="206">
        <v>0</v>
      </c>
      <c r="L9" s="207"/>
      <c r="M9" s="207">
        <v>1662</v>
      </c>
      <c r="N9" s="208" t="s">
        <v>139</v>
      </c>
      <c r="O9" s="234"/>
    </row>
    <row r="10" spans="1:15" s="193" customFormat="1" ht="14.1" customHeight="1" x14ac:dyDescent="0.25">
      <c r="A10" s="209" t="s">
        <v>55</v>
      </c>
      <c r="B10" s="210" t="s">
        <v>55</v>
      </c>
      <c r="C10" s="211"/>
      <c r="D10" s="211">
        <v>231</v>
      </c>
      <c r="E10" s="212"/>
      <c r="F10" s="213" t="s">
        <v>35</v>
      </c>
      <c r="G10" s="213" t="s">
        <v>36</v>
      </c>
      <c r="H10" s="214">
        <v>0</v>
      </c>
      <c r="I10" s="214" t="s">
        <v>140</v>
      </c>
      <c r="J10" s="214">
        <v>0</v>
      </c>
      <c r="K10" s="214">
        <v>0</v>
      </c>
      <c r="L10" s="215">
        <v>5286</v>
      </c>
      <c r="M10" s="215"/>
      <c r="N10" s="216" t="s">
        <v>142</v>
      </c>
    </row>
    <row r="11" spans="1:15" s="193" customFormat="1" ht="14.1" customHeight="1" x14ac:dyDescent="0.25">
      <c r="A11" s="194" t="s">
        <v>55</v>
      </c>
      <c r="B11" s="195" t="s">
        <v>55</v>
      </c>
      <c r="C11" s="217"/>
      <c r="D11" s="217">
        <v>231</v>
      </c>
      <c r="E11" s="218"/>
      <c r="F11" s="219" t="s">
        <v>125</v>
      </c>
      <c r="G11" s="220">
        <v>5011</v>
      </c>
      <c r="H11" s="221">
        <v>0</v>
      </c>
      <c r="I11" s="221" t="s">
        <v>140</v>
      </c>
      <c r="J11" s="221">
        <v>0</v>
      </c>
      <c r="K11" s="221">
        <v>0</v>
      </c>
      <c r="L11" s="222">
        <v>0</v>
      </c>
      <c r="M11" s="222">
        <v>3950</v>
      </c>
      <c r="N11" s="229" t="s">
        <v>135</v>
      </c>
    </row>
    <row r="12" spans="1:15" s="193" customFormat="1" ht="14.1" customHeight="1" x14ac:dyDescent="0.25">
      <c r="A12" s="194" t="s">
        <v>55</v>
      </c>
      <c r="B12" s="195" t="s">
        <v>55</v>
      </c>
      <c r="C12" s="217"/>
      <c r="D12" s="217" t="s">
        <v>47</v>
      </c>
      <c r="E12" s="218"/>
      <c r="F12" s="219" t="s">
        <v>125</v>
      </c>
      <c r="G12" s="220">
        <v>5031</v>
      </c>
      <c r="H12" s="221" t="s">
        <v>48</v>
      </c>
      <c r="I12" s="221" t="s">
        <v>140</v>
      </c>
      <c r="J12" s="221" t="s">
        <v>48</v>
      </c>
      <c r="K12" s="221" t="s">
        <v>48</v>
      </c>
      <c r="L12" s="222">
        <v>0</v>
      </c>
      <c r="M12" s="222">
        <v>980</v>
      </c>
      <c r="N12" s="201" t="s">
        <v>137</v>
      </c>
    </row>
    <row r="13" spans="1:15" s="193" customFormat="1" ht="14.1" customHeight="1" thickBot="1" x14ac:dyDescent="0.3">
      <c r="A13" s="202" t="s">
        <v>55</v>
      </c>
      <c r="B13" s="203" t="s">
        <v>55</v>
      </c>
      <c r="C13" s="230"/>
      <c r="D13" s="230" t="s">
        <v>47</v>
      </c>
      <c r="E13" s="231"/>
      <c r="F13" s="223" t="s">
        <v>125</v>
      </c>
      <c r="G13" s="219" t="s">
        <v>138</v>
      </c>
      <c r="H13" s="232" t="s">
        <v>48</v>
      </c>
      <c r="I13" s="232" t="s">
        <v>140</v>
      </c>
      <c r="J13" s="232" t="s">
        <v>48</v>
      </c>
      <c r="K13" s="232" t="s">
        <v>48</v>
      </c>
      <c r="L13" s="233">
        <v>0</v>
      </c>
      <c r="M13" s="233">
        <v>356</v>
      </c>
      <c r="N13" s="201" t="s">
        <v>139</v>
      </c>
      <c r="O13" s="234"/>
    </row>
    <row r="14" spans="1:15" s="226" customFormat="1" ht="14.1" customHeight="1" thickBot="1" x14ac:dyDescent="0.25">
      <c r="A14" s="254" t="s">
        <v>23</v>
      </c>
      <c r="B14" s="254"/>
      <c r="C14" s="254"/>
      <c r="D14" s="254"/>
      <c r="E14" s="254"/>
      <c r="F14" s="254"/>
      <c r="G14" s="254"/>
      <c r="H14" s="254"/>
      <c r="I14" s="254"/>
      <c r="J14" s="254"/>
      <c r="K14" s="254"/>
      <c r="L14" s="224">
        <f>SUM(L6:L13)</f>
        <v>30000</v>
      </c>
      <c r="M14" s="224">
        <f>SUM(M6:M13)</f>
        <v>30000</v>
      </c>
      <c r="N14" s="225"/>
    </row>
    <row r="16" spans="1:15" ht="21.75" thickBot="1" x14ac:dyDescent="0.3">
      <c r="A16" s="36" t="s">
        <v>50</v>
      </c>
      <c r="B16" s="37"/>
      <c r="C16" s="37"/>
      <c r="D16" s="37"/>
    </row>
    <row r="17" spans="1:14" s="47" customFormat="1" ht="15.75" thickBot="1" x14ac:dyDescent="0.3">
      <c r="A17" s="45" t="s">
        <v>39</v>
      </c>
      <c r="B17" s="46" t="s">
        <v>40</v>
      </c>
      <c r="C17" s="48" t="s">
        <v>41</v>
      </c>
      <c r="D17" s="48" t="s">
        <v>42</v>
      </c>
      <c r="E17" s="48" t="s">
        <v>43</v>
      </c>
      <c r="F17" s="49" t="s">
        <v>30</v>
      </c>
      <c r="G17" s="50" t="s">
        <v>31</v>
      </c>
      <c r="H17" s="50" t="s">
        <v>44</v>
      </c>
      <c r="I17" s="50" t="s">
        <v>1</v>
      </c>
      <c r="J17" s="50" t="s">
        <v>45</v>
      </c>
      <c r="K17" s="50" t="s">
        <v>46</v>
      </c>
      <c r="L17" s="51" t="s">
        <v>32</v>
      </c>
      <c r="M17" s="51" t="s">
        <v>33</v>
      </c>
      <c r="N17" s="52" t="s">
        <v>34</v>
      </c>
    </row>
    <row r="18" spans="1:14" ht="14.1" customHeight="1" x14ac:dyDescent="0.25">
      <c r="A18" s="183" t="s">
        <v>55</v>
      </c>
      <c r="B18" s="184" t="s">
        <v>55</v>
      </c>
      <c r="C18" s="171"/>
      <c r="D18" s="171" t="s">
        <v>47</v>
      </c>
      <c r="E18" s="171"/>
      <c r="F18" s="172" t="s">
        <v>52</v>
      </c>
      <c r="G18" s="173" t="s">
        <v>38</v>
      </c>
      <c r="H18" s="173" t="s">
        <v>48</v>
      </c>
      <c r="I18" s="173" t="s">
        <v>48</v>
      </c>
      <c r="J18" s="173" t="s">
        <v>48</v>
      </c>
      <c r="K18" s="173" t="s">
        <v>48</v>
      </c>
      <c r="L18" s="174">
        <v>0</v>
      </c>
      <c r="M18" s="175">
        <f>SUM(M19:M32)*-1</f>
        <v>-225444</v>
      </c>
      <c r="N18" s="176" t="s">
        <v>51</v>
      </c>
    </row>
    <row r="19" spans="1:14" ht="14.1" customHeight="1" x14ac:dyDescent="0.25">
      <c r="A19" s="108" t="s">
        <v>55</v>
      </c>
      <c r="B19" s="109" t="s">
        <v>55</v>
      </c>
      <c r="C19" s="111"/>
      <c r="D19" s="111" t="s">
        <v>47</v>
      </c>
      <c r="E19" s="111"/>
      <c r="F19" s="112" t="s">
        <v>110</v>
      </c>
      <c r="G19" s="113" t="s">
        <v>111</v>
      </c>
      <c r="H19" s="113" t="s">
        <v>48</v>
      </c>
      <c r="I19" s="113" t="s">
        <v>48</v>
      </c>
      <c r="J19" s="113" t="s">
        <v>48</v>
      </c>
      <c r="K19" s="113" t="s">
        <v>48</v>
      </c>
      <c r="L19" s="114">
        <v>0</v>
      </c>
      <c r="M19" s="114">
        <v>28300</v>
      </c>
      <c r="N19" s="142" t="s">
        <v>112</v>
      </c>
    </row>
    <row r="20" spans="1:14" ht="14.1" customHeight="1" x14ac:dyDescent="0.25">
      <c r="A20" s="116" t="s">
        <v>55</v>
      </c>
      <c r="B20" s="117" t="s">
        <v>55</v>
      </c>
      <c r="C20" s="111"/>
      <c r="D20" s="111" t="s">
        <v>47</v>
      </c>
      <c r="E20" s="111"/>
      <c r="F20" s="112" t="s">
        <v>113</v>
      </c>
      <c r="G20" s="113" t="s">
        <v>82</v>
      </c>
      <c r="H20" s="113" t="s">
        <v>48</v>
      </c>
      <c r="I20" s="113" t="s">
        <v>48</v>
      </c>
      <c r="J20" s="113" t="s">
        <v>48</v>
      </c>
      <c r="K20" s="113" t="s">
        <v>48</v>
      </c>
      <c r="L20" s="114">
        <v>0</v>
      </c>
      <c r="M20" s="114">
        <v>60000</v>
      </c>
      <c r="N20" s="142" t="s">
        <v>114</v>
      </c>
    </row>
    <row r="21" spans="1:14" ht="14.1" customHeight="1" x14ac:dyDescent="0.25">
      <c r="A21" s="108" t="s">
        <v>55</v>
      </c>
      <c r="B21" s="109" t="s">
        <v>55</v>
      </c>
      <c r="C21" s="111"/>
      <c r="D21" s="111" t="s">
        <v>47</v>
      </c>
      <c r="E21" s="111"/>
      <c r="F21" s="112" t="s">
        <v>115</v>
      </c>
      <c r="G21" s="113" t="s">
        <v>116</v>
      </c>
      <c r="H21" s="113" t="s">
        <v>48</v>
      </c>
      <c r="I21" s="113" t="s">
        <v>48</v>
      </c>
      <c r="J21" s="113" t="s">
        <v>48</v>
      </c>
      <c r="K21" s="113" t="s">
        <v>48</v>
      </c>
      <c r="L21" s="114">
        <v>0</v>
      </c>
      <c r="M21" s="114">
        <v>13044</v>
      </c>
      <c r="N21" s="142" t="s">
        <v>117</v>
      </c>
    </row>
    <row r="22" spans="1:14" ht="14.1" customHeight="1" x14ac:dyDescent="0.25">
      <c r="A22" s="116" t="s">
        <v>55</v>
      </c>
      <c r="B22" s="117" t="s">
        <v>55</v>
      </c>
      <c r="C22" s="111"/>
      <c r="D22" s="111" t="s">
        <v>47</v>
      </c>
      <c r="E22" s="111"/>
      <c r="F22" s="112" t="s">
        <v>104</v>
      </c>
      <c r="G22" s="113" t="s">
        <v>82</v>
      </c>
      <c r="H22" s="113" t="s">
        <v>48</v>
      </c>
      <c r="I22" s="113" t="s">
        <v>48</v>
      </c>
      <c r="J22" s="113" t="s">
        <v>48</v>
      </c>
      <c r="K22" s="113" t="s">
        <v>48</v>
      </c>
      <c r="L22" s="114">
        <v>0</v>
      </c>
      <c r="M22" s="114">
        <v>1960</v>
      </c>
      <c r="N22" s="142" t="s">
        <v>143</v>
      </c>
    </row>
    <row r="23" spans="1:14" ht="14.1" customHeight="1" x14ac:dyDescent="0.25">
      <c r="A23" s="108" t="s">
        <v>55</v>
      </c>
      <c r="B23" s="109" t="s">
        <v>55</v>
      </c>
      <c r="C23" s="111"/>
      <c r="D23" s="111" t="s">
        <v>47</v>
      </c>
      <c r="E23" s="111"/>
      <c r="F23" s="112" t="s">
        <v>118</v>
      </c>
      <c r="G23" s="113" t="s">
        <v>119</v>
      </c>
      <c r="H23" s="113" t="s">
        <v>48</v>
      </c>
      <c r="I23" s="113" t="s">
        <v>48</v>
      </c>
      <c r="J23" s="113" t="s">
        <v>48</v>
      </c>
      <c r="K23" s="113" t="s">
        <v>48</v>
      </c>
      <c r="L23" s="114">
        <v>0</v>
      </c>
      <c r="M23" s="114">
        <v>33438</v>
      </c>
      <c r="N23" s="142" t="s">
        <v>120</v>
      </c>
    </row>
    <row r="24" spans="1:14" ht="14.1" customHeight="1" x14ac:dyDescent="0.25">
      <c r="A24" s="116" t="s">
        <v>55</v>
      </c>
      <c r="B24" s="117" t="s">
        <v>55</v>
      </c>
      <c r="C24" s="111"/>
      <c r="D24" s="111" t="s">
        <v>47</v>
      </c>
      <c r="E24" s="111"/>
      <c r="F24" s="112" t="s">
        <v>118</v>
      </c>
      <c r="G24" s="113" t="s">
        <v>121</v>
      </c>
      <c r="H24" s="113" t="s">
        <v>48</v>
      </c>
      <c r="I24" s="113" t="s">
        <v>48</v>
      </c>
      <c r="J24" s="113" t="s">
        <v>48</v>
      </c>
      <c r="K24" s="113" t="s">
        <v>48</v>
      </c>
      <c r="L24" s="114">
        <v>0</v>
      </c>
      <c r="M24" s="114">
        <v>2700</v>
      </c>
      <c r="N24" s="142" t="s">
        <v>122</v>
      </c>
    </row>
    <row r="25" spans="1:14" ht="14.1" customHeight="1" x14ac:dyDescent="0.25">
      <c r="A25" s="108" t="s">
        <v>55</v>
      </c>
      <c r="B25" s="109" t="s">
        <v>55</v>
      </c>
      <c r="C25" s="111"/>
      <c r="D25" s="111" t="s">
        <v>47</v>
      </c>
      <c r="E25" s="111"/>
      <c r="F25" s="112" t="s">
        <v>83</v>
      </c>
      <c r="G25" s="113" t="s">
        <v>82</v>
      </c>
      <c r="H25" s="113" t="s">
        <v>48</v>
      </c>
      <c r="I25" s="113" t="s">
        <v>48</v>
      </c>
      <c r="J25" s="113" t="s">
        <v>48</v>
      </c>
      <c r="K25" s="113" t="s">
        <v>48</v>
      </c>
      <c r="L25" s="114">
        <v>0</v>
      </c>
      <c r="M25" s="114">
        <v>50000</v>
      </c>
      <c r="N25" s="142" t="s">
        <v>105</v>
      </c>
    </row>
    <row r="26" spans="1:14" ht="14.1" customHeight="1" x14ac:dyDescent="0.25">
      <c r="A26" s="116" t="s">
        <v>55</v>
      </c>
      <c r="B26" s="117" t="s">
        <v>55</v>
      </c>
      <c r="C26" s="111"/>
      <c r="D26" s="111" t="s">
        <v>47</v>
      </c>
      <c r="E26" s="111"/>
      <c r="F26" s="112" t="s">
        <v>106</v>
      </c>
      <c r="G26" s="113" t="s">
        <v>119</v>
      </c>
      <c r="H26" s="113" t="s">
        <v>48</v>
      </c>
      <c r="I26" s="113" t="s">
        <v>48</v>
      </c>
      <c r="J26" s="113" t="s">
        <v>48</v>
      </c>
      <c r="K26" s="113" t="s">
        <v>48</v>
      </c>
      <c r="L26" s="114">
        <v>0</v>
      </c>
      <c r="M26" s="114">
        <v>20000</v>
      </c>
      <c r="N26" s="142" t="s">
        <v>123</v>
      </c>
    </row>
    <row r="27" spans="1:14" ht="14.1" customHeight="1" x14ac:dyDescent="0.25">
      <c r="A27" s="108" t="s">
        <v>55</v>
      </c>
      <c r="B27" s="109" t="s">
        <v>55</v>
      </c>
      <c r="C27" s="111"/>
      <c r="D27" s="111" t="s">
        <v>47</v>
      </c>
      <c r="E27" s="110"/>
      <c r="F27" s="118" t="s">
        <v>106</v>
      </c>
      <c r="G27" s="119" t="s">
        <v>144</v>
      </c>
      <c r="H27" s="113" t="s">
        <v>48</v>
      </c>
      <c r="I27" s="113" t="s">
        <v>48</v>
      </c>
      <c r="J27" s="113" t="s">
        <v>48</v>
      </c>
      <c r="K27" s="113" t="s">
        <v>48</v>
      </c>
      <c r="L27" s="114">
        <v>0</v>
      </c>
      <c r="M27" s="120">
        <v>2000</v>
      </c>
      <c r="N27" s="143" t="s">
        <v>124</v>
      </c>
    </row>
    <row r="28" spans="1:14" ht="14.1" customHeight="1" x14ac:dyDescent="0.25">
      <c r="A28" s="116" t="s">
        <v>55</v>
      </c>
      <c r="B28" s="117" t="s">
        <v>55</v>
      </c>
      <c r="C28" s="111"/>
      <c r="D28" s="111" t="s">
        <v>47</v>
      </c>
      <c r="E28" s="110"/>
      <c r="F28" s="118" t="s">
        <v>107</v>
      </c>
      <c r="G28" s="119" t="s">
        <v>82</v>
      </c>
      <c r="H28" s="113" t="s">
        <v>48</v>
      </c>
      <c r="I28" s="113" t="s">
        <v>48</v>
      </c>
      <c r="J28" s="113" t="s">
        <v>48</v>
      </c>
      <c r="K28" s="113" t="s">
        <v>48</v>
      </c>
      <c r="L28" s="114">
        <v>0</v>
      </c>
      <c r="M28" s="120">
        <v>5000</v>
      </c>
      <c r="N28" s="143" t="s">
        <v>108</v>
      </c>
    </row>
    <row r="29" spans="1:14" ht="14.1" customHeight="1" x14ac:dyDescent="0.25">
      <c r="A29" s="108" t="s">
        <v>55</v>
      </c>
      <c r="B29" s="109" t="s">
        <v>55</v>
      </c>
      <c r="C29" s="111"/>
      <c r="D29" s="111" t="s">
        <v>47</v>
      </c>
      <c r="E29" s="110"/>
      <c r="F29" s="118" t="s">
        <v>125</v>
      </c>
      <c r="G29" s="119" t="s">
        <v>126</v>
      </c>
      <c r="H29" s="113" t="s">
        <v>48</v>
      </c>
      <c r="I29" s="113" t="s">
        <v>48</v>
      </c>
      <c r="J29" s="113" t="s">
        <v>48</v>
      </c>
      <c r="K29" s="113" t="s">
        <v>48</v>
      </c>
      <c r="L29" s="114">
        <v>0</v>
      </c>
      <c r="M29" s="120">
        <v>5000</v>
      </c>
      <c r="N29" s="143" t="s">
        <v>127</v>
      </c>
    </row>
    <row r="30" spans="1:14" ht="14.1" customHeight="1" x14ac:dyDescent="0.25">
      <c r="A30" s="108" t="s">
        <v>55</v>
      </c>
      <c r="B30" s="109" t="s">
        <v>55</v>
      </c>
      <c r="C30" s="111"/>
      <c r="D30" s="111" t="s">
        <v>47</v>
      </c>
      <c r="E30" s="110"/>
      <c r="F30" s="118" t="s">
        <v>128</v>
      </c>
      <c r="G30" s="177" t="s">
        <v>37</v>
      </c>
      <c r="H30" s="178" t="s">
        <v>48</v>
      </c>
      <c r="I30" s="178" t="s">
        <v>48</v>
      </c>
      <c r="J30" s="178" t="s">
        <v>48</v>
      </c>
      <c r="K30" s="178" t="s">
        <v>48</v>
      </c>
      <c r="L30" s="179">
        <v>0</v>
      </c>
      <c r="M30" s="180">
        <v>2000</v>
      </c>
      <c r="N30" s="143" t="s">
        <v>129</v>
      </c>
    </row>
    <row r="31" spans="1:14" ht="14.1" customHeight="1" x14ac:dyDescent="0.25">
      <c r="A31" s="116" t="s">
        <v>55</v>
      </c>
      <c r="B31" s="117" t="s">
        <v>55</v>
      </c>
      <c r="C31" s="111"/>
      <c r="D31" s="111" t="s">
        <v>47</v>
      </c>
      <c r="E31" s="110"/>
      <c r="F31" s="118" t="s">
        <v>128</v>
      </c>
      <c r="G31" s="119" t="s">
        <v>82</v>
      </c>
      <c r="H31" s="113" t="s">
        <v>48</v>
      </c>
      <c r="I31" s="113" t="s">
        <v>48</v>
      </c>
      <c r="J31" s="113" t="s">
        <v>48</v>
      </c>
      <c r="K31" s="113" t="s">
        <v>48</v>
      </c>
      <c r="L31" s="114">
        <v>0</v>
      </c>
      <c r="M31" s="120">
        <v>2000</v>
      </c>
      <c r="N31" s="143" t="s">
        <v>130</v>
      </c>
    </row>
    <row r="32" spans="1:14" ht="14.1" customHeight="1" thickBot="1" x14ac:dyDescent="0.3">
      <c r="A32" s="181" t="s">
        <v>55</v>
      </c>
      <c r="B32" s="182" t="s">
        <v>55</v>
      </c>
      <c r="C32" s="166"/>
      <c r="D32" s="166" t="s">
        <v>47</v>
      </c>
      <c r="E32" s="166"/>
      <c r="F32" s="167" t="s">
        <v>109</v>
      </c>
      <c r="G32" s="168" t="s">
        <v>131</v>
      </c>
      <c r="H32" s="168" t="s">
        <v>48</v>
      </c>
      <c r="I32" s="168" t="s">
        <v>48</v>
      </c>
      <c r="J32" s="168" t="s">
        <v>48</v>
      </c>
      <c r="K32" s="168" t="s">
        <v>48</v>
      </c>
      <c r="L32" s="169">
        <v>0</v>
      </c>
      <c r="M32" s="169">
        <v>2</v>
      </c>
      <c r="N32" s="170" t="s">
        <v>132</v>
      </c>
    </row>
    <row r="33" spans="1:14" s="64" customFormat="1" ht="14.1" customHeight="1" thickBot="1" x14ac:dyDescent="0.25">
      <c r="A33" s="252" t="s">
        <v>23</v>
      </c>
      <c r="B33" s="253"/>
      <c r="C33" s="253"/>
      <c r="D33" s="253"/>
      <c r="E33" s="253"/>
      <c r="F33" s="253"/>
      <c r="G33" s="253"/>
      <c r="H33" s="253"/>
      <c r="I33" s="253"/>
      <c r="J33" s="253"/>
      <c r="K33" s="253"/>
      <c r="L33" s="61">
        <f>SUM(L18:L32)</f>
        <v>0</v>
      </c>
      <c r="M33" s="61">
        <f>SUM(M18:M32)</f>
        <v>0</v>
      </c>
      <c r="N33" s="62"/>
    </row>
    <row r="35" spans="1:14" x14ac:dyDescent="0.25">
      <c r="A35" s="107" t="s">
        <v>25</v>
      </c>
    </row>
  </sheetData>
  <sheetProtection selectLockedCells="1" selectUnlockedCells="1"/>
  <mergeCells count="2">
    <mergeCell ref="A33:K33"/>
    <mergeCell ref="A14:K14"/>
  </mergeCells>
  <pageMargins left="0" right="0" top="0.94488188976377963" bottom="0" header="0.31496062992125984" footer="0.51181102362204722"/>
  <pageSetup paperSize="9" firstPageNumber="0" orientation="landscape" horizontalDpi="300" verticalDpi="300" r:id="rId1"/>
  <headerFooter alignWithMargins="0">
    <oddHeader>&amp;L&amp;"Calibri,Tučné"&amp;14MĚSTO Štíty
&amp;11IČO : 00303453
DIČ : CZ00303453&amp;C&amp;"Calibri,Tučné"&amp;14&amp;A/2020&amp;R&amp;"Calibri,Tučné"&amp;11Rok 2020</oddHeader>
    <oddFooter>&amp;R&amp;P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topLeftCell="A2" workbookViewId="0">
      <selection activeCell="I19" sqref="I19"/>
    </sheetView>
  </sheetViews>
  <sheetFormatPr defaultColWidth="8.7109375" defaultRowHeight="15" x14ac:dyDescent="0.25"/>
  <cols>
    <col min="1" max="1" width="7.7109375" style="67" customWidth="1"/>
    <col min="2" max="2" width="33.7109375" style="67" customWidth="1"/>
    <col min="3" max="4" width="16.7109375" style="67" customWidth="1"/>
    <col min="5" max="5" width="16.7109375" style="73" customWidth="1"/>
    <col min="6" max="6" width="9.140625" customWidth="1"/>
    <col min="7" max="9" width="8.7109375" style="35"/>
    <col min="10" max="16384" width="8.7109375" style="1"/>
  </cols>
  <sheetData>
    <row r="1" spans="1:9" ht="9.75" customHeight="1" x14ac:dyDescent="0.25">
      <c r="D1" s="269" t="s">
        <v>56</v>
      </c>
      <c r="E1" s="269"/>
    </row>
    <row r="2" spans="1:9" x14ac:dyDescent="0.25">
      <c r="E2" s="68"/>
    </row>
    <row r="3" spans="1:9" ht="20.25" customHeight="1" x14ac:dyDescent="0.25">
      <c r="A3" s="69" t="s">
        <v>57</v>
      </c>
      <c r="B3" s="70"/>
      <c r="C3" s="70"/>
      <c r="D3" s="70"/>
      <c r="E3" s="71"/>
    </row>
    <row r="4" spans="1:9" s="44" customFormat="1" ht="10.5" customHeight="1" x14ac:dyDescent="0.25">
      <c r="A4" s="72"/>
      <c r="B4" s="67"/>
      <c r="C4" s="67"/>
      <c r="D4" s="67"/>
      <c r="E4" s="73"/>
      <c r="F4"/>
      <c r="G4" s="43"/>
      <c r="H4" s="43"/>
      <c r="I4" s="43"/>
    </row>
    <row r="5" spans="1:9" ht="15" customHeight="1" x14ac:dyDescent="0.25">
      <c r="A5" s="270" t="s">
        <v>58</v>
      </c>
      <c r="B5" s="270"/>
      <c r="C5" s="270"/>
      <c r="D5" s="270"/>
    </row>
    <row r="6" spans="1:9" ht="15" customHeight="1" x14ac:dyDescent="0.25">
      <c r="A6" s="134" t="s">
        <v>87</v>
      </c>
      <c r="B6" s="133"/>
      <c r="C6" s="133"/>
      <c r="D6" s="133"/>
      <c r="E6" s="160">
        <v>56600208.289999999</v>
      </c>
      <c r="F6" s="1"/>
      <c r="G6" s="1"/>
      <c r="H6" s="1"/>
      <c r="I6" s="1"/>
    </row>
    <row r="7" spans="1:9" s="126" customFormat="1" ht="15" customHeight="1" x14ac:dyDescent="0.25">
      <c r="A7" s="121" t="s">
        <v>90</v>
      </c>
      <c r="B7" s="122"/>
      <c r="C7" s="122"/>
      <c r="D7" s="122"/>
      <c r="E7" s="123">
        <v>150000</v>
      </c>
      <c r="F7" s="124"/>
      <c r="G7" s="125"/>
      <c r="H7" s="125"/>
      <c r="I7" s="125"/>
    </row>
    <row r="8" spans="1:9" s="126" customFormat="1" ht="15" customHeight="1" x14ac:dyDescent="0.25">
      <c r="A8" s="121" t="s">
        <v>148</v>
      </c>
      <c r="B8" s="122"/>
      <c r="C8" s="122"/>
      <c r="D8" s="122"/>
      <c r="E8" s="123">
        <f>SUM(E10)</f>
        <v>30000</v>
      </c>
      <c r="F8" s="124"/>
      <c r="G8" s="125"/>
      <c r="H8" s="125"/>
      <c r="I8" s="125"/>
    </row>
    <row r="9" spans="1:9" ht="15" customHeight="1" x14ac:dyDescent="0.25">
      <c r="A9" s="271" t="s">
        <v>79</v>
      </c>
      <c r="B9" s="272"/>
      <c r="C9" s="272"/>
      <c r="D9" s="272"/>
    </row>
    <row r="10" spans="1:9" ht="15" customHeight="1" x14ac:dyDescent="0.25">
      <c r="A10" s="266" t="s">
        <v>78</v>
      </c>
      <c r="B10" s="266"/>
      <c r="C10" s="266"/>
      <c r="D10" s="266"/>
      <c r="E10" s="123">
        <v>30000</v>
      </c>
    </row>
    <row r="11" spans="1:9" s="64" customFormat="1" ht="15" customHeight="1" thickBot="1" x14ac:dyDescent="0.25">
      <c r="A11" s="127" t="s">
        <v>80</v>
      </c>
      <c r="B11" s="128"/>
      <c r="C11" s="128"/>
      <c r="D11" s="129"/>
      <c r="E11" s="123">
        <v>0</v>
      </c>
      <c r="F11" s="105"/>
      <c r="G11" s="63"/>
      <c r="H11" s="63"/>
      <c r="I11" s="63"/>
    </row>
    <row r="12" spans="1:9" s="59" customFormat="1" ht="15" customHeight="1" x14ac:dyDescent="0.25">
      <c r="A12" s="273" t="s">
        <v>59</v>
      </c>
      <c r="B12" s="273"/>
      <c r="C12" s="273"/>
      <c r="D12" s="273"/>
      <c r="E12" s="130">
        <f>SUM(E6:E8)</f>
        <v>56780208.289999999</v>
      </c>
      <c r="F12"/>
      <c r="G12" s="58"/>
      <c r="H12" s="58"/>
      <c r="I12" s="58"/>
    </row>
    <row r="13" spans="1:9" s="44" customFormat="1" ht="15" customHeight="1" x14ac:dyDescent="0.25">
      <c r="A13" s="131"/>
      <c r="B13" s="122"/>
      <c r="C13" s="122"/>
      <c r="D13" s="122"/>
      <c r="E13" s="132"/>
      <c r="F13"/>
      <c r="G13" s="43"/>
      <c r="H13" s="43"/>
      <c r="I13" s="43"/>
    </row>
    <row r="14" spans="1:9" ht="15" customHeight="1" x14ac:dyDescent="0.25">
      <c r="A14" s="274" t="s">
        <v>60</v>
      </c>
      <c r="B14" s="274"/>
      <c r="C14" s="274"/>
      <c r="D14" s="274"/>
      <c r="E14" s="132"/>
    </row>
    <row r="15" spans="1:9" x14ac:dyDescent="0.25">
      <c r="A15" s="134" t="s">
        <v>87</v>
      </c>
      <c r="B15" s="133"/>
      <c r="C15" s="133"/>
      <c r="D15" s="133"/>
      <c r="E15" s="160">
        <v>63063414.329999998</v>
      </c>
      <c r="F15" s="1"/>
      <c r="G15" s="1"/>
      <c r="H15" s="1"/>
      <c r="I15" s="1"/>
    </row>
    <row r="16" spans="1:9" s="126" customFormat="1" ht="15" customHeight="1" x14ac:dyDescent="0.25">
      <c r="A16" s="121" t="s">
        <v>90</v>
      </c>
      <c r="B16" s="122"/>
      <c r="C16" s="122"/>
      <c r="D16" s="122"/>
      <c r="E16" s="123">
        <v>150000</v>
      </c>
      <c r="F16" s="124"/>
      <c r="G16" s="125"/>
      <c r="H16" s="125"/>
      <c r="I16" s="125"/>
    </row>
    <row r="17" spans="1:9" s="126" customFormat="1" ht="15" customHeight="1" x14ac:dyDescent="0.25">
      <c r="A17" s="121" t="s">
        <v>148</v>
      </c>
      <c r="B17" s="122"/>
      <c r="C17" s="122"/>
      <c r="D17" s="122"/>
      <c r="E17" s="123">
        <f>SUM(E19)</f>
        <v>30000</v>
      </c>
      <c r="F17" s="124"/>
      <c r="G17" s="125"/>
      <c r="H17" s="125"/>
      <c r="I17" s="125"/>
    </row>
    <row r="18" spans="1:9" ht="15" customHeight="1" x14ac:dyDescent="0.25">
      <c r="A18" s="265" t="s">
        <v>79</v>
      </c>
      <c r="B18" s="266"/>
      <c r="C18" s="266"/>
      <c r="D18" s="266"/>
      <c r="E18" s="123"/>
    </row>
    <row r="19" spans="1:9" ht="15" customHeight="1" x14ac:dyDescent="0.25">
      <c r="A19" s="266" t="s">
        <v>78</v>
      </c>
      <c r="B19" s="266"/>
      <c r="C19" s="266"/>
      <c r="D19" s="266"/>
      <c r="E19" s="123">
        <v>30000</v>
      </c>
      <c r="F19" s="106"/>
    </row>
    <row r="20" spans="1:9" ht="15" customHeight="1" x14ac:dyDescent="0.25">
      <c r="A20" s="266" t="s">
        <v>85</v>
      </c>
      <c r="B20" s="266"/>
      <c r="C20" s="266"/>
      <c r="D20" s="266"/>
      <c r="E20" s="123">
        <v>0</v>
      </c>
      <c r="F20" s="106"/>
    </row>
    <row r="21" spans="1:9" s="64" customFormat="1" ht="15" customHeight="1" thickBot="1" x14ac:dyDescent="0.25">
      <c r="A21" s="127" t="s">
        <v>80</v>
      </c>
      <c r="B21" s="128"/>
      <c r="C21" s="128"/>
      <c r="D21" s="243" t="s">
        <v>149</v>
      </c>
      <c r="E21" s="123">
        <v>0</v>
      </c>
      <c r="G21" s="35"/>
      <c r="H21" s="35"/>
      <c r="I21" s="35"/>
    </row>
    <row r="22" spans="1:9" s="64" customFormat="1" ht="15" customHeight="1" x14ac:dyDescent="0.2">
      <c r="A22" s="267" t="s">
        <v>61</v>
      </c>
      <c r="B22" s="267"/>
      <c r="C22" s="267"/>
      <c r="D22" s="267"/>
      <c r="E22" s="74">
        <f>SUM(E15:E17)</f>
        <v>63243414.329999998</v>
      </c>
      <c r="F22"/>
      <c r="G22" s="63"/>
      <c r="H22" s="63"/>
      <c r="I22" s="63"/>
    </row>
    <row r="23" spans="1:9" ht="15" customHeight="1" x14ac:dyDescent="0.25">
      <c r="A23" s="75"/>
      <c r="E23" s="76"/>
    </row>
    <row r="24" spans="1:9" ht="16.5" x14ac:dyDescent="0.25">
      <c r="A24" s="268" t="s">
        <v>62</v>
      </c>
      <c r="B24" s="268"/>
      <c r="C24" s="268"/>
      <c r="D24" s="268"/>
      <c r="E24" s="162"/>
      <c r="F24" s="1"/>
      <c r="G24" s="1"/>
      <c r="H24" s="1"/>
      <c r="I24" s="1"/>
    </row>
    <row r="25" spans="1:9" ht="15" customHeight="1" x14ac:dyDescent="0.25">
      <c r="A25" s="259" t="s">
        <v>88</v>
      </c>
      <c r="B25" s="259"/>
      <c r="C25" s="259"/>
      <c r="D25" s="259"/>
      <c r="E25" s="163">
        <v>8000000</v>
      </c>
      <c r="F25" s="164"/>
      <c r="G25" s="1"/>
      <c r="H25" s="1"/>
      <c r="I25" s="1"/>
    </row>
    <row r="26" spans="1:9" ht="15" customHeight="1" thickBot="1" x14ac:dyDescent="0.3">
      <c r="A26" s="259" t="s">
        <v>89</v>
      </c>
      <c r="B26" s="259"/>
      <c r="C26" s="259"/>
      <c r="D26" s="259"/>
      <c r="E26" s="162">
        <v>-1536793.96</v>
      </c>
      <c r="F26" s="1"/>
      <c r="G26" s="1"/>
      <c r="H26" s="1"/>
      <c r="I26" s="1"/>
    </row>
    <row r="27" spans="1:9" ht="15" customHeight="1" x14ac:dyDescent="0.25">
      <c r="A27" s="260" t="s">
        <v>63</v>
      </c>
      <c r="B27" s="260"/>
      <c r="C27" s="260"/>
      <c r="D27" s="260"/>
      <c r="E27" s="161">
        <f>SUM(E25:E26)</f>
        <v>6463206.04</v>
      </c>
      <c r="F27" s="1"/>
      <c r="G27" s="1"/>
      <c r="H27" s="1"/>
      <c r="I27" s="1"/>
    </row>
    <row r="28" spans="1:9" ht="14.1" customHeight="1" x14ac:dyDescent="0.25"/>
    <row r="29" spans="1:9" ht="14.1" customHeight="1" x14ac:dyDescent="0.25">
      <c r="D29" s="159"/>
    </row>
    <row r="30" spans="1:9" ht="14.1" customHeight="1" x14ac:dyDescent="0.25"/>
    <row r="31" spans="1:9" ht="14.1" customHeight="1" x14ac:dyDescent="0.25"/>
    <row r="32" spans="1:9" ht="14.1" customHeight="1" x14ac:dyDescent="0.25"/>
    <row r="33" spans="1:9" ht="14.1" customHeight="1" x14ac:dyDescent="0.25"/>
    <row r="34" spans="1:9" ht="13.5" hidden="1" customHeight="1" x14ac:dyDescent="0.25"/>
    <row r="35" spans="1:9" ht="16.5" customHeight="1" thickBot="1" x14ac:dyDescent="0.3">
      <c r="A35" s="69" t="s">
        <v>64</v>
      </c>
      <c r="B35" s="70"/>
      <c r="C35" s="70"/>
      <c r="D35" s="70"/>
      <c r="E35" s="71"/>
    </row>
    <row r="36" spans="1:9" ht="15" customHeight="1" thickBot="1" x14ac:dyDescent="0.3">
      <c r="A36" s="261" t="s">
        <v>65</v>
      </c>
      <c r="B36" s="261"/>
      <c r="C36" s="77" t="s">
        <v>93</v>
      </c>
      <c r="D36" s="77" t="s">
        <v>94</v>
      </c>
      <c r="E36" s="95" t="s">
        <v>95</v>
      </c>
    </row>
    <row r="37" spans="1:9" ht="15" customHeight="1" x14ac:dyDescent="0.25">
      <c r="A37" s="262" t="s">
        <v>91</v>
      </c>
      <c r="B37" s="262"/>
      <c r="C37" s="78">
        <f>SUM(E6)</f>
        <v>56600208.289999999</v>
      </c>
      <c r="D37" s="78">
        <f>SUM(E7+E8)</f>
        <v>180000</v>
      </c>
      <c r="E37" s="96">
        <f>SUM(C37+D37)</f>
        <v>56780208.289999999</v>
      </c>
    </row>
    <row r="38" spans="1:9" ht="15" customHeight="1" thickBot="1" x14ac:dyDescent="0.3">
      <c r="A38" s="263" t="s">
        <v>92</v>
      </c>
      <c r="B38" s="263"/>
      <c r="C38" s="79">
        <f>SUM(E15)</f>
        <v>63063414.329999998</v>
      </c>
      <c r="D38" s="79">
        <f>SUM(E16+E17)</f>
        <v>180000</v>
      </c>
      <c r="E38" s="97">
        <f>SUM(C38+D38)</f>
        <v>63243414.329999998</v>
      </c>
    </row>
    <row r="39" spans="1:9" ht="15" customHeight="1" thickBot="1" x14ac:dyDescent="0.3">
      <c r="A39" s="264" t="s">
        <v>66</v>
      </c>
      <c r="B39" s="264"/>
      <c r="C39" s="80">
        <f>SUM(C37-C38)</f>
        <v>-6463206.0399999991</v>
      </c>
      <c r="D39" s="80">
        <f>SUM(D37-D38)</f>
        <v>0</v>
      </c>
      <c r="E39" s="98">
        <f>SUM(E37-E38)</f>
        <v>-6463206.0399999991</v>
      </c>
    </row>
    <row r="40" spans="1:9" ht="15" customHeight="1" thickBot="1" x14ac:dyDescent="0.3">
      <c r="A40" s="81"/>
      <c r="B40" s="81"/>
      <c r="C40" s="81"/>
      <c r="D40" s="81"/>
      <c r="E40" s="81"/>
    </row>
    <row r="41" spans="1:9" ht="15" customHeight="1" thickBot="1" x14ac:dyDescent="0.3">
      <c r="A41" s="255" t="s">
        <v>67</v>
      </c>
      <c r="B41" s="255"/>
      <c r="C41" s="77" t="s">
        <v>93</v>
      </c>
      <c r="D41" s="77" t="s">
        <v>94</v>
      </c>
      <c r="E41" s="95" t="s">
        <v>95</v>
      </c>
    </row>
    <row r="42" spans="1:9" ht="24.95" customHeight="1" x14ac:dyDescent="0.25">
      <c r="A42" s="82" t="s">
        <v>68</v>
      </c>
      <c r="B42" s="83" t="s">
        <v>69</v>
      </c>
      <c r="C42" s="84">
        <f>SUM(E25)</f>
        <v>8000000</v>
      </c>
      <c r="D42" s="84">
        <v>0</v>
      </c>
      <c r="E42" s="99">
        <f>SUM(C42+D42)</f>
        <v>8000000</v>
      </c>
    </row>
    <row r="43" spans="1:9" s="64" customFormat="1" ht="24.95" customHeight="1" x14ac:dyDescent="0.2">
      <c r="A43" s="82" t="s">
        <v>70</v>
      </c>
      <c r="B43" s="83" t="s">
        <v>71</v>
      </c>
      <c r="C43" s="85">
        <f>SUM(E26)</f>
        <v>-1536793.96</v>
      </c>
      <c r="D43" s="85">
        <f>SUM(F27)</f>
        <v>0</v>
      </c>
      <c r="E43" s="100">
        <f>SUM(C43+D43)</f>
        <v>-1536793.96</v>
      </c>
      <c r="F43"/>
      <c r="G43" s="63"/>
      <c r="H43" s="63"/>
      <c r="I43" s="63"/>
    </row>
    <row r="44" spans="1:9" ht="15" customHeight="1" thickBot="1" x14ac:dyDescent="0.3">
      <c r="A44" s="86" t="s">
        <v>72</v>
      </c>
      <c r="B44" s="87" t="s">
        <v>73</v>
      </c>
      <c r="C44" s="88">
        <v>0</v>
      </c>
      <c r="D44" s="88">
        <v>0</v>
      </c>
      <c r="E44" s="101">
        <f>SUM(C44+D44)</f>
        <v>0</v>
      </c>
    </row>
    <row r="45" spans="1:9" ht="15" customHeight="1" thickBot="1" x14ac:dyDescent="0.3">
      <c r="A45" s="255" t="s">
        <v>74</v>
      </c>
      <c r="B45" s="255"/>
      <c r="C45" s="80">
        <f>SUM(C42:C44)</f>
        <v>6463206.04</v>
      </c>
      <c r="D45" s="80">
        <f>SUM(D42:D44)</f>
        <v>0</v>
      </c>
      <c r="E45" s="98">
        <f>SUM(E42:E44)</f>
        <v>6463206.04</v>
      </c>
    </row>
    <row r="46" spans="1:9" ht="15" customHeight="1" thickBot="1" x14ac:dyDescent="0.3">
      <c r="A46" s="89"/>
      <c r="B46" s="89"/>
      <c r="C46" s="90"/>
      <c r="D46" s="90"/>
      <c r="E46" s="90"/>
    </row>
    <row r="47" spans="1:9" ht="15" customHeight="1" thickBot="1" x14ac:dyDescent="0.3">
      <c r="A47" s="255" t="s">
        <v>75</v>
      </c>
      <c r="B47" s="255"/>
      <c r="C47" s="77" t="s">
        <v>93</v>
      </c>
      <c r="D47" s="77" t="s">
        <v>94</v>
      </c>
      <c r="E47" s="95" t="s">
        <v>95</v>
      </c>
    </row>
    <row r="48" spans="1:9" ht="15" customHeight="1" x14ac:dyDescent="0.25">
      <c r="A48" s="256" t="s">
        <v>76</v>
      </c>
      <c r="B48" s="256"/>
      <c r="C48" s="91">
        <f>SUM(C37+C42)</f>
        <v>64600208.289999999</v>
      </c>
      <c r="D48" s="91">
        <f>SUM(D37+D42)</f>
        <v>180000</v>
      </c>
      <c r="E48" s="102">
        <f>SUM(E37+E42)</f>
        <v>64780208.289999999</v>
      </c>
    </row>
    <row r="49" spans="1:9" customFormat="1" ht="15" customHeight="1" thickBot="1" x14ac:dyDescent="0.25">
      <c r="A49" s="257" t="s">
        <v>77</v>
      </c>
      <c r="B49" s="257"/>
      <c r="C49" s="92">
        <f>SUM(C38-C43)</f>
        <v>64600208.289999999</v>
      </c>
      <c r="D49" s="92">
        <f>SUM(D38+D43)</f>
        <v>180000</v>
      </c>
      <c r="E49" s="103">
        <f>SUM(E38-E43)</f>
        <v>64780208.289999999</v>
      </c>
      <c r="G49" s="35"/>
      <c r="H49" s="35"/>
      <c r="I49" s="35"/>
    </row>
    <row r="50" spans="1:9" customFormat="1" ht="15" customHeight="1" thickBot="1" x14ac:dyDescent="0.25">
      <c r="A50" s="155" t="s">
        <v>25</v>
      </c>
      <c r="B50" s="155"/>
      <c r="C50" s="93">
        <f>SUM(C48-C49)</f>
        <v>0</v>
      </c>
      <c r="D50" s="93">
        <f>SUM(D48-D49)</f>
        <v>0</v>
      </c>
      <c r="E50" s="104">
        <f>SUM(E48-E49)</f>
        <v>0</v>
      </c>
      <c r="G50" s="35"/>
      <c r="H50" s="35"/>
      <c r="I50" s="35"/>
    </row>
    <row r="52" spans="1:9" customFormat="1" x14ac:dyDescent="0.2">
      <c r="A52" s="258"/>
      <c r="B52" s="258"/>
      <c r="C52" s="258"/>
      <c r="D52" s="258"/>
      <c r="E52" s="94"/>
      <c r="G52" s="35"/>
      <c r="H52" s="35"/>
      <c r="I52" s="35"/>
    </row>
  </sheetData>
  <sheetProtection selectLockedCells="1" selectUnlockedCells="1"/>
  <mergeCells count="24">
    <mergeCell ref="A25:D25"/>
    <mergeCell ref="D1:E1"/>
    <mergeCell ref="A5:D5"/>
    <mergeCell ref="A9:D9"/>
    <mergeCell ref="A10:D10"/>
    <mergeCell ref="A12:D12"/>
    <mergeCell ref="A14:D14"/>
    <mergeCell ref="A18:D18"/>
    <mergeCell ref="A19:D19"/>
    <mergeCell ref="A20:D20"/>
    <mergeCell ref="A22:D22"/>
    <mergeCell ref="A24:D24"/>
    <mergeCell ref="A52:D52"/>
    <mergeCell ref="A26:D26"/>
    <mergeCell ref="A27:D27"/>
    <mergeCell ref="A36:B36"/>
    <mergeCell ref="A37:B37"/>
    <mergeCell ref="A38:B38"/>
    <mergeCell ref="A39:B39"/>
    <mergeCell ref="A41:B41"/>
    <mergeCell ref="A45:B45"/>
    <mergeCell ref="A47:B47"/>
    <mergeCell ref="A48:B48"/>
    <mergeCell ref="A49:B49"/>
  </mergeCells>
  <pageMargins left="0" right="0" top="0.94488188976377963" bottom="0" header="0.31496062992125984" footer="0.51181102362204722"/>
  <pageSetup paperSize="9" firstPageNumber="0" orientation="portrait" horizontalDpi="300" verticalDpi="300" r:id="rId1"/>
  <headerFooter alignWithMargins="0">
    <oddHeader>&amp;L&amp;"Calibri,Tučné"&amp;14MĚSTO Štíty
&amp;11IČO : 00303453
DIČ : CZ00303453&amp;C&amp;"Calibri,Tučné"&amp;14&amp;A&amp;R&amp;"Calibri,Tučné"&amp;11Rok 2020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1"/>
  <sheetViews>
    <sheetView workbookViewId="0">
      <selection activeCell="Q27" sqref="Q27"/>
    </sheetView>
  </sheetViews>
  <sheetFormatPr defaultColWidth="8.7109375" defaultRowHeight="15" x14ac:dyDescent="0.25"/>
  <cols>
    <col min="1" max="1" width="5.28515625" style="1" customWidth="1"/>
    <col min="2" max="2" width="3" style="1" customWidth="1"/>
    <col min="3" max="3" width="3.140625" style="1" customWidth="1"/>
    <col min="4" max="4" width="4.5703125" style="1" customWidth="1"/>
    <col min="5" max="5" width="0.140625" style="1" customWidth="1"/>
    <col min="6" max="6" width="3.140625" style="1" customWidth="1"/>
    <col min="7" max="7" width="8.140625" style="2" customWidth="1"/>
    <col min="8" max="8" width="25.85546875" style="1" customWidth="1"/>
    <col min="9" max="9" width="26.42578125" style="1" customWidth="1"/>
    <col min="10" max="10" width="10" style="1" customWidth="1"/>
    <col min="11" max="13" width="10.7109375" style="1" customWidth="1"/>
    <col min="14" max="14" width="19" style="1" customWidth="1"/>
    <col min="15" max="16384" width="8.7109375" style="1"/>
  </cols>
  <sheetData>
    <row r="2" spans="1:14" ht="15.75" x14ac:dyDescent="0.25">
      <c r="A2" s="4" t="s">
        <v>86</v>
      </c>
      <c r="B2" s="4"/>
    </row>
    <row r="3" spans="1:14" x14ac:dyDescent="0.25">
      <c r="A3" s="5"/>
      <c r="B3" s="5"/>
    </row>
    <row r="4" spans="1:14" ht="15.75" thickBot="1" x14ac:dyDescent="0.3">
      <c r="A4" s="288" t="s">
        <v>0</v>
      </c>
      <c r="B4" s="288"/>
      <c r="C4" s="288"/>
      <c r="D4" s="289" t="s">
        <v>81</v>
      </c>
      <c r="E4" s="289"/>
      <c r="F4" s="289"/>
      <c r="G4" s="289"/>
      <c r="H4" s="289"/>
      <c r="I4" s="289"/>
      <c r="J4" s="289"/>
      <c r="K4" s="289"/>
      <c r="L4" s="289"/>
      <c r="M4" s="289"/>
      <c r="N4" s="289"/>
    </row>
    <row r="5" spans="1:14" ht="24.95" customHeight="1" thickTop="1" thickBot="1" x14ac:dyDescent="0.3">
      <c r="A5" s="6" t="s">
        <v>26</v>
      </c>
      <c r="B5" s="53" t="s">
        <v>22</v>
      </c>
      <c r="C5" s="290" t="s">
        <v>2</v>
      </c>
      <c r="D5" s="290"/>
      <c r="E5" s="7" t="s">
        <v>3</v>
      </c>
      <c r="F5" s="291" t="s">
        <v>3</v>
      </c>
      <c r="G5" s="291"/>
      <c r="H5" s="291"/>
      <c r="I5" s="291"/>
      <c r="J5" s="292"/>
      <c r="K5" s="8" t="s">
        <v>4</v>
      </c>
      <c r="L5" s="135" t="s">
        <v>5</v>
      </c>
      <c r="M5" s="140"/>
    </row>
    <row r="6" spans="1:14" ht="20.100000000000001" customHeight="1" thickTop="1" x14ac:dyDescent="0.25">
      <c r="A6" s="56" t="s">
        <v>26</v>
      </c>
      <c r="B6" s="54" t="s">
        <v>6</v>
      </c>
      <c r="C6" s="293">
        <v>4112</v>
      </c>
      <c r="D6" s="293"/>
      <c r="E6" s="9"/>
      <c r="F6" s="294" t="s">
        <v>7</v>
      </c>
      <c r="G6" s="294"/>
      <c r="H6" s="294"/>
      <c r="I6" s="294"/>
      <c r="J6" s="295"/>
      <c r="K6" s="10">
        <v>738600</v>
      </c>
      <c r="L6" s="136">
        <v>738600</v>
      </c>
      <c r="M6" s="139"/>
    </row>
    <row r="7" spans="1:14" ht="20.100000000000001" customHeight="1" thickBot="1" x14ac:dyDescent="0.3">
      <c r="A7" s="57" t="s">
        <v>26</v>
      </c>
      <c r="B7" s="55" t="s">
        <v>6</v>
      </c>
      <c r="C7" s="277">
        <v>4121</v>
      </c>
      <c r="D7" s="277"/>
      <c r="E7" s="11"/>
      <c r="F7" s="278" t="s">
        <v>54</v>
      </c>
      <c r="G7" s="278"/>
      <c r="H7" s="278"/>
      <c r="I7" s="278"/>
      <c r="J7" s="279"/>
      <c r="K7" s="12">
        <v>17500</v>
      </c>
      <c r="L7" s="137">
        <v>17500</v>
      </c>
      <c r="M7" s="139"/>
    </row>
    <row r="8" spans="1:14" ht="16.5" customHeight="1" thickTop="1" thickBot="1" x14ac:dyDescent="0.3">
      <c r="A8" s="296" t="s">
        <v>8</v>
      </c>
      <c r="B8" s="297"/>
      <c r="C8" s="297"/>
      <c r="D8" s="297"/>
      <c r="E8" s="297"/>
      <c r="F8" s="297"/>
      <c r="G8" s="297"/>
      <c r="H8" s="297"/>
      <c r="I8" s="297"/>
      <c r="J8" s="298"/>
      <c r="K8" s="13">
        <f>SUM(K6:K7)</f>
        <v>756100</v>
      </c>
      <c r="L8" s="138">
        <f>SUM(L6:L7)</f>
        <v>756100</v>
      </c>
      <c r="M8" s="141"/>
    </row>
    <row r="9" spans="1:14" s="3" customFormat="1" ht="16.5" thickTop="1" thickBot="1" x14ac:dyDescent="0.3">
      <c r="A9" s="14"/>
      <c r="B9" s="14"/>
      <c r="C9" s="14"/>
      <c r="D9" s="14"/>
      <c r="E9" s="14"/>
      <c r="F9" s="14"/>
      <c r="G9" s="15"/>
      <c r="H9" s="14"/>
      <c r="I9" s="14"/>
      <c r="J9" s="1"/>
      <c r="K9" s="1"/>
      <c r="L9" s="1"/>
      <c r="M9" s="1"/>
      <c r="N9" s="1"/>
    </row>
    <row r="10" spans="1:14" s="3" customFormat="1" ht="15.75" thickTop="1" thickBot="1" x14ac:dyDescent="0.25">
      <c r="A10" s="299" t="s">
        <v>11</v>
      </c>
      <c r="B10" s="299"/>
      <c r="C10" s="299"/>
      <c r="D10" s="299"/>
      <c r="E10" s="299"/>
      <c r="F10" s="299"/>
      <c r="G10" s="299"/>
      <c r="H10" s="299"/>
      <c r="I10" s="299"/>
      <c r="J10" s="300" t="s">
        <v>12</v>
      </c>
      <c r="K10" s="300"/>
      <c r="L10" s="300"/>
      <c r="M10" s="300"/>
      <c r="N10" s="60" t="s">
        <v>13</v>
      </c>
    </row>
    <row r="11" spans="1:14" s="3" customFormat="1" ht="18.75" customHeight="1" thickTop="1" thickBot="1" x14ac:dyDescent="0.25">
      <c r="A11" s="306" t="s">
        <v>26</v>
      </c>
      <c r="B11" s="309" t="s">
        <v>53</v>
      </c>
      <c r="C11" s="303" t="s">
        <v>15</v>
      </c>
      <c r="D11" s="303" t="s">
        <v>2</v>
      </c>
      <c r="E11" s="303"/>
      <c r="F11" s="301" t="s">
        <v>16</v>
      </c>
      <c r="G11" s="301"/>
      <c r="H11" s="302" t="s">
        <v>17</v>
      </c>
      <c r="I11" s="302"/>
      <c r="J11" s="286" t="s">
        <v>18</v>
      </c>
      <c r="K11" s="287"/>
      <c r="L11" s="276" t="s">
        <v>97</v>
      </c>
      <c r="M11" s="18" t="s">
        <v>20</v>
      </c>
      <c r="N11" s="281" t="s">
        <v>19</v>
      </c>
    </row>
    <row r="12" spans="1:14" s="3" customFormat="1" ht="14.25" customHeight="1" thickTop="1" thickBot="1" x14ac:dyDescent="0.25">
      <c r="A12" s="307"/>
      <c r="B12" s="310"/>
      <c r="C12" s="303"/>
      <c r="D12" s="303"/>
      <c r="E12" s="303"/>
      <c r="F12" s="301"/>
      <c r="G12" s="301"/>
      <c r="H12" s="302"/>
      <c r="I12" s="302"/>
      <c r="J12" s="282" t="s">
        <v>29</v>
      </c>
      <c r="K12" s="284" t="s">
        <v>96</v>
      </c>
      <c r="L12" s="276"/>
      <c r="M12" s="29" t="s">
        <v>27</v>
      </c>
      <c r="N12" s="281"/>
    </row>
    <row r="13" spans="1:14" s="3" customFormat="1" ht="14.25" customHeight="1" thickTop="1" thickBot="1" x14ac:dyDescent="0.25">
      <c r="A13" s="308"/>
      <c r="B13" s="311"/>
      <c r="C13" s="303"/>
      <c r="D13" s="303"/>
      <c r="E13" s="303"/>
      <c r="F13" s="301"/>
      <c r="G13" s="301"/>
      <c r="H13" s="302"/>
      <c r="I13" s="302"/>
      <c r="J13" s="283"/>
      <c r="K13" s="285"/>
      <c r="L13" s="276"/>
      <c r="M13" s="30" t="s">
        <v>28</v>
      </c>
      <c r="N13" s="281"/>
    </row>
    <row r="14" spans="1:14" s="3" customFormat="1" ht="15" customHeight="1" thickTop="1" thickBot="1" x14ac:dyDescent="0.25">
      <c r="A14" s="115" t="s">
        <v>26</v>
      </c>
      <c r="B14" s="165" t="s">
        <v>98</v>
      </c>
      <c r="C14" s="26" t="s">
        <v>21</v>
      </c>
      <c r="D14" s="304">
        <v>4116</v>
      </c>
      <c r="E14" s="304"/>
      <c r="F14" s="27" t="s">
        <v>22</v>
      </c>
      <c r="G14" s="26">
        <v>13101</v>
      </c>
      <c r="H14" s="305" t="s">
        <v>99</v>
      </c>
      <c r="I14" s="305"/>
      <c r="J14" s="21">
        <v>10927</v>
      </c>
      <c r="K14" s="31">
        <v>0</v>
      </c>
      <c r="L14" s="20">
        <v>10927</v>
      </c>
      <c r="M14" s="19">
        <f>SUM(J14-L14)</f>
        <v>0</v>
      </c>
      <c r="N14" s="65">
        <v>0</v>
      </c>
    </row>
    <row r="15" spans="1:14" ht="22.5" customHeight="1" thickTop="1" thickBot="1" x14ac:dyDescent="0.3">
      <c r="A15" s="312" t="s">
        <v>24</v>
      </c>
      <c r="B15" s="312"/>
      <c r="C15" s="312"/>
      <c r="D15" s="312"/>
      <c r="E15" s="312"/>
      <c r="F15" s="312"/>
      <c r="G15" s="312"/>
      <c r="H15" s="312"/>
      <c r="I15" s="312"/>
      <c r="J15" s="22">
        <f>SUM(J14:J14)</f>
        <v>10927</v>
      </c>
      <c r="K15" s="32">
        <f>SUM(K14:K14)</f>
        <v>0</v>
      </c>
      <c r="L15" s="23">
        <f>SUM(L14:L14)</f>
        <v>10927</v>
      </c>
      <c r="M15" s="24">
        <f>SUM(M14:M14)</f>
        <v>0</v>
      </c>
      <c r="N15" s="66">
        <f>SUM(N14:N14)</f>
        <v>0</v>
      </c>
    </row>
    <row r="16" spans="1:14" s="3" customFormat="1" ht="16.5" thickTop="1" thickBot="1" x14ac:dyDescent="0.3">
      <c r="A16" s="16"/>
      <c r="B16" s="16"/>
      <c r="C16" s="1"/>
      <c r="D16" s="1"/>
      <c r="E16" s="1"/>
      <c r="F16" s="1"/>
      <c r="G16" s="2"/>
      <c r="H16" s="1"/>
      <c r="I16" s="1"/>
      <c r="J16" s="313">
        <f>SUM(J15:K15)</f>
        <v>10927</v>
      </c>
      <c r="K16" s="314"/>
      <c r="L16" s="25"/>
      <c r="M16" s="1"/>
      <c r="N16" s="28"/>
    </row>
    <row r="17" spans="1:14" s="3" customFormat="1" ht="15.75" thickTop="1" x14ac:dyDescent="0.25">
      <c r="A17" s="16"/>
      <c r="B17" s="16"/>
      <c r="C17" s="1"/>
      <c r="D17" s="1"/>
      <c r="E17" s="1"/>
      <c r="F17" s="1"/>
      <c r="G17" s="2"/>
      <c r="H17" s="1"/>
      <c r="I17" s="1"/>
      <c r="J17" s="33"/>
      <c r="K17" s="34"/>
      <c r="L17" s="25"/>
      <c r="M17" s="1"/>
      <c r="N17" s="28"/>
    </row>
    <row r="18" spans="1:14" s="3" customFormat="1" ht="15" customHeight="1" x14ac:dyDescent="0.2">
      <c r="A18" s="288" t="s">
        <v>9</v>
      </c>
      <c r="B18" s="288"/>
      <c r="C18" s="288"/>
      <c r="D18" s="288"/>
      <c r="E18" s="289" t="s">
        <v>103</v>
      </c>
      <c r="F18" s="289"/>
      <c r="G18" s="289"/>
      <c r="H18" s="289"/>
      <c r="I18" s="289"/>
      <c r="J18" s="289"/>
      <c r="K18" s="289"/>
      <c r="L18" s="289"/>
      <c r="M18" s="289"/>
      <c r="N18" s="289"/>
    </row>
    <row r="19" spans="1:14" s="3" customFormat="1" ht="15.75" thickBot="1" x14ac:dyDescent="0.25">
      <c r="A19" s="275" t="s">
        <v>10</v>
      </c>
      <c r="B19" s="275"/>
      <c r="C19" s="275"/>
      <c r="D19" s="275"/>
      <c r="E19" s="275"/>
      <c r="F19" s="275"/>
      <c r="G19" s="275"/>
      <c r="H19" s="275"/>
      <c r="I19" s="275"/>
      <c r="J19" s="17"/>
      <c r="K19" s="17"/>
      <c r="L19" s="17"/>
      <c r="M19" s="17"/>
      <c r="N19" s="17"/>
    </row>
    <row r="20" spans="1:14" s="3" customFormat="1" ht="15.75" thickTop="1" thickBot="1" x14ac:dyDescent="0.25">
      <c r="A20" s="299" t="s">
        <v>11</v>
      </c>
      <c r="B20" s="299"/>
      <c r="C20" s="299"/>
      <c r="D20" s="299"/>
      <c r="E20" s="299"/>
      <c r="F20" s="299"/>
      <c r="G20" s="299"/>
      <c r="H20" s="299"/>
      <c r="I20" s="299"/>
      <c r="J20" s="300" t="s">
        <v>12</v>
      </c>
      <c r="K20" s="300"/>
      <c r="L20" s="300"/>
      <c r="M20" s="300"/>
      <c r="N20" s="60" t="s">
        <v>13</v>
      </c>
    </row>
    <row r="21" spans="1:14" s="3" customFormat="1" ht="17.25" customHeight="1" thickTop="1" thickBot="1" x14ac:dyDescent="0.25">
      <c r="A21" s="315" t="s">
        <v>14</v>
      </c>
      <c r="B21" s="318" t="s">
        <v>53</v>
      </c>
      <c r="C21" s="303" t="s">
        <v>15</v>
      </c>
      <c r="D21" s="321" t="s">
        <v>2</v>
      </c>
      <c r="E21" s="322"/>
      <c r="F21" s="301" t="s">
        <v>16</v>
      </c>
      <c r="G21" s="301"/>
      <c r="H21" s="302" t="s">
        <v>17</v>
      </c>
      <c r="I21" s="302"/>
      <c r="J21" s="286" t="s">
        <v>18</v>
      </c>
      <c r="K21" s="287"/>
      <c r="L21" s="276" t="s">
        <v>97</v>
      </c>
      <c r="M21" s="18" t="s">
        <v>20</v>
      </c>
      <c r="N21" s="281" t="s">
        <v>102</v>
      </c>
    </row>
    <row r="22" spans="1:14" s="3" customFormat="1" ht="16.5" customHeight="1" thickTop="1" thickBot="1" x14ac:dyDescent="0.25">
      <c r="A22" s="316"/>
      <c r="B22" s="319"/>
      <c r="C22" s="303"/>
      <c r="D22" s="321"/>
      <c r="E22" s="322"/>
      <c r="F22" s="301"/>
      <c r="G22" s="301"/>
      <c r="H22" s="302"/>
      <c r="I22" s="302"/>
      <c r="J22" s="282" t="s">
        <v>29</v>
      </c>
      <c r="K22" s="284" t="s">
        <v>96</v>
      </c>
      <c r="L22" s="276"/>
      <c r="M22" s="29" t="s">
        <v>27</v>
      </c>
      <c r="N22" s="281"/>
    </row>
    <row r="23" spans="1:14" s="3" customFormat="1" ht="14.25" customHeight="1" thickTop="1" thickBot="1" x14ac:dyDescent="0.25">
      <c r="A23" s="317"/>
      <c r="B23" s="320"/>
      <c r="C23" s="303"/>
      <c r="D23" s="321"/>
      <c r="E23" s="322"/>
      <c r="F23" s="301"/>
      <c r="G23" s="301"/>
      <c r="H23" s="302"/>
      <c r="I23" s="302"/>
      <c r="J23" s="283"/>
      <c r="K23" s="285"/>
      <c r="L23" s="276"/>
      <c r="M23" s="30" t="s">
        <v>28</v>
      </c>
      <c r="N23" s="281"/>
    </row>
    <row r="24" spans="1:14" s="3" customFormat="1" ht="15" customHeight="1" thickTop="1" x14ac:dyDescent="0.2">
      <c r="A24" s="245" t="s">
        <v>100</v>
      </c>
      <c r="B24" s="244" t="s">
        <v>101</v>
      </c>
      <c r="C24" s="147" t="s">
        <v>21</v>
      </c>
      <c r="D24" s="148">
        <v>4116</v>
      </c>
      <c r="E24" s="157"/>
      <c r="F24" s="156" t="s">
        <v>22</v>
      </c>
      <c r="G24" s="153">
        <v>14004</v>
      </c>
      <c r="H24" s="280" t="s">
        <v>84</v>
      </c>
      <c r="I24" s="280"/>
      <c r="J24" s="144">
        <v>0</v>
      </c>
      <c r="K24" s="145">
        <v>150000</v>
      </c>
      <c r="L24" s="154">
        <v>150000</v>
      </c>
      <c r="M24" s="250">
        <f>SUM(K24-L24)</f>
        <v>0</v>
      </c>
      <c r="N24" s="146">
        <f>SUM(K24)</f>
        <v>150000</v>
      </c>
    </row>
    <row r="25" spans="1:14" s="3" customFormat="1" ht="15" customHeight="1" x14ac:dyDescent="0.2">
      <c r="A25" s="246" t="s">
        <v>150</v>
      </c>
      <c r="B25" s="26" t="s">
        <v>151</v>
      </c>
      <c r="C25" s="26" t="s">
        <v>21</v>
      </c>
      <c r="D25" s="304">
        <v>4116</v>
      </c>
      <c r="E25" s="304"/>
      <c r="F25" s="27" t="s">
        <v>22</v>
      </c>
      <c r="G25" s="26">
        <v>104513013</v>
      </c>
      <c r="H25" s="323" t="s">
        <v>145</v>
      </c>
      <c r="I25" s="323"/>
      <c r="J25" s="235">
        <v>0</v>
      </c>
      <c r="K25" s="236">
        <v>24714</v>
      </c>
      <c r="L25" s="237">
        <v>24714</v>
      </c>
      <c r="M25" s="251">
        <f>SUM(J25+K25-L25)</f>
        <v>0</v>
      </c>
      <c r="N25" s="248">
        <v>24714</v>
      </c>
    </row>
    <row r="26" spans="1:14" s="3" customFormat="1" ht="15" customHeight="1" thickBot="1" x14ac:dyDescent="0.25">
      <c r="A26" s="247" t="s">
        <v>150</v>
      </c>
      <c r="B26" s="238" t="s">
        <v>151</v>
      </c>
      <c r="C26" s="238" t="s">
        <v>21</v>
      </c>
      <c r="D26" s="304">
        <v>4116</v>
      </c>
      <c r="E26" s="304"/>
      <c r="F26" s="239" t="s">
        <v>22</v>
      </c>
      <c r="G26" s="238">
        <v>104113013</v>
      </c>
      <c r="H26" s="305" t="s">
        <v>146</v>
      </c>
      <c r="I26" s="305"/>
      <c r="J26" s="240">
        <v>0</v>
      </c>
      <c r="K26" s="241">
        <v>5286</v>
      </c>
      <c r="L26" s="242">
        <v>5286</v>
      </c>
      <c r="M26" s="251">
        <f>SUM(J26+K26-L26)</f>
        <v>0</v>
      </c>
      <c r="N26" s="249">
        <v>5286</v>
      </c>
    </row>
    <row r="27" spans="1:14" s="3" customFormat="1" ht="12.75" thickTop="1" thickBot="1" x14ac:dyDescent="0.25">
      <c r="A27" s="312" t="s">
        <v>24</v>
      </c>
      <c r="B27" s="312"/>
      <c r="C27" s="312"/>
      <c r="D27" s="312"/>
      <c r="E27" s="312"/>
      <c r="F27" s="312"/>
      <c r="G27" s="312"/>
      <c r="H27" s="312"/>
      <c r="I27" s="312"/>
      <c r="J27" s="22">
        <f>SUM(J24:J24)</f>
        <v>0</v>
      </c>
      <c r="K27" s="32">
        <f>SUM(K24:K26)</f>
        <v>180000</v>
      </c>
      <c r="L27" s="23">
        <f>SUM(L24:L26)</f>
        <v>180000</v>
      </c>
      <c r="M27" s="24">
        <f>SUM(M24:M24)</f>
        <v>0</v>
      </c>
      <c r="N27" s="66">
        <f>SUM(N24:N26)</f>
        <v>180000</v>
      </c>
    </row>
    <row r="28" spans="1:14" ht="16.5" thickTop="1" thickBot="1" x14ac:dyDescent="0.3">
      <c r="A28" s="324" t="s">
        <v>25</v>
      </c>
      <c r="B28" s="324"/>
      <c r="C28" s="324"/>
      <c r="D28" s="324"/>
      <c r="E28" s="324"/>
      <c r="F28" s="324"/>
      <c r="G28" s="324"/>
      <c r="H28" s="324"/>
      <c r="I28" s="325"/>
      <c r="J28" s="313">
        <f>SUM(J27:K27)</f>
        <v>180000</v>
      </c>
      <c r="K28" s="314"/>
      <c r="L28" s="25"/>
      <c r="N28" s="28"/>
    </row>
    <row r="29" spans="1:14" ht="15.75" thickTop="1" x14ac:dyDescent="0.25"/>
    <row r="30" spans="1:14" x14ac:dyDescent="0.25">
      <c r="I30" s="158"/>
    </row>
    <row r="31" spans="1:14" x14ac:dyDescent="0.25">
      <c r="K31" s="25"/>
    </row>
  </sheetData>
  <sheetProtection selectLockedCells="1" selectUnlockedCells="1"/>
  <mergeCells count="50">
    <mergeCell ref="J28:K28"/>
    <mergeCell ref="A27:I27"/>
    <mergeCell ref="D25:E25"/>
    <mergeCell ref="H25:I25"/>
    <mergeCell ref="D26:E26"/>
    <mergeCell ref="H26:I26"/>
    <mergeCell ref="A28:I28"/>
    <mergeCell ref="A20:I20"/>
    <mergeCell ref="C21:C23"/>
    <mergeCell ref="D21:E23"/>
    <mergeCell ref="F21:G23"/>
    <mergeCell ref="H21:I23"/>
    <mergeCell ref="A4:C4"/>
    <mergeCell ref="D4:N4"/>
    <mergeCell ref="C5:D5"/>
    <mergeCell ref="F5:J5"/>
    <mergeCell ref="C6:D6"/>
    <mergeCell ref="F6:J6"/>
    <mergeCell ref="N11:N13"/>
    <mergeCell ref="J12:J13"/>
    <mergeCell ref="K12:K13"/>
    <mergeCell ref="N21:N23"/>
    <mergeCell ref="J22:J23"/>
    <mergeCell ref="K22:K23"/>
    <mergeCell ref="J11:K11"/>
    <mergeCell ref="E18:N18"/>
    <mergeCell ref="A15:I15"/>
    <mergeCell ref="A18:D18"/>
    <mergeCell ref="J16:K16"/>
    <mergeCell ref="A21:A23"/>
    <mergeCell ref="J21:K21"/>
    <mergeCell ref="J20:M20"/>
    <mergeCell ref="L21:L23"/>
    <mergeCell ref="B21:B23"/>
    <mergeCell ref="A19:I19"/>
    <mergeCell ref="L11:L13"/>
    <mergeCell ref="C7:D7"/>
    <mergeCell ref="F7:J7"/>
    <mergeCell ref="H24:I24"/>
    <mergeCell ref="A8:J8"/>
    <mergeCell ref="A10:I10"/>
    <mergeCell ref="J10:M10"/>
    <mergeCell ref="F11:G13"/>
    <mergeCell ref="H11:I13"/>
    <mergeCell ref="D11:E13"/>
    <mergeCell ref="D14:E14"/>
    <mergeCell ref="H14:I14"/>
    <mergeCell ref="A11:A13"/>
    <mergeCell ref="B11:B13"/>
    <mergeCell ref="C11:C13"/>
  </mergeCells>
  <pageMargins left="0" right="0" top="0.94488188976377963" bottom="0.74803149606299213" header="0.31496062992125984" footer="0.51181102362204722"/>
  <pageSetup paperSize="9" firstPageNumber="0" orientation="landscape" horizontalDpi="300" verticalDpi="300" r:id="rId1"/>
  <headerFooter alignWithMargins="0">
    <oddHeader>&amp;L&amp;"Calibri,Tučné"&amp;14MĚSTO Štíty
&amp;11IČO : 00303453
DIČ : CZ00303453&amp;C&amp;"Calibri,Tučné"&amp;14Přehled DOTACÍ
 v návaznosti na rozpočet&amp;R&amp;"Calibri,Tučné"&amp;11Rok 2020</oddHeader>
    <oddFooter>&amp;R&amp;P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ROZPOČTOVÉ OPATŘENÍ č. 2</vt:lpstr>
      <vt:lpstr>Přehled o stavu rozpočtu 2020 </vt:lpstr>
      <vt:lpstr>Dotace 2020 - přehled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</dc:creator>
  <cp:lastModifiedBy>intel</cp:lastModifiedBy>
  <cp:lastPrinted>2020-06-16T07:08:26Z</cp:lastPrinted>
  <dcterms:created xsi:type="dcterms:W3CDTF">2020-06-16T07:13:04Z</dcterms:created>
  <dcterms:modified xsi:type="dcterms:W3CDTF">2024-01-11T10:18:13Z</dcterms:modified>
</cp:coreProperties>
</file>