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activeTab="2"/>
  </bookViews>
  <sheets>
    <sheet name="ROZPOČTOVÉ OPATŘENÍ č. 1" sheetId="15" r:id="rId1"/>
    <sheet name="Přehled o stavu rozpočtu 2019" sheetId="18" r:id="rId2"/>
    <sheet name="Dotace 2019 - přehled" sheetId="16" r:id="rId3"/>
  </sheets>
  <calcPr calcId="145621"/>
</workbook>
</file>

<file path=xl/calcChain.xml><?xml version="1.0" encoding="utf-8"?>
<calcChain xmlns="http://schemas.openxmlformats.org/spreadsheetml/2006/main">
  <c r="N25" i="16" l="1"/>
  <c r="E15" i="18"/>
  <c r="E19" i="18"/>
  <c r="M27" i="15"/>
  <c r="M14" i="16"/>
  <c r="M16" i="16"/>
  <c r="E7" i="18"/>
  <c r="E11" i="18"/>
  <c r="M10" i="15"/>
  <c r="L10" i="15"/>
  <c r="E37" i="18"/>
  <c r="D31" i="18"/>
  <c r="E31" i="18"/>
  <c r="E42" i="18"/>
  <c r="C31" i="18"/>
  <c r="C30" i="18"/>
  <c r="E30" i="18"/>
  <c r="D36" i="18"/>
  <c r="D35" i="18"/>
  <c r="E35" i="18"/>
  <c r="E38" i="18"/>
  <c r="C36" i="18"/>
  <c r="E24" i="18"/>
  <c r="N16" i="16"/>
  <c r="L16" i="16"/>
  <c r="K16" i="16"/>
  <c r="J16" i="16"/>
  <c r="J17" i="16"/>
  <c r="N26" i="16"/>
  <c r="L26" i="16"/>
  <c r="K26" i="16"/>
  <c r="J26" i="16"/>
  <c r="M25" i="16"/>
  <c r="M26" i="16"/>
  <c r="L8" i="16"/>
  <c r="K8" i="16"/>
  <c r="L27" i="15"/>
  <c r="C35" i="18"/>
  <c r="J27" i="16"/>
  <c r="E36" i="18"/>
  <c r="D38" i="18"/>
  <c r="C38" i="18"/>
  <c r="C41" i="18"/>
  <c r="C43" i="18"/>
  <c r="C42" i="18"/>
  <c r="C32" i="18"/>
  <c r="D30" i="18"/>
  <c r="D41" i="18"/>
  <c r="D43" i="18"/>
  <c r="D32" i="18"/>
  <c r="D42" i="18"/>
  <c r="E32" i="18"/>
  <c r="E41" i="18"/>
  <c r="E43" i="18"/>
</calcChain>
</file>

<file path=xl/sharedStrings.xml><?xml version="1.0" encoding="utf-8"?>
<sst xmlns="http://schemas.openxmlformats.org/spreadsheetml/2006/main" count="307" uniqueCount="140">
  <si>
    <t>a)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</si>
  <si>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</si>
  <si>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</si>
  <si>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</si>
  <si>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</si>
  <si>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</si>
  <si>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</si>
  <si>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</si>
  <si>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</si>
  <si>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</si>
  <si>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</si>
  <si>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</si>
  <si>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</si>
  <si>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</si>
  <si>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</si>
  <si>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</si>
  <si>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</si>
  <si>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</si>
  <si>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</si>
  <si>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</si>
  <si>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</si>
  <si>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</si>
  <si>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</si>
  <si>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</si>
  <si>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</si>
  <si>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</si>
  <si>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</si>
  <si>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</si>
  <si>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</si>
  <si>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</si>
  <si>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</si>
  <si>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</si>
  <si>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</si>
  <si>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</si>
  <si>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</si>
  <si>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</si>
  <si>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</si>
  <si>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</si>
  <si>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</si>
  <si>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</si>
  <si>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</si>
  <si>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</si>
  <si>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</si>
  <si>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</si>
  <si>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</si>
  <si>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005512</t>
  </si>
  <si>
    <t>5139</t>
  </si>
  <si>
    <t>5169</t>
  </si>
  <si>
    <t>5909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</si>
  <si>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</si>
  <si>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</si>
  <si>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</si>
  <si>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</si>
  <si>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</si>
  <si>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</si>
  <si>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</si>
  <si>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</si>
  <si>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</si>
  <si>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</si>
  <si>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</si>
  <si>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2) Změny rozpočtu - vlastní - VÝDAJE (přesun prostředků rozpočtovaných na § 6409)</t>
  </si>
  <si>
    <t>6409-5909 lze použít na pokrytí neinvestičních výdajů libovolného § RS</t>
  </si>
  <si>
    <t>006409</t>
  </si>
  <si>
    <t>P.č.</t>
  </si>
  <si>
    <t xml:space="preserve">Neinvestiční přijaté transfery od obcí – knihy do knihovny 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</si>
  <si>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</si>
  <si>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</si>
  <si>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</si>
  <si>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</si>
  <si>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</si>
  <si>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</si>
  <si>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</si>
  <si>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</si>
  <si>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</si>
  <si>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</si>
  <si>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</si>
  <si>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</si>
  <si>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</si>
  <si>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</si>
  <si>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</si>
  <si>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</si>
  <si>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</si>
  <si>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</si>
  <si>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</si>
  <si>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</si>
  <si>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</si>
  <si>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</si>
  <si>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</si>
  <si>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</si>
  <si>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</si>
  <si>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</si>
  <si>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VPP - povinné pojistné na soc.zabezpečení a přísp. na státní politiku zaměstnanosti</t>
  </si>
  <si>
    <t>Přijaté transfery – dotace, které byly součástí schváleného rozpočtu:</t>
  </si>
  <si>
    <t>5171</t>
  </si>
  <si>
    <t>001032</t>
  </si>
  <si>
    <t>003419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</si>
  <si>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</si>
  <si>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</si>
  <si>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</si>
  <si>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</si>
  <si>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</si>
  <si>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</si>
  <si>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1/2019 - RMě Štíty dne 24.04.2019: </t>
    </r>
  </si>
  <si>
    <t>Rozpočtové změny 2019</t>
  </si>
  <si>
    <t>Rozpočet  upravený 2019</t>
  </si>
  <si>
    <t>Celkový přehled - TRANSFERY - DOTACE  2019</t>
  </si>
  <si>
    <t>NÁROK 2019</t>
  </si>
  <si>
    <t>Skutečný příjem 2019</t>
  </si>
  <si>
    <t>Přijaté transfery – dotace přijaté v průběhu roku 2019 – rozpočtovány na základě rozpočtových opatření:</t>
  </si>
  <si>
    <t>Úřad práce Olomouc - "VPP" 85% z dotace 15.000,- Kč - pohledávka 2018 - evropský podíl</t>
  </si>
  <si>
    <t>Úřad práce Olomouc - "VPP" 15% z dotace 15.000,- Kč - pohledávka 2018 - národní podíl</t>
  </si>
  <si>
    <t>Úřad práce Šumperk - "VPP" - 3/2019</t>
  </si>
  <si>
    <t>1/2019</t>
  </si>
  <si>
    <t>II. Neinvestiční dotace na VEŘEJNĚ PROSPĚŠNÉ PRÁCE (VPP) - Úřad práce Šumperk</t>
  </si>
  <si>
    <t>13101</t>
  </si>
  <si>
    <t>Účelová neinvestiční dotace na VPP za 3/2019</t>
  </si>
  <si>
    <t>5138</t>
  </si>
  <si>
    <t xml:space="preserve">LES - Město Lanškroun - prodej dřeva - zboží určené k prodeji </t>
  </si>
  <si>
    <t>5175</t>
  </si>
  <si>
    <t>TĚLOVÝCHOVA - občerstvení</t>
  </si>
  <si>
    <t>003429</t>
  </si>
  <si>
    <t>VESNICE ROKU - materiál</t>
  </si>
  <si>
    <t>VESNICE ROKU - registrační poplatek</t>
  </si>
  <si>
    <t>VESNICE ROKU - občerstvení</t>
  </si>
  <si>
    <t>003539</t>
  </si>
  <si>
    <t>5156</t>
  </si>
  <si>
    <t>5168</t>
  </si>
  <si>
    <t>ZDRAVOTNÍ STŘEDISKO - PHM</t>
  </si>
  <si>
    <t>ZDRAVOTNÍ STŘEDISKO - úhrava a rozšíření sítě</t>
  </si>
  <si>
    <t>003613</t>
  </si>
  <si>
    <t>NBH - opravy a udržování</t>
  </si>
  <si>
    <t>003631</t>
  </si>
  <si>
    <t>5164</t>
  </si>
  <si>
    <t>VEŘEJNÉ OSVĚTLENÍ - pronájem plošiny</t>
  </si>
  <si>
    <t>5167</t>
  </si>
  <si>
    <t>JSDH Štíty - školení</t>
  </si>
  <si>
    <t>005519</t>
  </si>
  <si>
    <t>PO - nové hasicí přístroje</t>
  </si>
  <si>
    <t>PO - opravy hasicích přístrojů</t>
  </si>
  <si>
    <r>
      <t xml:space="preserve">(±482.823,80 Kč) </t>
    </r>
    <r>
      <rPr>
        <sz val="6"/>
        <color indexed="62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</si>
</sst>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79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6"/>
      <color indexed="62"/>
      <name val="Symbol"/>
      <family val="1"/>
      <charset val="2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rgb="FFF2F2F2"/>
      </patternFill>
    </fill>
  </fills>
  <borders count="93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/>
    <xf numFmtId="0" fontId="24" fillId="0" borderId="0"/>
    <xf numFmtId="0" fontId="24" fillId="0" borderId="0"/>
    <xf numFmtId="0" fontId="60" fillId="0" borderId="0"/>
    <xf numFmtId="0" fontId="25" fillId="0" borderId="0"/>
    <xf numFmtId="0" fontId="1" fillId="0" borderId="0"/>
    <xf numFmtId="0" fontId="1" fillId="0" borderId="0"/>
    <xf numFmtId="0" fontId="59" fillId="0" borderId="0"/>
    <xf numFmtId="0" fontId="15" fillId="0" borderId="0"/>
    <xf numFmtId="0" fontId="15" fillId="0" borderId="0"/>
  </cellStyleXfs>
  <cellXfs count="267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0" fontId="10" fillId="0" borderId="5" xfId="1" applyFont="1" applyBorder="1" applyAlignment="1">
      <alignment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7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165" fontId="23" fillId="0" borderId="0" xfId="1" applyNumberFormat="1" applyFont="1"/>
    <xf numFmtId="0" fontId="7" fillId="7" borderId="10" xfId="1" applyFont="1" applyFill="1" applyBorder="1" applyAlignment="1">
      <alignment horizontal="right" vertical="center" wrapText="1"/>
    </xf>
    <xf numFmtId="0" fontId="8" fillId="7" borderId="9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5" fontId="7" fillId="4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" fillId="0" borderId="0" xfId="1" applyAlignment="1">
      <alignment vertical="center"/>
    </xf>
    <xf numFmtId="49" fontId="61" fillId="0" borderId="0" xfId="0" applyNumberFormat="1" applyFont="1" applyAlignment="1">
      <alignment horizontal="left" vertical="center"/>
    </xf>
    <xf numFmtId="49" fontId="62" fillId="0" borderId="0" xfId="0" applyNumberFormat="1" applyFont="1" applyAlignment="1">
      <alignment horizontal="center" vertical="center"/>
    </xf>
    <xf numFmtId="49" fontId="63" fillId="0" borderId="0" xfId="0" applyNumberFormat="1" applyFont="1" applyAlignment="1">
      <alignment horizontal="center" vertical="center"/>
    </xf>
    <xf numFmtId="49" fontId="64" fillId="0" borderId="0" xfId="1" applyNumberFormat="1" applyFont="1" applyAlignment="1">
      <alignment horizontal="center" vertical="center"/>
    </xf>
    <xf numFmtId="4" fontId="64" fillId="0" borderId="0" xfId="1" applyNumberFormat="1" applyFont="1" applyAlignment="1">
      <alignment vertical="center"/>
    </xf>
    <xf numFmtId="0" fontId="64" fillId="0" borderId="0" xfId="1" applyFont="1" applyAlignment="1">
      <alignment vertical="center"/>
    </xf>
    <xf numFmtId="49" fontId="61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49" fontId="63" fillId="0" borderId="0" xfId="0" applyNumberFormat="1" applyFont="1" applyFill="1" applyBorder="1" applyAlignment="1">
      <alignment horizontal="center" vertical="center"/>
    </xf>
    <xf numFmtId="49" fontId="66" fillId="0" borderId="0" xfId="0" applyNumberFormat="1" applyFont="1" applyFill="1" applyBorder="1" applyAlignment="1">
      <alignment vertical="center"/>
    </xf>
    <xf numFmtId="49" fontId="67" fillId="0" borderId="0" xfId="1" applyNumberFormat="1" applyFont="1" applyAlignment="1">
      <alignment horizontal="center" vertical="center"/>
    </xf>
    <xf numFmtId="4" fontId="67" fillId="0" borderId="0" xfId="1" applyNumberFormat="1" applyFont="1" applyAlignment="1">
      <alignment vertical="center"/>
    </xf>
    <xf numFmtId="0" fontId="67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/>
    <xf numFmtId="49" fontId="68" fillId="8" borderId="17" xfId="0" applyNumberFormat="1" applyFont="1" applyFill="1" applyBorder="1" applyAlignment="1">
      <alignment horizontal="center" vertical="center"/>
    </xf>
    <xf numFmtId="49" fontId="68" fillId="8" borderId="18" xfId="0" applyNumberFormat="1" applyFont="1" applyFill="1" applyBorder="1" applyAlignment="1">
      <alignment horizontal="center" vertical="center"/>
    </xf>
    <xf numFmtId="49" fontId="69" fillId="8" borderId="18" xfId="0" applyNumberFormat="1" applyFont="1" applyFill="1" applyBorder="1" applyAlignment="1">
      <alignment horizontal="center" vertical="center"/>
    </xf>
    <xf numFmtId="49" fontId="70" fillId="8" borderId="18" xfId="1" applyNumberFormat="1" applyFont="1" applyFill="1" applyBorder="1" applyAlignment="1">
      <alignment horizontal="center" vertical="center"/>
    </xf>
    <xf numFmtId="4" fontId="70" fillId="8" borderId="18" xfId="1" applyNumberFormat="1" applyFont="1" applyFill="1" applyBorder="1" applyAlignment="1">
      <alignment horizontal="center" vertical="center"/>
    </xf>
    <xf numFmtId="0" fontId="70" fillId="8" borderId="19" xfId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49" fontId="68" fillId="8" borderId="20" xfId="0" applyNumberFormat="1" applyFont="1" applyFill="1" applyBorder="1" applyAlignment="1">
      <alignment horizontal="center" vertical="center"/>
    </xf>
    <xf numFmtId="49" fontId="69" fillId="8" borderId="20" xfId="0" applyNumberFormat="1" applyFont="1" applyFill="1" applyBorder="1" applyAlignment="1">
      <alignment horizontal="center" vertical="center"/>
    </xf>
    <xf numFmtId="49" fontId="70" fillId="8" borderId="20" xfId="1" applyNumberFormat="1" applyFont="1" applyFill="1" applyBorder="1" applyAlignment="1">
      <alignment horizontal="center" vertical="center"/>
    </xf>
    <xf numFmtId="4" fontId="70" fillId="8" borderId="20" xfId="1" applyNumberFormat="1" applyFont="1" applyFill="1" applyBorder="1" applyAlignment="1">
      <alignment horizontal="center" vertical="center"/>
    </xf>
    <xf numFmtId="0" fontId="70" fillId="8" borderId="2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25" fillId="9" borderId="0" xfId="1" applyFont="1" applyFill="1" applyAlignment="1">
      <alignment vertical="center"/>
    </xf>
    <xf numFmtId="0" fontId="25" fillId="9" borderId="0" xfId="1" applyFont="1" applyFill="1"/>
    <xf numFmtId="0" fontId="19" fillId="0" borderId="24" xfId="1" applyFont="1" applyBorder="1" applyAlignment="1">
      <alignment horizontal="center" vertical="center"/>
    </xf>
    <xf numFmtId="4" fontId="71" fillId="8" borderId="18" xfId="1" applyNumberFormat="1" applyFont="1" applyFill="1" applyBorder="1" applyAlignment="1">
      <alignment vertical="center"/>
    </xf>
    <xf numFmtId="0" fontId="71" fillId="8" borderId="19" xfId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165" fontId="7" fillId="4" borderId="25" xfId="1" applyNumberFormat="1" applyFont="1" applyFill="1" applyBorder="1" applyAlignment="1">
      <alignment horizontal="right" vertical="center"/>
    </xf>
    <xf numFmtId="165" fontId="7" fillId="2" borderId="24" xfId="1" applyNumberFormat="1" applyFont="1" applyFill="1" applyBorder="1" applyAlignment="1">
      <alignment horizontal="right" vertical="center"/>
    </xf>
    <xf numFmtId="0" fontId="24" fillId="0" borderId="0" xfId="2" applyAlignment="1">
      <alignment vertical="center"/>
    </xf>
    <xf numFmtId="164" fontId="31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4" fontId="34" fillId="0" borderId="0" xfId="2" applyNumberFormat="1" applyFont="1" applyAlignment="1">
      <alignment vertical="center"/>
    </xf>
    <xf numFmtId="0" fontId="35" fillId="0" borderId="0" xfId="2" applyFont="1" applyAlignment="1">
      <alignment horizontal="justify" vertical="center"/>
    </xf>
    <xf numFmtId="164" fontId="36" fillId="0" borderId="0" xfId="2" applyNumberFormat="1" applyFont="1" applyAlignment="1">
      <alignment vertical="center"/>
    </xf>
    <xf numFmtId="164" fontId="36" fillId="5" borderId="26" xfId="2" applyNumberFormat="1" applyFont="1" applyFill="1" applyBorder="1" applyAlignment="1">
      <alignment vertical="center"/>
    </xf>
    <xf numFmtId="0" fontId="40" fillId="0" borderId="0" xfId="2" applyFont="1" applyAlignment="1">
      <alignment horizontal="justify" vertical="center"/>
    </xf>
    <xf numFmtId="164" fontId="36" fillId="5" borderId="0" xfId="2" applyNumberFormat="1" applyFont="1" applyFill="1" applyAlignment="1">
      <alignment vertical="center"/>
    </xf>
    <xf numFmtId="3" fontId="46" fillId="6" borderId="27" xfId="2" applyNumberFormat="1" applyFont="1" applyFill="1" applyBorder="1" applyAlignment="1">
      <alignment horizontal="center" vertical="center" wrapText="1"/>
    </xf>
    <xf numFmtId="164" fontId="31" fillId="5" borderId="28" xfId="2" applyNumberFormat="1" applyFont="1" applyFill="1" applyBorder="1" applyAlignment="1">
      <alignment vertical="center" wrapText="1"/>
    </xf>
    <xf numFmtId="164" fontId="31" fillId="5" borderId="29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 wrapText="1"/>
    </xf>
    <xf numFmtId="0" fontId="48" fillId="0" borderId="26" xfId="2" applyFont="1" applyBorder="1" applyAlignment="1">
      <alignment horizontal="center" vertical="center"/>
    </xf>
    <xf numFmtId="0" fontId="31" fillId="0" borderId="30" xfId="2" applyFont="1" applyBorder="1" applyAlignment="1">
      <alignment vertical="center"/>
    </xf>
    <xf numFmtId="0" fontId="49" fillId="0" borderId="31" xfId="2" applyFont="1" applyBorder="1" applyAlignment="1">
      <alignment vertical="center" wrapText="1"/>
    </xf>
    <xf numFmtId="164" fontId="49" fillId="5" borderId="32" xfId="2" applyNumberFormat="1" applyFont="1" applyFill="1" applyBorder="1" applyAlignment="1">
      <alignment horizontal="right" vertical="center" wrapText="1"/>
    </xf>
    <xf numFmtId="164" fontId="31" fillId="5" borderId="32" xfId="2" applyNumberFormat="1" applyFont="1" applyFill="1" applyBorder="1" applyAlignment="1">
      <alignment vertical="center" wrapText="1"/>
    </xf>
    <xf numFmtId="0" fontId="31" fillId="0" borderId="33" xfId="2" applyFont="1" applyBorder="1" applyAlignment="1">
      <alignment vertical="center"/>
    </xf>
    <xf numFmtId="0" fontId="49" fillId="0" borderId="34" xfId="2" applyFont="1" applyBorder="1" applyAlignment="1">
      <alignment vertical="center" wrapText="1"/>
    </xf>
    <xf numFmtId="164" fontId="49" fillId="0" borderId="35" xfId="2" applyNumberFormat="1" applyFont="1" applyBorder="1" applyAlignment="1">
      <alignment horizontal="right" vertical="center" wrapText="1"/>
    </xf>
    <xf numFmtId="0" fontId="31" fillId="0" borderId="0" xfId="2" applyFont="1" applyAlignment="1">
      <alignment vertical="center"/>
    </xf>
    <xf numFmtId="167" fontId="31" fillId="0" borderId="0" xfId="2" applyNumberFormat="1" applyFont="1" applyAlignment="1">
      <alignment vertical="center"/>
    </xf>
    <xf numFmtId="164" fontId="31" fillId="5" borderId="36" xfId="2" applyNumberFormat="1" applyFont="1" applyFill="1" applyBorder="1" applyAlignment="1">
      <alignment vertical="center" wrapText="1"/>
    </xf>
    <xf numFmtId="164" fontId="31" fillId="5" borderId="37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/>
    </xf>
    <xf numFmtId="164" fontId="27" fillId="0" borderId="0" xfId="2" applyNumberFormat="1" applyFont="1" applyAlignment="1">
      <alignment vertical="center"/>
    </xf>
    <xf numFmtId="3" fontId="46" fillId="6" borderId="38" xfId="2" applyNumberFormat="1" applyFont="1" applyFill="1" applyBorder="1" applyAlignment="1">
      <alignment horizontal="center" vertical="center" wrapText="1"/>
    </xf>
    <xf numFmtId="164" fontId="31" fillId="5" borderId="39" xfId="2" applyNumberFormat="1" applyFont="1" applyFill="1" applyBorder="1" applyAlignment="1">
      <alignment vertical="center" wrapText="1"/>
    </xf>
    <xf numFmtId="164" fontId="31" fillId="5" borderId="40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 wrapText="1"/>
    </xf>
    <xf numFmtId="164" fontId="49" fillId="5" borderId="41" xfId="2" applyNumberFormat="1" applyFont="1" applyFill="1" applyBorder="1" applyAlignment="1">
      <alignment horizontal="right" vertical="center" wrapText="1"/>
    </xf>
    <xf numFmtId="164" fontId="31" fillId="5" borderId="41" xfId="2" applyNumberFormat="1" applyFont="1" applyFill="1" applyBorder="1" applyAlignment="1">
      <alignment vertical="center" wrapText="1"/>
    </xf>
    <xf numFmtId="164" fontId="49" fillId="0" borderId="42" xfId="2" applyNumberFormat="1" applyFont="1" applyBorder="1" applyAlignment="1">
      <alignment horizontal="right" vertical="center" wrapText="1"/>
    </xf>
    <xf numFmtId="164" fontId="31" fillId="5" borderId="43" xfId="2" applyNumberFormat="1" applyFont="1" applyFill="1" applyBorder="1" applyAlignment="1">
      <alignment vertical="center" wrapText="1"/>
    </xf>
    <xf numFmtId="164" fontId="31" fillId="5" borderId="44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/>
    </xf>
    <xf numFmtId="0" fontId="72" fillId="0" borderId="0" xfId="0" applyFont="1"/>
    <xf numFmtId="49" fontId="22" fillId="7" borderId="45" xfId="1" applyNumberFormat="1" applyFont="1" applyFill="1" applyBorder="1" applyAlignment="1">
      <alignment horizontal="right" vertical="center" wrapText="1"/>
    </xf>
    <xf numFmtId="0" fontId="7" fillId="7" borderId="46" xfId="1" applyFont="1" applyFill="1" applyBorder="1" applyAlignment="1">
      <alignment horizontal="right" vertical="center" wrapText="1"/>
    </xf>
    <xf numFmtId="0" fontId="8" fillId="7" borderId="47" xfId="1" applyFont="1" applyFill="1" applyBorder="1" applyAlignment="1">
      <alignment horizontal="right" vertical="center" wrapText="1"/>
    </xf>
    <xf numFmtId="165" fontId="7" fillId="4" borderId="45" xfId="1" applyNumberFormat="1" applyFont="1" applyFill="1" applyBorder="1" applyAlignment="1">
      <alignment horizontal="right" vertical="center"/>
    </xf>
    <xf numFmtId="165" fontId="7" fillId="4" borderId="48" xfId="1" applyNumberFormat="1" applyFont="1" applyFill="1" applyBorder="1" applyAlignment="1">
      <alignment horizontal="right" vertical="center"/>
    </xf>
    <xf numFmtId="165" fontId="7" fillId="4" borderId="49" xfId="1" applyNumberFormat="1" applyFont="1" applyFill="1" applyBorder="1" applyAlignment="1">
      <alignment horizontal="right" vertical="center"/>
    </xf>
    <xf numFmtId="165" fontId="7" fillId="3" borderId="8" xfId="1" applyNumberFormat="1" applyFont="1" applyFill="1" applyBorder="1" applyAlignment="1">
      <alignment horizontal="right" vertical="center"/>
    </xf>
    <xf numFmtId="165" fontId="7" fillId="4" borderId="50" xfId="1" applyNumberFormat="1" applyFont="1" applyFill="1" applyBorder="1" applyAlignment="1">
      <alignment horizontal="right" vertical="center"/>
    </xf>
    <xf numFmtId="4" fontId="0" fillId="0" borderId="0" xfId="0" applyNumberFormat="1"/>
    <xf numFmtId="49" fontId="63" fillId="0" borderId="0" xfId="0" applyNumberFormat="1" applyFont="1" applyFill="1" applyBorder="1" applyAlignment="1">
      <alignment horizontal="left" vertical="center"/>
    </xf>
    <xf numFmtId="49" fontId="73" fillId="9" borderId="51" xfId="0" applyNumberFormat="1" applyFont="1" applyFill="1" applyBorder="1" applyAlignment="1">
      <alignment horizontal="center" vertical="center"/>
    </xf>
    <xf numFmtId="49" fontId="73" fillId="9" borderId="52" xfId="0" applyNumberFormat="1" applyFont="1" applyFill="1" applyBorder="1" applyAlignment="1">
      <alignment horizontal="center" vertical="center"/>
    </xf>
    <xf numFmtId="49" fontId="74" fillId="9" borderId="53" xfId="0" applyNumberFormat="1" applyFont="1" applyFill="1" applyBorder="1" applyAlignment="1">
      <alignment horizontal="center" vertical="center"/>
    </xf>
    <xf numFmtId="49" fontId="63" fillId="9" borderId="53" xfId="0" applyNumberFormat="1" applyFont="1" applyFill="1" applyBorder="1" applyAlignment="1">
      <alignment horizontal="center" vertical="center"/>
    </xf>
    <xf numFmtId="49" fontId="75" fillId="9" borderId="53" xfId="1" applyNumberFormat="1" applyFont="1" applyFill="1" applyBorder="1" applyAlignment="1">
      <alignment horizontal="center" vertical="center"/>
    </xf>
    <xf numFmtId="4" fontId="75" fillId="9" borderId="53" xfId="1" applyNumberFormat="1" applyFont="1" applyFill="1" applyBorder="1" applyAlignment="1">
      <alignment vertical="center"/>
    </xf>
    <xf numFmtId="49" fontId="73" fillId="9" borderId="54" xfId="0" applyNumberFormat="1" applyFont="1" applyFill="1" applyBorder="1" applyAlignment="1">
      <alignment horizontal="center" vertical="center"/>
    </xf>
    <xf numFmtId="49" fontId="73" fillId="9" borderId="55" xfId="0" applyNumberFormat="1" applyFont="1" applyFill="1" applyBorder="1" applyAlignment="1">
      <alignment horizontal="center" vertical="center"/>
    </xf>
    <xf numFmtId="49" fontId="74" fillId="9" borderId="56" xfId="0" applyNumberFormat="1" applyFont="1" applyFill="1" applyBorder="1" applyAlignment="1">
      <alignment horizontal="center" vertical="center"/>
    </xf>
    <xf numFmtId="49" fontId="74" fillId="9" borderId="55" xfId="0" applyNumberFormat="1" applyFont="1" applyFill="1" applyBorder="1" applyAlignment="1">
      <alignment horizontal="center" vertical="center"/>
    </xf>
    <xf numFmtId="49" fontId="63" fillId="9" borderId="55" xfId="0" applyNumberFormat="1" applyFont="1" applyFill="1" applyBorder="1" applyAlignment="1">
      <alignment horizontal="center" vertical="center"/>
    </xf>
    <xf numFmtId="49" fontId="75" fillId="9" borderId="55" xfId="1" applyNumberFormat="1" applyFont="1" applyFill="1" applyBorder="1" applyAlignment="1">
      <alignment horizontal="center" vertical="center"/>
    </xf>
    <xf numFmtId="4" fontId="75" fillId="9" borderId="55" xfId="1" applyNumberFormat="1" applyFont="1" applyFill="1" applyBorder="1" applyAlignment="1">
      <alignment vertical="center"/>
    </xf>
    <xf numFmtId="0" fontId="8" fillId="7" borderId="57" xfId="1" applyFont="1" applyFill="1" applyBorder="1" applyAlignment="1">
      <alignment horizontal="right" vertical="center" wrapText="1"/>
    </xf>
    <xf numFmtId="0" fontId="7" fillId="7" borderId="11" xfId="1" applyFont="1" applyFill="1" applyBorder="1" applyAlignment="1">
      <alignment vertical="center" wrapText="1"/>
    </xf>
    <xf numFmtId="0" fontId="7" fillId="7" borderId="10" xfId="1" applyFont="1" applyFill="1" applyBorder="1" applyAlignment="1">
      <alignment vertical="center" wrapText="1"/>
    </xf>
    <xf numFmtId="0" fontId="22" fillId="7" borderId="49" xfId="1" applyFont="1" applyFill="1" applyBorder="1" applyAlignment="1">
      <alignment horizontal="right" vertical="center" wrapText="1"/>
    </xf>
    <xf numFmtId="49" fontId="73" fillId="9" borderId="58" xfId="0" applyNumberFormat="1" applyFont="1" applyFill="1" applyBorder="1" applyAlignment="1">
      <alignment horizontal="center" vertical="center"/>
    </xf>
    <xf numFmtId="49" fontId="73" fillId="9" borderId="56" xfId="0" applyNumberFormat="1" applyFont="1" applyFill="1" applyBorder="1" applyAlignment="1">
      <alignment horizontal="center" vertical="center"/>
    </xf>
    <xf numFmtId="49" fontId="63" fillId="9" borderId="56" xfId="0" applyNumberFormat="1" applyFont="1" applyFill="1" applyBorder="1" applyAlignment="1">
      <alignment horizontal="center" vertical="center"/>
    </xf>
    <xf numFmtId="49" fontId="75" fillId="9" borderId="56" xfId="1" applyNumberFormat="1" applyFont="1" applyFill="1" applyBorder="1" applyAlignment="1">
      <alignment horizontal="center" vertical="center"/>
    </xf>
    <xf numFmtId="4" fontId="75" fillId="9" borderId="56" xfId="1" applyNumberFormat="1" applyFont="1" applyFill="1" applyBorder="1" applyAlignment="1">
      <alignment vertical="center"/>
    </xf>
    <xf numFmtId="0" fontId="40" fillId="9" borderId="0" xfId="2" applyFont="1" applyFill="1" applyAlignment="1">
      <alignment vertical="center"/>
    </xf>
    <xf numFmtId="0" fontId="24" fillId="9" borderId="0" xfId="2" applyFill="1" applyAlignment="1">
      <alignment vertical="center"/>
    </xf>
    <xf numFmtId="164" fontId="36" fillId="9" borderId="0" xfId="2" applyNumberFormat="1" applyFont="1" applyFill="1" applyAlignment="1">
      <alignment vertical="center"/>
    </xf>
    <xf numFmtId="0" fontId="0" fillId="9" borderId="0" xfId="0" applyFill="1"/>
    <xf numFmtId="0" fontId="1" fillId="9" borderId="0" xfId="1" applyFill="1" applyAlignment="1">
      <alignment vertical="center"/>
    </xf>
    <xf numFmtId="0" fontId="1" fillId="9" borderId="0" xfId="1" applyFill="1"/>
    <xf numFmtId="4" fontId="63" fillId="9" borderId="53" xfId="1" applyNumberFormat="1" applyFont="1" applyFill="1" applyBorder="1" applyAlignment="1">
      <alignment vertical="center"/>
    </xf>
    <xf numFmtId="0" fontId="55" fillId="9" borderId="59" xfId="2" applyFont="1" applyFill="1" applyBorder="1" applyAlignment="1">
      <alignment vertical="center"/>
    </xf>
    <xf numFmtId="0" fontId="54" fillId="9" borderId="59" xfId="2" applyFont="1" applyFill="1" applyBorder="1" applyAlignment="1">
      <alignment vertical="center"/>
    </xf>
    <xf numFmtId="0" fontId="76" fillId="9" borderId="59" xfId="2" applyFont="1" applyFill="1" applyBorder="1" applyAlignment="1">
      <alignment vertical="center"/>
    </xf>
    <xf numFmtId="164" fontId="36" fillId="10" borderId="26" xfId="2" applyNumberFormat="1" applyFont="1" applyFill="1" applyBorder="1" applyAlignment="1">
      <alignment vertical="center"/>
    </xf>
    <xf numFmtId="0" fontId="40" fillId="9" borderId="0" xfId="2" applyFont="1" applyFill="1" applyAlignment="1">
      <alignment horizontal="justify" vertical="center"/>
    </xf>
    <xf numFmtId="164" fontId="43" fillId="9" borderId="0" xfId="2" applyNumberFormat="1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164" fontId="77" fillId="0" borderId="0" xfId="0" applyNumberFormat="1" applyFont="1" applyFill="1" applyAlignment="1" applyProtection="1">
      <alignment vertical="center"/>
    </xf>
    <xf numFmtId="0" fontId="78" fillId="0" borderId="0" xfId="0" applyFont="1" applyFill="1" applyAlignment="1" applyProtection="1">
      <alignment vertical="center"/>
    </xf>
    <xf numFmtId="164" fontId="77" fillId="11" borderId="0" xfId="0" applyNumberFormat="1" applyFont="1" applyFill="1" applyAlignment="1" applyProtection="1">
      <alignment vertical="center"/>
    </xf>
    <xf numFmtId="164" fontId="77" fillId="11" borderId="0" xfId="0" applyNumberFormat="1" applyFont="1" applyFill="1" applyProtection="1"/>
    <xf numFmtId="0" fontId="7" fillId="2" borderId="2" xfId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3" fillId="9" borderId="60" xfId="1" applyNumberFormat="1" applyFont="1" applyFill="1" applyBorder="1" applyAlignment="1">
      <alignment horizontal="right" vertical="center" wrapText="1"/>
    </xf>
    <xf numFmtId="0" fontId="7" fillId="7" borderId="60" xfId="1" applyFont="1" applyFill="1" applyBorder="1" applyAlignment="1">
      <alignment horizontal="right" vertical="center" wrapText="1"/>
    </xf>
    <xf numFmtId="164" fontId="14" fillId="7" borderId="60" xfId="1" applyNumberFormat="1" applyFont="1" applyFill="1" applyBorder="1" applyAlignment="1">
      <alignment horizontal="right" vertical="center" wrapText="1"/>
    </xf>
    <xf numFmtId="49" fontId="74" fillId="9" borderId="52" xfId="0" applyNumberFormat="1" applyFont="1" applyFill="1" applyBorder="1" applyAlignment="1">
      <alignment horizontal="center" vertical="center"/>
    </xf>
    <xf numFmtId="49" fontId="74" fillId="9" borderId="61" xfId="0" applyNumberFormat="1" applyFont="1" applyFill="1" applyBorder="1" applyAlignment="1">
      <alignment horizontal="center" vertical="center"/>
    </xf>
    <xf numFmtId="49" fontId="58" fillId="9" borderId="62" xfId="9" applyNumberFormat="1" applyFont="1" applyFill="1" applyBorder="1"/>
    <xf numFmtId="49" fontId="58" fillId="9" borderId="63" xfId="9" applyNumberFormat="1" applyFont="1" applyFill="1" applyBorder="1"/>
    <xf numFmtId="49" fontId="75" fillId="9" borderId="52" xfId="1" applyNumberFormat="1" applyFont="1" applyFill="1" applyBorder="1" applyAlignment="1">
      <alignment horizontal="center" vertical="center"/>
    </xf>
    <xf numFmtId="4" fontId="75" fillId="9" borderId="52" xfId="1" applyNumberFormat="1" applyFont="1" applyFill="1" applyBorder="1" applyAlignment="1">
      <alignment vertical="center"/>
    </xf>
    <xf numFmtId="49" fontId="58" fillId="9" borderId="64" xfId="9" applyNumberFormat="1" applyFont="1" applyFill="1" applyBorder="1"/>
    <xf numFmtId="49" fontId="74" fillId="9" borderId="65" xfId="0" applyNumberFormat="1" applyFont="1" applyFill="1" applyBorder="1" applyAlignment="1">
      <alignment horizontal="center" vertical="center"/>
    </xf>
    <xf numFmtId="49" fontId="74" fillId="9" borderId="66" xfId="0" applyNumberFormat="1" applyFont="1" applyFill="1" applyBorder="1" applyAlignment="1">
      <alignment horizontal="center" vertical="center"/>
    </xf>
    <xf numFmtId="49" fontId="58" fillId="9" borderId="67" xfId="9" applyNumberFormat="1" applyFont="1" applyFill="1" applyBorder="1"/>
    <xf numFmtId="49" fontId="75" fillId="9" borderId="65" xfId="1" applyNumberFormat="1" applyFont="1" applyFill="1" applyBorder="1" applyAlignment="1">
      <alignment horizontal="center" vertical="center"/>
    </xf>
    <xf numFmtId="4" fontId="75" fillId="9" borderId="65" xfId="1" applyNumberFormat="1" applyFont="1" applyFill="1" applyBorder="1" applyAlignment="1">
      <alignment vertical="center"/>
    </xf>
    <xf numFmtId="49" fontId="58" fillId="9" borderId="68" xfId="9" applyNumberFormat="1" applyFont="1" applyFill="1" applyBorder="1"/>
    <xf numFmtId="0" fontId="75" fillId="9" borderId="69" xfId="1" applyFont="1" applyFill="1" applyBorder="1" applyAlignment="1">
      <alignment vertical="center"/>
    </xf>
    <xf numFmtId="0" fontId="75" fillId="9" borderId="70" xfId="1" applyFont="1" applyFill="1" applyBorder="1" applyAlignment="1">
      <alignment vertical="center"/>
    </xf>
    <xf numFmtId="0" fontId="75" fillId="9" borderId="71" xfId="1" applyFont="1" applyFill="1" applyBorder="1" applyAlignment="1">
      <alignment vertical="center"/>
    </xf>
    <xf numFmtId="0" fontId="78" fillId="9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164" fontId="77" fillId="9" borderId="0" xfId="0" applyNumberFormat="1" applyFont="1" applyFill="1" applyAlignment="1" applyProtection="1">
      <alignment vertical="center"/>
    </xf>
    <xf numFmtId="0" fontId="72" fillId="9" borderId="0" xfId="0" applyFont="1" applyFill="1" applyAlignment="1">
      <alignment horizontal="right"/>
    </xf>
    <xf numFmtId="49" fontId="69" fillId="8" borderId="17" xfId="0" applyNumberFormat="1" applyFont="1" applyFill="1" applyBorder="1" applyAlignment="1">
      <alignment horizontal="left" vertical="center"/>
    </xf>
    <xf numFmtId="49" fontId="69" fillId="8" borderId="18" xfId="0" applyNumberFormat="1" applyFont="1" applyFill="1" applyBorder="1" applyAlignment="1">
      <alignment horizontal="left" vertical="center"/>
    </xf>
    <xf numFmtId="49" fontId="69" fillId="8" borderId="72" xfId="0" applyNumberFormat="1" applyFont="1" applyFill="1" applyBorder="1" applyAlignment="1">
      <alignment horizontal="left" vertical="center"/>
    </xf>
    <xf numFmtId="49" fontId="69" fillId="8" borderId="73" xfId="0" applyNumberFormat="1" applyFont="1" applyFill="1" applyBorder="1" applyAlignment="1">
      <alignment horizontal="left" vertical="center"/>
    </xf>
    <xf numFmtId="49" fontId="69" fillId="8" borderId="74" xfId="0" applyNumberFormat="1" applyFont="1" applyFill="1" applyBorder="1" applyAlignment="1">
      <alignment horizontal="left" vertical="center"/>
    </xf>
    <xf numFmtId="0" fontId="47" fillId="5" borderId="36" xfId="2" applyFont="1" applyFill="1" applyBorder="1" applyAlignment="1">
      <alignment horizontal="left" vertical="center"/>
    </xf>
    <xf numFmtId="0" fontId="47" fillId="5" borderId="37" xfId="2" applyFont="1" applyFill="1" applyBorder="1" applyAlignment="1">
      <alignment horizontal="left" vertical="center"/>
    </xf>
    <xf numFmtId="0" fontId="53" fillId="0" borderId="0" xfId="2" applyFont="1" applyBorder="1" applyAlignment="1">
      <alignment horizontal="left" vertical="center"/>
    </xf>
    <xf numFmtId="0" fontId="56" fillId="9" borderId="0" xfId="2" applyFont="1" applyFill="1" applyBorder="1" applyAlignment="1">
      <alignment horizontal="justify" vertical="center"/>
    </xf>
    <xf numFmtId="0" fontId="40" fillId="9" borderId="0" xfId="2" applyFont="1" applyFill="1" applyBorder="1" applyAlignment="1">
      <alignment horizontal="justify" vertical="center"/>
    </xf>
    <xf numFmtId="164" fontId="31" fillId="0" borderId="0" xfId="2" applyNumberFormat="1" applyFont="1" applyAlignment="1">
      <alignment horizontal="right" vertical="center"/>
    </xf>
    <xf numFmtId="0" fontId="47" fillId="5" borderId="28" xfId="2" applyFont="1" applyFill="1" applyBorder="1" applyAlignment="1">
      <alignment horizontal="left" vertical="center" wrapText="1"/>
    </xf>
    <xf numFmtId="0" fontId="47" fillId="5" borderId="29" xfId="2" applyFont="1" applyFill="1" applyBorder="1" applyAlignment="1">
      <alignment horizontal="left" vertical="center" wrapText="1"/>
    </xf>
    <xf numFmtId="0" fontId="47" fillId="6" borderId="27" xfId="2" applyFont="1" applyFill="1" applyBorder="1" applyAlignment="1">
      <alignment horizontal="left" vertical="center"/>
    </xf>
    <xf numFmtId="0" fontId="47" fillId="6" borderId="27" xfId="2" applyFont="1" applyFill="1" applyBorder="1" applyAlignment="1">
      <alignment horizontal="left" vertical="center" wrapText="1"/>
    </xf>
    <xf numFmtId="0" fontId="40" fillId="0" borderId="26" xfId="2" applyFont="1" applyBorder="1" applyAlignment="1">
      <alignment horizontal="justify" vertical="center"/>
    </xf>
    <xf numFmtId="0" fontId="78" fillId="0" borderId="0" xfId="0" applyFont="1" applyFill="1" applyAlignment="1" applyProtection="1">
      <alignment horizontal="justify"/>
    </xf>
    <xf numFmtId="0" fontId="40" fillId="5" borderId="26" xfId="2" applyFont="1" applyFill="1" applyBorder="1" applyAlignment="1">
      <alignment horizontal="justify" vertical="center"/>
    </xf>
    <xf numFmtId="0" fontId="44" fillId="6" borderId="27" xfId="2" applyFont="1" applyFill="1" applyBorder="1" applyAlignment="1">
      <alignment horizontal="left" vertical="center" wrapText="1"/>
    </xf>
    <xf numFmtId="0" fontId="37" fillId="0" borderId="0" xfId="2" applyFont="1" applyBorder="1" applyAlignment="1">
      <alignment horizontal="justify" vertical="center"/>
    </xf>
    <xf numFmtId="0" fontId="56" fillId="0" borderId="0" xfId="2" applyFont="1" applyBorder="1" applyAlignment="1">
      <alignment horizontal="justify" vertical="center"/>
    </xf>
    <xf numFmtId="0" fontId="40" fillId="0" borderId="0" xfId="2" applyFont="1" applyBorder="1" applyAlignment="1">
      <alignment horizontal="justify" vertical="center"/>
    </xf>
    <xf numFmtId="0" fontId="40" fillId="9" borderId="26" xfId="2" applyFont="1" applyFill="1" applyBorder="1" applyAlignment="1">
      <alignment horizontal="justify" vertical="center"/>
    </xf>
    <xf numFmtId="0" fontId="37" fillId="9" borderId="0" xfId="2" applyFont="1" applyFill="1" applyBorder="1" applyAlignment="1">
      <alignment horizontal="justify" vertical="center"/>
    </xf>
    <xf numFmtId="0" fontId="17" fillId="0" borderId="0" xfId="1" applyFont="1" applyBorder="1" applyAlignment="1">
      <alignment vertical="center"/>
    </xf>
    <xf numFmtId="165" fontId="11" fillId="0" borderId="75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3" fillId="0" borderId="76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0" fontId="20" fillId="2" borderId="45" xfId="1" applyFont="1" applyFill="1" applyBorder="1" applyAlignment="1">
      <alignment horizontal="center" vertical="center" textRotation="90" wrapText="1"/>
    </xf>
    <xf numFmtId="0" fontId="20" fillId="2" borderId="22" xfId="1" applyFont="1" applyFill="1" applyBorder="1" applyAlignment="1">
      <alignment horizontal="center" vertical="center" textRotation="90" wrapText="1"/>
    </xf>
    <xf numFmtId="0" fontId="20" fillId="2" borderId="77" xfId="1" applyFont="1" applyFill="1" applyBorder="1" applyAlignment="1">
      <alignment horizontal="center" vertical="center" textRotation="90" wrapText="1"/>
    </xf>
    <xf numFmtId="0" fontId="8" fillId="2" borderId="78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19" fillId="0" borderId="75" xfId="1" applyFont="1" applyBorder="1" applyAlignment="1">
      <alignment horizontal="center" vertical="center"/>
    </xf>
    <xf numFmtId="0" fontId="8" fillId="2" borderId="24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7" borderId="87" xfId="1" applyFont="1" applyFill="1" applyBorder="1" applyAlignment="1">
      <alignment horizontal="right" vertical="center" wrapText="1"/>
    </xf>
    <xf numFmtId="0" fontId="8" fillId="7" borderId="80" xfId="1" applyFont="1" applyFill="1" applyBorder="1" applyAlignment="1">
      <alignment vertical="center"/>
    </xf>
    <xf numFmtId="0" fontId="8" fillId="2" borderId="24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8" fillId="2" borderId="77" xfId="1" applyFont="1" applyFill="1" applyBorder="1" applyAlignment="1">
      <alignment horizontal="center" vertical="center" wrapText="1"/>
    </xf>
    <xf numFmtId="0" fontId="8" fillId="2" borderId="80" xfId="1" applyFont="1" applyFill="1" applyBorder="1" applyAlignment="1">
      <alignment horizontal="center" vertical="center" wrapText="1"/>
    </xf>
    <xf numFmtId="0" fontId="8" fillId="2" borderId="81" xfId="1" applyFont="1" applyFill="1" applyBorder="1" applyAlignment="1">
      <alignment horizontal="center" vertical="center" wrapText="1"/>
    </xf>
    <xf numFmtId="0" fontId="20" fillId="2" borderId="82" xfId="1" applyFont="1" applyFill="1" applyBorder="1" applyAlignment="1">
      <alignment horizontal="center" vertical="center" wrapText="1"/>
    </xf>
    <xf numFmtId="0" fontId="20" fillId="2" borderId="83" xfId="1" applyFont="1" applyFill="1" applyBorder="1" applyAlignment="1">
      <alignment horizontal="center" vertical="center" wrapText="1"/>
    </xf>
    <xf numFmtId="0" fontId="20" fillId="2" borderId="84" xfId="1" applyFont="1" applyFill="1" applyBorder="1" applyAlignment="1">
      <alignment horizontal="center" vertical="center" wrapText="1"/>
    </xf>
    <xf numFmtId="0" fontId="18" fillId="0" borderId="85" xfId="1" applyFont="1" applyBorder="1" applyAlignment="1">
      <alignment vertical="center"/>
    </xf>
    <xf numFmtId="0" fontId="7" fillId="2" borderId="86" xfId="1" applyFont="1" applyFill="1" applyBorder="1" applyAlignment="1">
      <alignment horizontal="center" vertical="center" textRotation="90" wrapText="1"/>
    </xf>
    <xf numFmtId="0" fontId="17" fillId="2" borderId="86" xfId="1" applyFont="1" applyFill="1" applyBorder="1" applyAlignment="1">
      <alignment horizontal="center" vertical="center" textRotation="90" wrapText="1"/>
    </xf>
    <xf numFmtId="0" fontId="17" fillId="2" borderId="86" xfId="1" applyFont="1" applyFill="1" applyBorder="1" applyAlignment="1">
      <alignment horizontal="center" vertical="center" wrapText="1"/>
    </xf>
    <xf numFmtId="0" fontId="17" fillId="2" borderId="88" xfId="1" applyFont="1" applyFill="1" applyBorder="1" applyAlignment="1">
      <alignment horizontal="center" vertical="center" wrapText="1"/>
    </xf>
    <xf numFmtId="0" fontId="8" fillId="7" borderId="57" xfId="1" applyFont="1" applyFill="1" applyBorder="1" applyAlignment="1">
      <alignment horizontal="right" vertical="center" wrapText="1"/>
    </xf>
    <xf numFmtId="0" fontId="20" fillId="7" borderId="89" xfId="1" applyFont="1" applyFill="1" applyBorder="1" applyAlignment="1">
      <alignment vertical="center"/>
    </xf>
    <xf numFmtId="0" fontId="7" fillId="2" borderId="45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77" xfId="1" applyFont="1" applyFill="1" applyBorder="1" applyAlignment="1">
      <alignment horizontal="left" vertical="center" wrapText="1"/>
    </xf>
    <xf numFmtId="0" fontId="7" fillId="2" borderId="82" xfId="1" applyFont="1" applyFill="1" applyBorder="1" applyAlignment="1">
      <alignment horizontal="center" vertical="center" textRotation="94" wrapText="1"/>
    </xf>
    <xf numFmtId="0" fontId="7" fillId="2" borderId="83" xfId="1" applyFont="1" applyFill="1" applyBorder="1" applyAlignment="1">
      <alignment horizontal="center" vertical="center" textRotation="94" wrapText="1"/>
    </xf>
    <xf numFmtId="0" fontId="7" fillId="2" borderId="84" xfId="1" applyFont="1" applyFill="1" applyBorder="1" applyAlignment="1">
      <alignment horizontal="center" vertical="center" textRotation="94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11" fillId="0" borderId="90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1" fillId="2" borderId="75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7" fillId="2" borderId="8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83" xfId="1" applyFont="1" applyBorder="1" applyAlignment="1">
      <alignment horizontal="center" vertical="center" wrapText="1"/>
    </xf>
    <xf numFmtId="0" fontId="12" fillId="0" borderId="91" xfId="1" applyFont="1" applyBorder="1" applyAlignment="1">
      <alignment horizontal="left" vertical="center" wrapText="1"/>
    </xf>
    <xf numFmtId="0" fontId="12" fillId="0" borderId="92" xfId="1" applyFont="1" applyBorder="1" applyAlignment="1">
      <alignment horizontal="left" vertical="center" wrapText="1"/>
    </xf>
  </cellXfs>
  <cellStyles count="11">
    <cellStyle name="Excel Built-in Normal" xfId="1"/>
    <cellStyle name="Excel Built-in Normal 1" xfId="2"/>
    <cellStyle name="Excel Built-in Normal 2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14" sqref="A14:N26"/>
    </sheetView>
  </sheetViews>
  <sheetFormatPr defaultColWidth="8.7109375" defaultRowHeight="15" x14ac:dyDescent="0.25"/>
  <cols>
    <col min="1" max="1" width="3.7109375" style="44" customWidth="1"/>
    <col min="2" max="2" width="3.7109375" style="38" customWidth="1"/>
    <col min="3" max="3" width="2.28515625" style="38" customWidth="1"/>
    <col min="4" max="4" width="2.7109375" style="38" customWidth="1"/>
    <col min="5" max="5" width="2.42578125" style="38" customWidth="1"/>
    <col min="6" max="6" width="7.7109375" style="38" customWidth="1"/>
    <col min="7" max="7" width="5.7109375" style="39" customWidth="1"/>
    <col min="8" max="8" width="3.7109375" style="39" customWidth="1"/>
    <col min="9" max="9" width="9.7109375" style="39" customWidth="1"/>
    <col min="10" max="11" width="5.7109375" style="39" customWidth="1"/>
    <col min="12" max="13" width="11.7109375" style="40" customWidth="1"/>
    <col min="14" max="14" width="68.42578125" style="41" customWidth="1"/>
    <col min="15" max="16384" width="8.7109375" style="1"/>
  </cols>
  <sheetData>
    <row r="1" spans="1:14" ht="15" customHeight="1" x14ac:dyDescent="0.25"/>
    <row r="2" spans="1:14" ht="15" customHeight="1" x14ac:dyDescent="0.25"/>
    <row r="3" spans="1:14" ht="21" x14ac:dyDescent="0.25">
      <c r="A3" s="36" t="s">
        <v>59</v>
      </c>
      <c r="B3" s="37"/>
      <c r="C3" s="37"/>
      <c r="D3" s="37"/>
    </row>
    <row r="4" spans="1:14" s="50" customFormat="1" ht="15.75" customHeight="1" thickBot="1" x14ac:dyDescent="0.3">
      <c r="A4" s="45" t="s">
        <v>113</v>
      </c>
      <c r="B4" s="43"/>
      <c r="C4" s="43"/>
      <c r="D4" s="43"/>
      <c r="E4" s="43"/>
      <c r="F4" s="43"/>
      <c r="G4" s="46"/>
      <c r="H4" s="46"/>
      <c r="I4" s="46"/>
      <c r="J4" s="46"/>
      <c r="K4" s="46"/>
      <c r="L4" s="47"/>
      <c r="M4" s="47"/>
      <c r="N4" s="48"/>
    </row>
    <row r="5" spans="1:14" ht="15.75" customHeight="1" thickBot="1" x14ac:dyDescent="0.3">
      <c r="A5" s="51" t="s">
        <v>49</v>
      </c>
      <c r="B5" s="52" t="s">
        <v>50</v>
      </c>
      <c r="C5" s="52" t="s">
        <v>51</v>
      </c>
      <c r="D5" s="52" t="s">
        <v>52</v>
      </c>
      <c r="E5" s="52" t="s">
        <v>53</v>
      </c>
      <c r="F5" s="53" t="s">
        <v>32</v>
      </c>
      <c r="G5" s="54" t="s">
        <v>33</v>
      </c>
      <c r="H5" s="54" t="s">
        <v>54</v>
      </c>
      <c r="I5" s="54" t="s">
        <v>1</v>
      </c>
      <c r="J5" s="54" t="s">
        <v>55</v>
      </c>
      <c r="K5" s="54" t="s">
        <v>56</v>
      </c>
      <c r="L5" s="55" t="s">
        <v>34</v>
      </c>
      <c r="M5" s="55" t="s">
        <v>35</v>
      </c>
      <c r="N5" s="56" t="s">
        <v>36</v>
      </c>
    </row>
    <row r="6" spans="1:14" ht="14.1" customHeight="1" x14ac:dyDescent="0.25">
      <c r="A6" s="126" t="s">
        <v>65</v>
      </c>
      <c r="B6" s="127" t="s">
        <v>65</v>
      </c>
      <c r="C6" s="173"/>
      <c r="D6" s="173">
        <v>231</v>
      </c>
      <c r="E6" s="174"/>
      <c r="F6" s="175" t="s">
        <v>37</v>
      </c>
      <c r="G6" s="176" t="s">
        <v>38</v>
      </c>
      <c r="H6" s="177">
        <v>0</v>
      </c>
      <c r="I6" s="177" t="s">
        <v>114</v>
      </c>
      <c r="J6" s="177">
        <v>0</v>
      </c>
      <c r="K6" s="177">
        <v>0</v>
      </c>
      <c r="L6" s="178">
        <v>43065</v>
      </c>
      <c r="M6" s="178">
        <v>0</v>
      </c>
      <c r="N6" s="179" t="s">
        <v>115</v>
      </c>
    </row>
    <row r="7" spans="1:14" ht="14.1" customHeight="1" x14ac:dyDescent="0.25">
      <c r="A7" s="132" t="s">
        <v>65</v>
      </c>
      <c r="B7" s="133" t="s">
        <v>65</v>
      </c>
      <c r="C7" s="173"/>
      <c r="D7" s="173">
        <v>231</v>
      </c>
      <c r="E7" s="174"/>
      <c r="F7" s="176" t="s">
        <v>39</v>
      </c>
      <c r="G7" s="176" t="s">
        <v>40</v>
      </c>
      <c r="H7" s="177">
        <v>0</v>
      </c>
      <c r="I7" s="177" t="s">
        <v>114</v>
      </c>
      <c r="J7" s="177">
        <v>0</v>
      </c>
      <c r="K7" s="177">
        <v>0</v>
      </c>
      <c r="L7" s="178"/>
      <c r="M7" s="178">
        <v>32138</v>
      </c>
      <c r="N7" s="179" t="s">
        <v>41</v>
      </c>
    </row>
    <row r="8" spans="1:14" ht="14.1" customHeight="1" x14ac:dyDescent="0.25">
      <c r="A8" s="132" t="s">
        <v>65</v>
      </c>
      <c r="B8" s="133" t="s">
        <v>65</v>
      </c>
      <c r="C8" s="173"/>
      <c r="D8" s="173">
        <v>231</v>
      </c>
      <c r="E8" s="174"/>
      <c r="F8" s="176" t="s">
        <v>39</v>
      </c>
      <c r="G8" s="176" t="s">
        <v>42</v>
      </c>
      <c r="H8" s="177">
        <v>0</v>
      </c>
      <c r="I8" s="177" t="s">
        <v>114</v>
      </c>
      <c r="J8" s="177">
        <v>0</v>
      </c>
      <c r="K8" s="177">
        <v>0</v>
      </c>
      <c r="L8" s="178"/>
      <c r="M8" s="178">
        <v>8033</v>
      </c>
      <c r="N8" s="179" t="s">
        <v>91</v>
      </c>
    </row>
    <row r="9" spans="1:14" ht="14.1" customHeight="1" thickBot="1" x14ac:dyDescent="0.3">
      <c r="A9" s="143" t="s">
        <v>65</v>
      </c>
      <c r="B9" s="144" t="s">
        <v>65</v>
      </c>
      <c r="C9" s="180"/>
      <c r="D9" s="180">
        <v>231</v>
      </c>
      <c r="E9" s="181"/>
      <c r="F9" s="182" t="s">
        <v>39</v>
      </c>
      <c r="G9" s="182" t="s">
        <v>43</v>
      </c>
      <c r="H9" s="183">
        <v>0</v>
      </c>
      <c r="I9" s="183" t="s">
        <v>114</v>
      </c>
      <c r="J9" s="183">
        <v>0</v>
      </c>
      <c r="K9" s="183">
        <v>0</v>
      </c>
      <c r="L9" s="184"/>
      <c r="M9" s="184">
        <v>2894</v>
      </c>
      <c r="N9" s="185" t="s">
        <v>44</v>
      </c>
    </row>
    <row r="10" spans="1:14" s="74" customFormat="1" ht="14.1" customHeight="1" thickBot="1" x14ac:dyDescent="0.25">
      <c r="A10" s="195" t="s">
        <v>23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  <c r="L10" s="71">
        <f>SUM(L6:L9)</f>
        <v>43065</v>
      </c>
      <c r="M10" s="71">
        <f>SUM(M6:M9)</f>
        <v>43065</v>
      </c>
      <c r="N10" s="72"/>
    </row>
    <row r="11" spans="1:14" ht="9.9499999999999993" customHeight="1" x14ac:dyDescent="0.25">
      <c r="A11" s="42"/>
      <c r="B11" s="37"/>
      <c r="C11" s="37"/>
      <c r="D11" s="37"/>
    </row>
    <row r="12" spans="1:14" ht="21.75" thickBot="1" x14ac:dyDescent="0.3">
      <c r="A12" s="36" t="s">
        <v>60</v>
      </c>
      <c r="B12" s="37"/>
      <c r="C12" s="37"/>
      <c r="D12" s="37"/>
    </row>
    <row r="13" spans="1:14" s="57" customFormat="1" ht="15.75" thickBot="1" x14ac:dyDescent="0.3">
      <c r="A13" s="51" t="s">
        <v>49</v>
      </c>
      <c r="B13" s="52" t="s">
        <v>50</v>
      </c>
      <c r="C13" s="58" t="s">
        <v>51</v>
      </c>
      <c r="D13" s="58" t="s">
        <v>52</v>
      </c>
      <c r="E13" s="58" t="s">
        <v>53</v>
      </c>
      <c r="F13" s="59" t="s">
        <v>32</v>
      </c>
      <c r="G13" s="60" t="s">
        <v>33</v>
      </c>
      <c r="H13" s="60" t="s">
        <v>54</v>
      </c>
      <c r="I13" s="60" t="s">
        <v>1</v>
      </c>
      <c r="J13" s="60" t="s">
        <v>55</v>
      </c>
      <c r="K13" s="60" t="s">
        <v>56</v>
      </c>
      <c r="L13" s="61" t="s">
        <v>34</v>
      </c>
      <c r="M13" s="61" t="s">
        <v>35</v>
      </c>
      <c r="N13" s="62" t="s">
        <v>36</v>
      </c>
    </row>
    <row r="14" spans="1:14" ht="14.1" customHeight="1" x14ac:dyDescent="0.25">
      <c r="A14" s="126" t="s">
        <v>65</v>
      </c>
      <c r="B14" s="127" t="s">
        <v>65</v>
      </c>
      <c r="C14" s="128"/>
      <c r="D14" s="128" t="s">
        <v>57</v>
      </c>
      <c r="E14" s="128"/>
      <c r="F14" s="129" t="s">
        <v>62</v>
      </c>
      <c r="G14" s="130" t="s">
        <v>48</v>
      </c>
      <c r="H14" s="130" t="s">
        <v>58</v>
      </c>
      <c r="I14" s="130" t="s">
        <v>58</v>
      </c>
      <c r="J14" s="130" t="s">
        <v>58</v>
      </c>
      <c r="K14" s="130" t="s">
        <v>58</v>
      </c>
      <c r="L14" s="131">
        <v>0</v>
      </c>
      <c r="M14" s="154">
        <v>-482823.8</v>
      </c>
      <c r="N14" s="186" t="s">
        <v>61</v>
      </c>
    </row>
    <row r="15" spans="1:14" ht="14.1" customHeight="1" x14ac:dyDescent="0.25">
      <c r="A15" s="132" t="s">
        <v>65</v>
      </c>
      <c r="B15" s="133" t="s">
        <v>65</v>
      </c>
      <c r="C15" s="135"/>
      <c r="D15" s="135" t="s">
        <v>57</v>
      </c>
      <c r="E15" s="135"/>
      <c r="F15" s="136" t="s">
        <v>94</v>
      </c>
      <c r="G15" s="137" t="s">
        <v>116</v>
      </c>
      <c r="H15" s="137" t="s">
        <v>58</v>
      </c>
      <c r="I15" s="137" t="s">
        <v>58</v>
      </c>
      <c r="J15" s="137" t="s">
        <v>58</v>
      </c>
      <c r="K15" s="137" t="s">
        <v>58</v>
      </c>
      <c r="L15" s="138">
        <v>0</v>
      </c>
      <c r="M15" s="138">
        <v>219951.8</v>
      </c>
      <c r="N15" s="187" t="s">
        <v>117</v>
      </c>
    </row>
    <row r="16" spans="1:14" ht="14.1" customHeight="1" x14ac:dyDescent="0.25">
      <c r="A16" s="143" t="s">
        <v>65</v>
      </c>
      <c r="B16" s="144" t="s">
        <v>65</v>
      </c>
      <c r="C16" s="135"/>
      <c r="D16" s="135" t="s">
        <v>57</v>
      </c>
      <c r="E16" s="135"/>
      <c r="F16" s="136" t="s">
        <v>95</v>
      </c>
      <c r="G16" s="137" t="s">
        <v>118</v>
      </c>
      <c r="H16" s="137" t="s">
        <v>58</v>
      </c>
      <c r="I16" s="137" t="s">
        <v>58</v>
      </c>
      <c r="J16" s="137" t="s">
        <v>58</v>
      </c>
      <c r="K16" s="137" t="s">
        <v>58</v>
      </c>
      <c r="L16" s="138">
        <v>0</v>
      </c>
      <c r="M16" s="138">
        <v>1500</v>
      </c>
      <c r="N16" s="187" t="s">
        <v>119</v>
      </c>
    </row>
    <row r="17" spans="1:14" ht="14.1" customHeight="1" x14ac:dyDescent="0.25">
      <c r="A17" s="132" t="s">
        <v>65</v>
      </c>
      <c r="B17" s="133" t="s">
        <v>65</v>
      </c>
      <c r="C17" s="135"/>
      <c r="D17" s="135" t="s">
        <v>57</v>
      </c>
      <c r="E17" s="134"/>
      <c r="F17" s="145" t="s">
        <v>120</v>
      </c>
      <c r="G17" s="146" t="s">
        <v>46</v>
      </c>
      <c r="H17" s="137" t="s">
        <v>58</v>
      </c>
      <c r="I17" s="137" t="s">
        <v>58</v>
      </c>
      <c r="J17" s="137" t="s">
        <v>58</v>
      </c>
      <c r="K17" s="137" t="s">
        <v>58</v>
      </c>
      <c r="L17" s="138">
        <v>0</v>
      </c>
      <c r="M17" s="147">
        <v>8000</v>
      </c>
      <c r="N17" s="188" t="s">
        <v>121</v>
      </c>
    </row>
    <row r="18" spans="1:14" ht="14.1" customHeight="1" x14ac:dyDescent="0.25">
      <c r="A18" s="143" t="s">
        <v>65</v>
      </c>
      <c r="B18" s="144" t="s">
        <v>65</v>
      </c>
      <c r="C18" s="135"/>
      <c r="D18" s="135" t="s">
        <v>57</v>
      </c>
      <c r="E18" s="134"/>
      <c r="F18" s="145" t="s">
        <v>120</v>
      </c>
      <c r="G18" s="146" t="s">
        <v>47</v>
      </c>
      <c r="H18" s="137" t="s">
        <v>58</v>
      </c>
      <c r="I18" s="137" t="s">
        <v>58</v>
      </c>
      <c r="J18" s="137" t="s">
        <v>58</v>
      </c>
      <c r="K18" s="137" t="s">
        <v>58</v>
      </c>
      <c r="L18" s="138">
        <v>0</v>
      </c>
      <c r="M18" s="147">
        <v>4026</v>
      </c>
      <c r="N18" s="188" t="s">
        <v>122</v>
      </c>
    </row>
    <row r="19" spans="1:14" ht="14.1" customHeight="1" x14ac:dyDescent="0.25">
      <c r="A19" s="132" t="s">
        <v>65</v>
      </c>
      <c r="B19" s="133" t="s">
        <v>65</v>
      </c>
      <c r="C19" s="135"/>
      <c r="D19" s="135" t="s">
        <v>57</v>
      </c>
      <c r="E19" s="134"/>
      <c r="F19" s="145" t="s">
        <v>120</v>
      </c>
      <c r="G19" s="146" t="s">
        <v>118</v>
      </c>
      <c r="H19" s="137" t="s">
        <v>58</v>
      </c>
      <c r="I19" s="137" t="s">
        <v>58</v>
      </c>
      <c r="J19" s="137" t="s">
        <v>58</v>
      </c>
      <c r="K19" s="137" t="s">
        <v>58</v>
      </c>
      <c r="L19" s="138">
        <v>0</v>
      </c>
      <c r="M19" s="147">
        <v>2000</v>
      </c>
      <c r="N19" s="188" t="s">
        <v>123</v>
      </c>
    </row>
    <row r="20" spans="1:14" ht="14.1" customHeight="1" x14ac:dyDescent="0.25">
      <c r="A20" s="132" t="s">
        <v>65</v>
      </c>
      <c r="B20" s="133" t="s">
        <v>65</v>
      </c>
      <c r="C20" s="135"/>
      <c r="D20" s="135" t="s">
        <v>57</v>
      </c>
      <c r="E20" s="134"/>
      <c r="F20" s="145" t="s">
        <v>124</v>
      </c>
      <c r="G20" s="146" t="s">
        <v>125</v>
      </c>
      <c r="H20" s="137" t="s">
        <v>58</v>
      </c>
      <c r="I20" s="137" t="s">
        <v>58</v>
      </c>
      <c r="J20" s="137" t="s">
        <v>58</v>
      </c>
      <c r="K20" s="137" t="s">
        <v>58</v>
      </c>
      <c r="L20" s="138">
        <v>0</v>
      </c>
      <c r="M20" s="147">
        <v>13500</v>
      </c>
      <c r="N20" s="188" t="s">
        <v>127</v>
      </c>
    </row>
    <row r="21" spans="1:14" ht="14.1" customHeight="1" x14ac:dyDescent="0.25">
      <c r="A21" s="143" t="s">
        <v>65</v>
      </c>
      <c r="B21" s="144" t="s">
        <v>65</v>
      </c>
      <c r="C21" s="135"/>
      <c r="D21" s="135" t="s">
        <v>57</v>
      </c>
      <c r="E21" s="134"/>
      <c r="F21" s="145" t="s">
        <v>124</v>
      </c>
      <c r="G21" s="146" t="s">
        <v>126</v>
      </c>
      <c r="H21" s="137" t="s">
        <v>58</v>
      </c>
      <c r="I21" s="137" t="s">
        <v>58</v>
      </c>
      <c r="J21" s="137" t="s">
        <v>58</v>
      </c>
      <c r="K21" s="137" t="s">
        <v>58</v>
      </c>
      <c r="L21" s="138">
        <v>0</v>
      </c>
      <c r="M21" s="147">
        <v>1846</v>
      </c>
      <c r="N21" s="188" t="s">
        <v>128</v>
      </c>
    </row>
    <row r="22" spans="1:14" ht="14.1" customHeight="1" x14ac:dyDescent="0.25">
      <c r="A22" s="132" t="s">
        <v>65</v>
      </c>
      <c r="B22" s="133" t="s">
        <v>65</v>
      </c>
      <c r="C22" s="135"/>
      <c r="D22" s="135" t="s">
        <v>57</v>
      </c>
      <c r="E22" s="134"/>
      <c r="F22" s="145" t="s">
        <v>129</v>
      </c>
      <c r="G22" s="146" t="s">
        <v>93</v>
      </c>
      <c r="H22" s="137" t="s">
        <v>58</v>
      </c>
      <c r="I22" s="137" t="s">
        <v>58</v>
      </c>
      <c r="J22" s="137" t="s">
        <v>58</v>
      </c>
      <c r="K22" s="137" t="s">
        <v>58</v>
      </c>
      <c r="L22" s="138">
        <v>0</v>
      </c>
      <c r="M22" s="147">
        <v>200000</v>
      </c>
      <c r="N22" s="188" t="s">
        <v>130</v>
      </c>
    </row>
    <row r="23" spans="1:14" ht="14.1" customHeight="1" x14ac:dyDescent="0.25">
      <c r="A23" s="132" t="s">
        <v>65</v>
      </c>
      <c r="B23" s="133" t="s">
        <v>65</v>
      </c>
      <c r="C23" s="135"/>
      <c r="D23" s="135" t="s">
        <v>57</v>
      </c>
      <c r="E23" s="134"/>
      <c r="F23" s="145" t="s">
        <v>131</v>
      </c>
      <c r="G23" s="146" t="s">
        <v>132</v>
      </c>
      <c r="H23" s="137" t="s">
        <v>58</v>
      </c>
      <c r="I23" s="137" t="s">
        <v>58</v>
      </c>
      <c r="J23" s="137" t="s">
        <v>58</v>
      </c>
      <c r="K23" s="137" t="s">
        <v>58</v>
      </c>
      <c r="L23" s="138">
        <v>0</v>
      </c>
      <c r="M23" s="147">
        <v>9000</v>
      </c>
      <c r="N23" s="188" t="s">
        <v>133</v>
      </c>
    </row>
    <row r="24" spans="1:14" ht="14.1" customHeight="1" x14ac:dyDescent="0.25">
      <c r="A24" s="143" t="s">
        <v>65</v>
      </c>
      <c r="B24" s="144" t="s">
        <v>65</v>
      </c>
      <c r="C24" s="135"/>
      <c r="D24" s="135" t="s">
        <v>57</v>
      </c>
      <c r="E24" s="134"/>
      <c r="F24" s="145" t="s">
        <v>45</v>
      </c>
      <c r="G24" s="146" t="s">
        <v>134</v>
      </c>
      <c r="H24" s="137" t="s">
        <v>58</v>
      </c>
      <c r="I24" s="137" t="s">
        <v>58</v>
      </c>
      <c r="J24" s="137" t="s">
        <v>58</v>
      </c>
      <c r="K24" s="137" t="s">
        <v>58</v>
      </c>
      <c r="L24" s="138">
        <v>0</v>
      </c>
      <c r="M24" s="147">
        <v>6000</v>
      </c>
      <c r="N24" s="188" t="s">
        <v>135</v>
      </c>
    </row>
    <row r="25" spans="1:14" ht="14.1" customHeight="1" x14ac:dyDescent="0.25">
      <c r="A25" s="132" t="s">
        <v>65</v>
      </c>
      <c r="B25" s="133" t="s">
        <v>65</v>
      </c>
      <c r="C25" s="135"/>
      <c r="D25" s="135" t="s">
        <v>57</v>
      </c>
      <c r="E25" s="135"/>
      <c r="F25" s="145" t="s">
        <v>136</v>
      </c>
      <c r="G25" s="146" t="s">
        <v>46</v>
      </c>
      <c r="H25" s="137" t="s">
        <v>58</v>
      </c>
      <c r="I25" s="137" t="s">
        <v>58</v>
      </c>
      <c r="J25" s="137" t="s">
        <v>58</v>
      </c>
      <c r="K25" s="137" t="s">
        <v>58</v>
      </c>
      <c r="L25" s="138">
        <v>0</v>
      </c>
      <c r="M25" s="147">
        <v>7000</v>
      </c>
      <c r="N25" s="188" t="s">
        <v>137</v>
      </c>
    </row>
    <row r="26" spans="1:14" ht="14.1" customHeight="1" thickBot="1" x14ac:dyDescent="0.3">
      <c r="A26" s="143" t="s">
        <v>65</v>
      </c>
      <c r="B26" s="144" t="s">
        <v>65</v>
      </c>
      <c r="C26" s="135"/>
      <c r="D26" s="135" t="s">
        <v>57</v>
      </c>
      <c r="E26" s="135"/>
      <c r="F26" s="145" t="s">
        <v>136</v>
      </c>
      <c r="G26" s="146" t="s">
        <v>93</v>
      </c>
      <c r="H26" s="137" t="s">
        <v>58</v>
      </c>
      <c r="I26" s="137" t="s">
        <v>58</v>
      </c>
      <c r="J26" s="137" t="s">
        <v>58</v>
      </c>
      <c r="K26" s="137" t="s">
        <v>58</v>
      </c>
      <c r="L26" s="138">
        <v>0</v>
      </c>
      <c r="M26" s="147">
        <v>10000</v>
      </c>
      <c r="N26" s="188" t="s">
        <v>138</v>
      </c>
    </row>
    <row r="27" spans="1:14" s="74" customFormat="1" ht="14.1" customHeight="1" thickBot="1" x14ac:dyDescent="0.25">
      <c r="A27" s="193" t="s">
        <v>23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71">
        <f>SUM(L14:L26)</f>
        <v>0</v>
      </c>
      <c r="M27" s="71">
        <f>SUM(M14:M26)</f>
        <v>0</v>
      </c>
      <c r="N27" s="72"/>
    </row>
    <row r="29" spans="1:14" x14ac:dyDescent="0.25">
      <c r="A29" s="125" t="s">
        <v>27</v>
      </c>
    </row>
  </sheetData>
  <sheetProtection selectLockedCells="1" selectUnlockedCells="1"/>
  <mergeCells count="2">
    <mergeCell ref="A27:K27"/>
    <mergeCell ref="A10:K10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CZ00303453&amp;C&amp;"Calibri,Tučné"&amp;14&amp;A/2019&amp;R&amp;"Calibri,Tučné"&amp;11Rok 2019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F44" sqref="F44"/>
    </sheetView>
  </sheetViews>
  <sheetFormatPr defaultColWidth="8.7109375" defaultRowHeight="15" x14ac:dyDescent="0.25"/>
  <cols>
    <col min="1" max="1" width="7.7109375" style="77" customWidth="1"/>
    <col min="2" max="2" width="33.7109375" style="77" customWidth="1"/>
    <col min="3" max="4" width="16.7109375" style="77" customWidth="1"/>
    <col min="5" max="5" width="16.7109375" style="83" customWidth="1"/>
    <col min="6" max="6" width="9.140625" customWidth="1"/>
    <col min="7" max="9" width="8.7109375" style="35"/>
    <col min="10" max="16384" width="8.7109375" style="1"/>
  </cols>
  <sheetData>
    <row r="1" spans="1:9" ht="9.75" customHeight="1" x14ac:dyDescent="0.25">
      <c r="D1" s="203" t="s">
        <v>66</v>
      </c>
      <c r="E1" s="203"/>
    </row>
    <row r="2" spans="1:9" x14ac:dyDescent="0.25">
      <c r="E2" s="78"/>
    </row>
    <row r="3" spans="1:9" ht="20.25" customHeight="1" x14ac:dyDescent="0.25">
      <c r="A3" s="79" t="s">
        <v>67</v>
      </c>
      <c r="B3" s="80"/>
      <c r="C3" s="80"/>
      <c r="D3" s="80"/>
      <c r="E3" s="81"/>
    </row>
    <row r="4" spans="1:9" s="50" customFormat="1" ht="15.75" customHeight="1" x14ac:dyDescent="0.25">
      <c r="A4" s="82"/>
      <c r="B4" s="77"/>
      <c r="C4" s="77"/>
      <c r="D4" s="77"/>
      <c r="E4" s="83"/>
      <c r="F4"/>
      <c r="G4" s="49"/>
      <c r="H4" s="49"/>
      <c r="I4" s="49"/>
    </row>
    <row r="5" spans="1:9" ht="15" customHeight="1" x14ac:dyDescent="0.25">
      <c r="A5" s="212" t="s">
        <v>68</v>
      </c>
      <c r="B5" s="212"/>
      <c r="C5" s="212"/>
      <c r="D5" s="212"/>
    </row>
    <row r="6" spans="1:9" x14ac:dyDescent="0.25">
      <c r="A6" s="163" t="s">
        <v>96</v>
      </c>
      <c r="B6" s="161"/>
      <c r="C6" s="161"/>
      <c r="D6" s="161"/>
      <c r="E6" s="162">
        <v>55302039.729999997</v>
      </c>
      <c r="F6" s="1"/>
      <c r="G6" s="1"/>
      <c r="H6" s="1"/>
      <c r="I6" s="1"/>
    </row>
    <row r="7" spans="1:9" s="153" customFormat="1" ht="15" customHeight="1" x14ac:dyDescent="0.25">
      <c r="A7" s="148" t="s">
        <v>102</v>
      </c>
      <c r="B7" s="149"/>
      <c r="C7" s="149"/>
      <c r="D7" s="149"/>
      <c r="E7" s="150">
        <f>SUM(E9:E10)</f>
        <v>43065</v>
      </c>
      <c r="F7" s="151"/>
      <c r="G7" s="152"/>
      <c r="H7" s="152"/>
      <c r="I7" s="152"/>
    </row>
    <row r="8" spans="1:9" ht="15" customHeight="1" x14ac:dyDescent="0.25">
      <c r="A8" s="213" t="s">
        <v>89</v>
      </c>
      <c r="B8" s="214"/>
      <c r="C8" s="214"/>
      <c r="D8" s="214"/>
    </row>
    <row r="9" spans="1:9" ht="15" customHeight="1" x14ac:dyDescent="0.25">
      <c r="A9" s="202" t="s">
        <v>88</v>
      </c>
      <c r="B9" s="202"/>
      <c r="C9" s="202"/>
      <c r="D9" s="202"/>
      <c r="E9" s="150">
        <v>43065</v>
      </c>
    </row>
    <row r="10" spans="1:9" s="74" customFormat="1" ht="15" customHeight="1" thickBot="1" x14ac:dyDescent="0.25">
      <c r="A10" s="155" t="s">
        <v>90</v>
      </c>
      <c r="B10" s="156"/>
      <c r="C10" s="156"/>
      <c r="D10" s="157"/>
      <c r="E10" s="150">
        <v>0</v>
      </c>
      <c r="F10" s="115"/>
      <c r="G10" s="73"/>
      <c r="H10" s="73"/>
      <c r="I10" s="73"/>
    </row>
    <row r="11" spans="1:9" s="69" customFormat="1" ht="15" customHeight="1" x14ac:dyDescent="0.25">
      <c r="A11" s="215" t="s">
        <v>69</v>
      </c>
      <c r="B11" s="215"/>
      <c r="C11" s="215"/>
      <c r="D11" s="215"/>
      <c r="E11" s="158">
        <f>SUM(E6:E7)</f>
        <v>55345104.729999997</v>
      </c>
      <c r="F11"/>
      <c r="G11" s="68"/>
      <c r="H11" s="68"/>
      <c r="I11" s="68"/>
    </row>
    <row r="12" spans="1:9" s="50" customFormat="1" ht="15" customHeight="1" x14ac:dyDescent="0.25">
      <c r="A12" s="159"/>
      <c r="B12" s="149"/>
      <c r="C12" s="149"/>
      <c r="D12" s="149"/>
      <c r="E12" s="160"/>
      <c r="F12"/>
      <c r="G12" s="49"/>
      <c r="H12" s="49"/>
      <c r="I12" s="49"/>
    </row>
    <row r="13" spans="1:9" ht="15" customHeight="1" x14ac:dyDescent="0.25">
      <c r="A13" s="216" t="s">
        <v>70</v>
      </c>
      <c r="B13" s="216"/>
      <c r="C13" s="216"/>
      <c r="D13" s="216"/>
      <c r="E13" s="160"/>
    </row>
    <row r="14" spans="1:9" x14ac:dyDescent="0.25">
      <c r="A14" s="189" t="s">
        <v>96</v>
      </c>
      <c r="B14" s="190"/>
      <c r="C14" s="190"/>
      <c r="D14" s="190"/>
      <c r="E14" s="191">
        <v>58777403.560000002</v>
      </c>
      <c r="F14" s="1"/>
      <c r="G14" s="1"/>
      <c r="H14" s="1"/>
      <c r="I14" s="1"/>
    </row>
    <row r="15" spans="1:9" s="153" customFormat="1" ht="15" customHeight="1" x14ac:dyDescent="0.25">
      <c r="A15" s="148" t="s">
        <v>102</v>
      </c>
      <c r="B15" s="149"/>
      <c r="C15" s="149"/>
      <c r="D15" s="149"/>
      <c r="E15" s="150">
        <f>SUM(E17:E18)</f>
        <v>43065</v>
      </c>
      <c r="F15" s="151"/>
      <c r="G15" s="152"/>
      <c r="H15" s="152"/>
      <c r="I15" s="152"/>
    </row>
    <row r="16" spans="1:9" ht="15" customHeight="1" x14ac:dyDescent="0.25">
      <c r="A16" s="201" t="s">
        <v>89</v>
      </c>
      <c r="B16" s="202"/>
      <c r="C16" s="202"/>
      <c r="D16" s="202"/>
      <c r="E16" s="150"/>
    </row>
    <row r="17" spans="1:9" ht="15" customHeight="1" x14ac:dyDescent="0.25">
      <c r="A17" s="202" t="s">
        <v>88</v>
      </c>
      <c r="B17" s="202"/>
      <c r="C17" s="202"/>
      <c r="D17" s="202"/>
      <c r="E17" s="150">
        <v>43065</v>
      </c>
      <c r="F17" s="124"/>
    </row>
    <row r="18" spans="1:9" s="74" customFormat="1" ht="15" customHeight="1" thickBot="1" x14ac:dyDescent="0.25">
      <c r="A18" s="155" t="s">
        <v>90</v>
      </c>
      <c r="B18" s="156"/>
      <c r="C18" s="156"/>
      <c r="D18" s="192" t="s">
        <v>139</v>
      </c>
      <c r="E18" s="150">
        <v>0</v>
      </c>
      <c r="G18" s="73"/>
      <c r="H18" s="73"/>
      <c r="I18" s="73"/>
    </row>
    <row r="19" spans="1:9" s="74" customFormat="1" ht="15" customHeight="1" x14ac:dyDescent="0.2">
      <c r="A19" s="208" t="s">
        <v>71</v>
      </c>
      <c r="B19" s="208"/>
      <c r="C19" s="208"/>
      <c r="D19" s="208"/>
      <c r="E19" s="84">
        <f>SUM(E14:E15)</f>
        <v>58820468.560000002</v>
      </c>
      <c r="F19"/>
      <c r="G19" s="73"/>
      <c r="H19" s="73"/>
      <c r="I19" s="73"/>
    </row>
    <row r="20" spans="1:9" ht="15" customHeight="1" x14ac:dyDescent="0.25">
      <c r="A20" s="85"/>
      <c r="E20" s="86"/>
    </row>
    <row r="21" spans="1:9" ht="15" customHeight="1" x14ac:dyDescent="0.25">
      <c r="A21" s="212" t="s">
        <v>72</v>
      </c>
      <c r="B21" s="212"/>
      <c r="C21" s="212"/>
      <c r="D21" s="212"/>
      <c r="E21" s="86"/>
    </row>
    <row r="22" spans="1:9" x14ac:dyDescent="0.25">
      <c r="A22" s="209" t="s">
        <v>97</v>
      </c>
      <c r="B22" s="209"/>
      <c r="C22" s="209"/>
      <c r="D22" s="209"/>
      <c r="E22" s="165">
        <v>5000000</v>
      </c>
      <c r="F22" s="1"/>
      <c r="G22" s="1"/>
      <c r="H22" s="1"/>
      <c r="I22" s="1"/>
    </row>
    <row r="23" spans="1:9" ht="15.75" thickBot="1" x14ac:dyDescent="0.3">
      <c r="A23" s="209" t="s">
        <v>98</v>
      </c>
      <c r="B23" s="209"/>
      <c r="C23" s="209"/>
      <c r="D23" s="209"/>
      <c r="E23" s="164">
        <v>-1524636.17</v>
      </c>
      <c r="F23" s="1"/>
      <c r="G23" s="1"/>
      <c r="H23" s="1"/>
      <c r="I23" s="1"/>
    </row>
    <row r="24" spans="1:9" ht="15" customHeight="1" x14ac:dyDescent="0.25">
      <c r="A24" s="210" t="s">
        <v>73</v>
      </c>
      <c r="B24" s="210"/>
      <c r="C24" s="210"/>
      <c r="D24" s="210"/>
      <c r="E24" s="84">
        <f>SUM(E22:E23)</f>
        <v>3475363.83</v>
      </c>
    </row>
    <row r="25" spans="1:9" ht="14.1" customHeight="1" x14ac:dyDescent="0.25"/>
    <row r="26" spans="1:9" ht="14.1" customHeight="1" x14ac:dyDescent="0.25"/>
    <row r="27" spans="1:9" ht="14.1" customHeight="1" x14ac:dyDescent="0.25"/>
    <row r="28" spans="1:9" ht="16.5" customHeight="1" thickBot="1" x14ac:dyDescent="0.3">
      <c r="A28" s="79" t="s">
        <v>74</v>
      </c>
      <c r="B28" s="80"/>
      <c r="C28" s="80"/>
      <c r="D28" s="80"/>
      <c r="E28" s="81"/>
    </row>
    <row r="29" spans="1:9" ht="15" customHeight="1" thickBot="1" x14ac:dyDescent="0.3">
      <c r="A29" s="211" t="s">
        <v>75</v>
      </c>
      <c r="B29" s="211"/>
      <c r="C29" s="87" t="s">
        <v>99</v>
      </c>
      <c r="D29" s="87" t="s">
        <v>103</v>
      </c>
      <c r="E29" s="105" t="s">
        <v>104</v>
      </c>
    </row>
    <row r="30" spans="1:9" ht="15" customHeight="1" x14ac:dyDescent="0.25">
      <c r="A30" s="204" t="s">
        <v>100</v>
      </c>
      <c r="B30" s="204"/>
      <c r="C30" s="88">
        <f>SUM(E6)</f>
        <v>55302039.729999997</v>
      </c>
      <c r="D30" s="88">
        <f>SUM(E7)</f>
        <v>43065</v>
      </c>
      <c r="E30" s="106">
        <f>SUM(C30+D30)</f>
        <v>55345104.729999997</v>
      </c>
    </row>
    <row r="31" spans="1:9" ht="15" customHeight="1" thickBot="1" x14ac:dyDescent="0.3">
      <c r="A31" s="205" t="s">
        <v>101</v>
      </c>
      <c r="B31" s="205"/>
      <c r="C31" s="89">
        <f>SUM(E14)</f>
        <v>58777403.560000002</v>
      </c>
      <c r="D31" s="89">
        <f>SUM(E17)</f>
        <v>43065</v>
      </c>
      <c r="E31" s="107">
        <f>SUM(C31+D31)</f>
        <v>58820468.560000002</v>
      </c>
    </row>
    <row r="32" spans="1:9" ht="15" customHeight="1" thickBot="1" x14ac:dyDescent="0.3">
      <c r="A32" s="206" t="s">
        <v>76</v>
      </c>
      <c r="B32" s="206"/>
      <c r="C32" s="90">
        <f>SUM(C30-C31)</f>
        <v>-3475363.8300000057</v>
      </c>
      <c r="D32" s="90">
        <f>SUM(D30-D31)</f>
        <v>0</v>
      </c>
      <c r="E32" s="108">
        <f>SUM(E30-E31)</f>
        <v>-3475363.8300000057</v>
      </c>
    </row>
    <row r="33" spans="1:9" ht="15" customHeight="1" thickBot="1" x14ac:dyDescent="0.3">
      <c r="A33" s="91"/>
      <c r="B33" s="91"/>
      <c r="C33" s="91"/>
      <c r="D33" s="91"/>
      <c r="E33" s="91"/>
    </row>
    <row r="34" spans="1:9" ht="15" customHeight="1" thickBot="1" x14ac:dyDescent="0.3">
      <c r="A34" s="207" t="s">
        <v>77</v>
      </c>
      <c r="B34" s="207"/>
      <c r="C34" s="87" t="s">
        <v>99</v>
      </c>
      <c r="D34" s="87" t="s">
        <v>103</v>
      </c>
      <c r="E34" s="105" t="s">
        <v>104</v>
      </c>
    </row>
    <row r="35" spans="1:9" ht="24.95" customHeight="1" x14ac:dyDescent="0.25">
      <c r="A35" s="92" t="s">
        <v>78</v>
      </c>
      <c r="B35" s="93" t="s">
        <v>79</v>
      </c>
      <c r="C35" s="94">
        <f>SUM(E22)</f>
        <v>5000000</v>
      </c>
      <c r="D35" s="94">
        <f>SUM(F22)</f>
        <v>0</v>
      </c>
      <c r="E35" s="109">
        <f>SUM(C35+D35)</f>
        <v>5000000</v>
      </c>
    </row>
    <row r="36" spans="1:9" s="74" customFormat="1" ht="24.95" customHeight="1" x14ac:dyDescent="0.2">
      <c r="A36" s="92" t="s">
        <v>80</v>
      </c>
      <c r="B36" s="93" t="s">
        <v>81</v>
      </c>
      <c r="C36" s="95">
        <f>SUM(E23)</f>
        <v>-1524636.17</v>
      </c>
      <c r="D36" s="95">
        <f>SUM(F23)</f>
        <v>0</v>
      </c>
      <c r="E36" s="110">
        <f>SUM(C36+D36)</f>
        <v>-1524636.17</v>
      </c>
      <c r="F36"/>
      <c r="G36" s="73"/>
      <c r="H36" s="73"/>
      <c r="I36" s="73"/>
    </row>
    <row r="37" spans="1:9" ht="15" customHeight="1" thickBot="1" x14ac:dyDescent="0.3">
      <c r="A37" s="96" t="s">
        <v>82</v>
      </c>
      <c r="B37" s="97" t="s">
        <v>83</v>
      </c>
      <c r="C37" s="98">
        <v>0</v>
      </c>
      <c r="D37" s="98">
        <v>0</v>
      </c>
      <c r="E37" s="111">
        <f>SUM(C37+D37)</f>
        <v>0</v>
      </c>
    </row>
    <row r="38" spans="1:9" ht="15" customHeight="1" thickBot="1" x14ac:dyDescent="0.3">
      <c r="A38" s="207" t="s">
        <v>84</v>
      </c>
      <c r="B38" s="207"/>
      <c r="C38" s="90">
        <f>SUM(C35:C37)</f>
        <v>3475363.83</v>
      </c>
      <c r="D38" s="90">
        <f>SUM(D35:D37)</f>
        <v>0</v>
      </c>
      <c r="E38" s="108">
        <f>SUM(E35:E37)</f>
        <v>3475363.83</v>
      </c>
    </row>
    <row r="39" spans="1:9" ht="15" customHeight="1" thickBot="1" x14ac:dyDescent="0.3">
      <c r="A39" s="99"/>
      <c r="B39" s="99"/>
      <c r="C39" s="100"/>
      <c r="D39" s="100"/>
      <c r="E39" s="100"/>
    </row>
    <row r="40" spans="1:9" ht="15" customHeight="1" thickBot="1" x14ac:dyDescent="0.3">
      <c r="A40" s="207" t="s">
        <v>85</v>
      </c>
      <c r="B40" s="207"/>
      <c r="C40" s="87" t="s">
        <v>99</v>
      </c>
      <c r="D40" s="87" t="s">
        <v>103</v>
      </c>
      <c r="E40" s="105" t="s">
        <v>104</v>
      </c>
    </row>
    <row r="41" spans="1:9" ht="15" customHeight="1" x14ac:dyDescent="0.25">
      <c r="A41" s="198" t="s">
        <v>86</v>
      </c>
      <c r="B41" s="198"/>
      <c r="C41" s="101">
        <f>SUM(C30+C35)</f>
        <v>60302039.729999997</v>
      </c>
      <c r="D41" s="101">
        <f>SUM(D30+D35)</f>
        <v>43065</v>
      </c>
      <c r="E41" s="112">
        <f>SUM(E30+E35)</f>
        <v>60345104.729999997</v>
      </c>
    </row>
    <row r="42" spans="1:9" ht="15" customHeight="1" thickBot="1" x14ac:dyDescent="0.3">
      <c r="A42" s="199" t="s">
        <v>87</v>
      </c>
      <c r="B42" s="199"/>
      <c r="C42" s="102">
        <f>SUM(C31-C36)</f>
        <v>60302039.730000004</v>
      </c>
      <c r="D42" s="102">
        <f>SUM(D31-D36)</f>
        <v>43065</v>
      </c>
      <c r="E42" s="113">
        <f>SUM(E31-E36)</f>
        <v>60345104.730000004</v>
      </c>
    </row>
    <row r="43" spans="1:9" ht="15" customHeight="1" thickBot="1" x14ac:dyDescent="0.3">
      <c r="A43" s="99"/>
      <c r="B43" s="99"/>
      <c r="C43" s="103">
        <f>SUM(C41-C42)</f>
        <v>-7.4505805969238281E-9</v>
      </c>
      <c r="D43" s="103">
        <f>SUM(D41-D42)</f>
        <v>0</v>
      </c>
      <c r="E43" s="114">
        <f>SUM(E41-E42)</f>
        <v>-7.4505805969238281E-9</v>
      </c>
    </row>
    <row r="45" spans="1:9" x14ac:dyDescent="0.25">
      <c r="A45" s="200" t="s">
        <v>27</v>
      </c>
      <c r="B45" s="200"/>
      <c r="C45" s="200"/>
      <c r="D45" s="200"/>
      <c r="E45" s="104"/>
    </row>
  </sheetData>
  <sheetProtection selectLockedCells="1" selectUnlockedCells="1"/>
  <mergeCells count="23">
    <mergeCell ref="D1:E1"/>
    <mergeCell ref="A30:B30"/>
    <mergeCell ref="A31:B31"/>
    <mergeCell ref="A32:B32"/>
    <mergeCell ref="A34:B34"/>
    <mergeCell ref="A19:D19"/>
    <mergeCell ref="A22:D22"/>
    <mergeCell ref="A23:D23"/>
    <mergeCell ref="A24:D24"/>
    <mergeCell ref="A29:B29"/>
    <mergeCell ref="A21:D21"/>
    <mergeCell ref="A5:D5"/>
    <mergeCell ref="A8:D8"/>
    <mergeCell ref="A9:D9"/>
    <mergeCell ref="A11:D11"/>
    <mergeCell ref="A13:D13"/>
    <mergeCell ref="A41:B41"/>
    <mergeCell ref="A42:B42"/>
    <mergeCell ref="A45:D45"/>
    <mergeCell ref="A16:D16"/>
    <mergeCell ref="A17:D17"/>
    <mergeCell ref="A40:B40"/>
    <mergeCell ref="A38:B38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&amp;L&amp;"Calibri,Tučné"&amp;14MĚSTO Štíty
&amp;11IČO : 00303453
DIČ : CZ00303453&amp;C&amp;"Calibri,Tučné"&amp;14&amp;A&amp;R&amp;"Calibri,Tučné"&amp;11Rok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topLeftCell="A16" workbookViewId="0">
      <selection activeCell="N31" sqref="N31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105</v>
      </c>
      <c r="B2" s="4"/>
    </row>
    <row r="3" spans="1:14" x14ac:dyDescent="0.25">
      <c r="A3" s="5"/>
      <c r="B3" s="5"/>
    </row>
    <row r="4" spans="1:14" ht="15.75" thickBot="1" x14ac:dyDescent="0.3">
      <c r="A4" s="254" t="s">
        <v>0</v>
      </c>
      <c r="B4" s="254"/>
      <c r="C4" s="254"/>
      <c r="D4" s="253" t="s">
        <v>92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</row>
    <row r="5" spans="1:14" ht="24.95" customHeight="1" thickTop="1" thickBot="1" x14ac:dyDescent="0.3">
      <c r="A5" s="6" t="s">
        <v>28</v>
      </c>
      <c r="B5" s="63" t="s">
        <v>22</v>
      </c>
      <c r="C5" s="261" t="s">
        <v>2</v>
      </c>
      <c r="D5" s="261"/>
      <c r="E5" s="7" t="s">
        <v>3</v>
      </c>
      <c r="F5" s="262" t="s">
        <v>3</v>
      </c>
      <c r="G5" s="262"/>
      <c r="H5" s="262"/>
      <c r="I5" s="262"/>
      <c r="J5" s="263"/>
      <c r="K5" s="8" t="s">
        <v>4</v>
      </c>
      <c r="L5" s="166" t="s">
        <v>5</v>
      </c>
      <c r="M5" s="171"/>
    </row>
    <row r="6" spans="1:14" ht="20.100000000000001" customHeight="1" thickTop="1" x14ac:dyDescent="0.25">
      <c r="A6" s="66" t="s">
        <v>28</v>
      </c>
      <c r="B6" s="64" t="s">
        <v>6</v>
      </c>
      <c r="C6" s="264">
        <v>4112</v>
      </c>
      <c r="D6" s="264"/>
      <c r="E6" s="9"/>
      <c r="F6" s="265" t="s">
        <v>7</v>
      </c>
      <c r="G6" s="265"/>
      <c r="H6" s="265"/>
      <c r="I6" s="265"/>
      <c r="J6" s="266"/>
      <c r="K6" s="10">
        <v>820000</v>
      </c>
      <c r="L6" s="167">
        <v>820000</v>
      </c>
      <c r="M6" s="170"/>
    </row>
    <row r="7" spans="1:14" ht="20.100000000000001" customHeight="1" thickBot="1" x14ac:dyDescent="0.3">
      <c r="A7" s="67" t="s">
        <v>28</v>
      </c>
      <c r="B7" s="65" t="s">
        <v>6</v>
      </c>
      <c r="C7" s="255">
        <v>4121</v>
      </c>
      <c r="D7" s="255"/>
      <c r="E7" s="11"/>
      <c r="F7" s="256" t="s">
        <v>64</v>
      </c>
      <c r="G7" s="256"/>
      <c r="H7" s="256"/>
      <c r="I7" s="256"/>
      <c r="J7" s="257"/>
      <c r="K7" s="12">
        <v>17500</v>
      </c>
      <c r="L7" s="168">
        <v>17500</v>
      </c>
      <c r="M7" s="170"/>
    </row>
    <row r="8" spans="1:14" ht="16.5" customHeight="1" thickTop="1" thickBot="1" x14ac:dyDescent="0.3">
      <c r="A8" s="258" t="s">
        <v>8</v>
      </c>
      <c r="B8" s="259"/>
      <c r="C8" s="259"/>
      <c r="D8" s="259"/>
      <c r="E8" s="259"/>
      <c r="F8" s="259"/>
      <c r="G8" s="259"/>
      <c r="H8" s="259"/>
      <c r="I8" s="259"/>
      <c r="J8" s="260"/>
      <c r="K8" s="13">
        <f>SUM(K6:K7)</f>
        <v>837500</v>
      </c>
      <c r="L8" s="169">
        <f>SUM(L6:L7)</f>
        <v>837500</v>
      </c>
      <c r="M8" s="172"/>
    </row>
    <row r="9" spans="1:14" s="3" customFormat="1" ht="16.5" thickTop="1" thickBot="1" x14ac:dyDescent="0.3">
      <c r="A9" s="14"/>
      <c r="B9" s="14"/>
      <c r="C9" s="14"/>
      <c r="D9" s="14"/>
      <c r="E9" s="14"/>
      <c r="F9" s="14"/>
      <c r="G9" s="15"/>
      <c r="H9" s="14"/>
      <c r="I9" s="14"/>
      <c r="J9" s="1"/>
      <c r="K9" s="1"/>
      <c r="L9" s="1"/>
      <c r="M9" s="1"/>
      <c r="N9" s="1"/>
    </row>
    <row r="10" spans="1:14" s="3" customFormat="1" ht="15.75" thickTop="1" thickBot="1" x14ac:dyDescent="0.25">
      <c r="A10" s="240" t="s">
        <v>11</v>
      </c>
      <c r="B10" s="240"/>
      <c r="C10" s="240"/>
      <c r="D10" s="240"/>
      <c r="E10" s="240"/>
      <c r="F10" s="240"/>
      <c r="G10" s="240"/>
      <c r="H10" s="240"/>
      <c r="I10" s="240"/>
      <c r="J10" s="227" t="s">
        <v>12</v>
      </c>
      <c r="K10" s="227"/>
      <c r="L10" s="227"/>
      <c r="M10" s="227"/>
      <c r="N10" s="70" t="s">
        <v>13</v>
      </c>
    </row>
    <row r="11" spans="1:14" s="3" customFormat="1" ht="18.75" customHeight="1" thickTop="1" thickBot="1" x14ac:dyDescent="0.25">
      <c r="A11" s="247" t="s">
        <v>28</v>
      </c>
      <c r="B11" s="250" t="s">
        <v>63</v>
      </c>
      <c r="C11" s="241" t="s">
        <v>15</v>
      </c>
      <c r="D11" s="241" t="s">
        <v>2</v>
      </c>
      <c r="E11" s="241"/>
      <c r="F11" s="243" t="s">
        <v>16</v>
      </c>
      <c r="G11" s="243"/>
      <c r="H11" s="244" t="s">
        <v>17</v>
      </c>
      <c r="I11" s="244"/>
      <c r="J11" s="225" t="s">
        <v>18</v>
      </c>
      <c r="K11" s="226"/>
      <c r="L11" s="229" t="s">
        <v>107</v>
      </c>
      <c r="M11" s="18" t="s">
        <v>20</v>
      </c>
      <c r="N11" s="232" t="s">
        <v>19</v>
      </c>
    </row>
    <row r="12" spans="1:14" s="3" customFormat="1" ht="14.25" customHeight="1" thickTop="1" thickBot="1" x14ac:dyDescent="0.25">
      <c r="A12" s="248"/>
      <c r="B12" s="251"/>
      <c r="C12" s="241"/>
      <c r="D12" s="241"/>
      <c r="E12" s="241"/>
      <c r="F12" s="243"/>
      <c r="G12" s="243"/>
      <c r="H12" s="244"/>
      <c r="I12" s="244"/>
      <c r="J12" s="233" t="s">
        <v>31</v>
      </c>
      <c r="K12" s="235" t="s">
        <v>106</v>
      </c>
      <c r="L12" s="229"/>
      <c r="M12" s="29" t="s">
        <v>29</v>
      </c>
      <c r="N12" s="232"/>
    </row>
    <row r="13" spans="1:14" s="3" customFormat="1" ht="14.25" customHeight="1" thickTop="1" thickBot="1" x14ac:dyDescent="0.25">
      <c r="A13" s="249"/>
      <c r="B13" s="252"/>
      <c r="C13" s="241"/>
      <c r="D13" s="241"/>
      <c r="E13" s="241"/>
      <c r="F13" s="243"/>
      <c r="G13" s="243"/>
      <c r="H13" s="244"/>
      <c r="I13" s="244"/>
      <c r="J13" s="234"/>
      <c r="K13" s="236"/>
      <c r="L13" s="229"/>
      <c r="M13" s="30" t="s">
        <v>30</v>
      </c>
      <c r="N13" s="232"/>
    </row>
    <row r="14" spans="1:14" s="3" customFormat="1" ht="15" customHeight="1" thickTop="1" x14ac:dyDescent="0.2">
      <c r="A14" s="140" t="s">
        <v>28</v>
      </c>
      <c r="B14" s="141" t="s">
        <v>24</v>
      </c>
      <c r="C14" s="26" t="s">
        <v>21</v>
      </c>
      <c r="D14" s="245">
        <v>4116</v>
      </c>
      <c r="E14" s="245"/>
      <c r="F14" s="27" t="s">
        <v>22</v>
      </c>
      <c r="G14" s="26">
        <v>104513013</v>
      </c>
      <c r="H14" s="246" t="s">
        <v>109</v>
      </c>
      <c r="I14" s="246"/>
      <c r="J14" s="21">
        <v>12750</v>
      </c>
      <c r="K14" s="31">
        <v>0</v>
      </c>
      <c r="L14" s="20">
        <v>12750</v>
      </c>
      <c r="M14" s="19">
        <f>SUM(J14-L14)</f>
        <v>0</v>
      </c>
      <c r="N14" s="75">
        <v>0</v>
      </c>
    </row>
    <row r="15" spans="1:14" s="3" customFormat="1" ht="15.75" customHeight="1" thickBot="1" x14ac:dyDescent="0.25">
      <c r="A15" s="140" t="s">
        <v>28</v>
      </c>
      <c r="B15" s="141" t="s">
        <v>24</v>
      </c>
      <c r="C15" s="26" t="s">
        <v>21</v>
      </c>
      <c r="D15" s="139">
        <v>4116</v>
      </c>
      <c r="E15" s="139"/>
      <c r="F15" s="27" t="s">
        <v>22</v>
      </c>
      <c r="G15" s="26">
        <v>104113013</v>
      </c>
      <c r="H15" s="246" t="s">
        <v>110</v>
      </c>
      <c r="I15" s="246"/>
      <c r="J15" s="21">
        <v>2250</v>
      </c>
      <c r="K15" s="31">
        <v>0</v>
      </c>
      <c r="L15" s="20">
        <v>2250</v>
      </c>
      <c r="M15" s="19">
        <v>0</v>
      </c>
      <c r="N15" s="75">
        <v>0</v>
      </c>
    </row>
    <row r="16" spans="1:14" ht="22.5" customHeight="1" thickTop="1" thickBot="1" x14ac:dyDescent="0.3">
      <c r="A16" s="228" t="s">
        <v>26</v>
      </c>
      <c r="B16" s="228"/>
      <c r="C16" s="228"/>
      <c r="D16" s="228"/>
      <c r="E16" s="228"/>
      <c r="F16" s="228"/>
      <c r="G16" s="228"/>
      <c r="H16" s="228"/>
      <c r="I16" s="228"/>
      <c r="J16" s="22">
        <f>SUM(J14:J15)</f>
        <v>15000</v>
      </c>
      <c r="K16" s="32">
        <f>SUM(K14:K15)</f>
        <v>0</v>
      </c>
      <c r="L16" s="23">
        <f>SUM(L14:L15)</f>
        <v>15000</v>
      </c>
      <c r="M16" s="24">
        <f>SUM(M14:M15)</f>
        <v>0</v>
      </c>
      <c r="N16" s="76">
        <f>SUM(N14:N15)</f>
        <v>0</v>
      </c>
    </row>
    <row r="17" spans="1:14" s="3" customFormat="1" ht="16.5" thickTop="1" thickBot="1" x14ac:dyDescent="0.3">
      <c r="A17" s="16"/>
      <c r="B17" s="16"/>
      <c r="C17" s="1"/>
      <c r="D17" s="1"/>
      <c r="E17" s="1"/>
      <c r="F17" s="1"/>
      <c r="G17" s="2"/>
      <c r="H17" s="1"/>
      <c r="I17" s="1"/>
      <c r="J17" s="218">
        <f>SUM(J16:K16)</f>
        <v>15000</v>
      </c>
      <c r="K17" s="219"/>
      <c r="L17" s="25"/>
      <c r="M17" s="1"/>
      <c r="N17" s="28"/>
    </row>
    <row r="18" spans="1:14" s="3" customFormat="1" ht="15.75" thickTop="1" x14ac:dyDescent="0.25">
      <c r="A18" s="16"/>
      <c r="B18" s="16"/>
      <c r="C18" s="1"/>
      <c r="D18" s="1"/>
      <c r="E18" s="1"/>
      <c r="F18" s="1"/>
      <c r="G18" s="2"/>
      <c r="H18" s="1"/>
      <c r="I18" s="1"/>
      <c r="J18" s="33"/>
      <c r="K18" s="34"/>
      <c r="L18" s="25"/>
      <c r="M18" s="1"/>
      <c r="N18" s="28"/>
    </row>
    <row r="19" spans="1:14" s="3" customFormat="1" ht="15" customHeight="1" x14ac:dyDescent="0.2">
      <c r="A19" s="254" t="s">
        <v>9</v>
      </c>
      <c r="B19" s="254"/>
      <c r="C19" s="254"/>
      <c r="D19" s="254"/>
      <c r="E19" s="253" t="s">
        <v>108</v>
      </c>
      <c r="F19" s="253"/>
      <c r="G19" s="253"/>
      <c r="H19" s="253"/>
      <c r="I19" s="253"/>
      <c r="J19" s="253"/>
      <c r="K19" s="253"/>
      <c r="L19" s="253"/>
      <c r="M19" s="253"/>
      <c r="N19" s="253"/>
    </row>
    <row r="20" spans="1:14" s="3" customFormat="1" ht="15.75" thickBot="1" x14ac:dyDescent="0.25">
      <c r="A20" s="217" t="s">
        <v>10</v>
      </c>
      <c r="B20" s="217"/>
      <c r="C20" s="217"/>
      <c r="D20" s="217"/>
      <c r="E20" s="217"/>
      <c r="F20" s="217"/>
      <c r="G20" s="217"/>
      <c r="H20" s="217"/>
      <c r="I20" s="217"/>
      <c r="J20" s="17"/>
      <c r="K20" s="17"/>
      <c r="L20" s="17"/>
      <c r="M20" s="17"/>
      <c r="N20" s="17"/>
    </row>
    <row r="21" spans="1:14" s="3" customFormat="1" ht="15.75" thickTop="1" thickBot="1" x14ac:dyDescent="0.25">
      <c r="A21" s="240" t="s">
        <v>11</v>
      </c>
      <c r="B21" s="240"/>
      <c r="C21" s="240"/>
      <c r="D21" s="240"/>
      <c r="E21" s="240"/>
      <c r="F21" s="240"/>
      <c r="G21" s="240"/>
      <c r="H21" s="240"/>
      <c r="I21" s="240"/>
      <c r="J21" s="227" t="s">
        <v>12</v>
      </c>
      <c r="K21" s="227"/>
      <c r="L21" s="227"/>
      <c r="M21" s="227"/>
      <c r="N21" s="70" t="s">
        <v>13</v>
      </c>
    </row>
    <row r="22" spans="1:14" s="3" customFormat="1" ht="17.25" customHeight="1" thickTop="1" thickBot="1" x14ac:dyDescent="0.25">
      <c r="A22" s="222" t="s">
        <v>14</v>
      </c>
      <c r="B22" s="237" t="s">
        <v>63</v>
      </c>
      <c r="C22" s="241" t="s">
        <v>15</v>
      </c>
      <c r="D22" s="242" t="s">
        <v>2</v>
      </c>
      <c r="E22" s="242"/>
      <c r="F22" s="243" t="s">
        <v>16</v>
      </c>
      <c r="G22" s="243"/>
      <c r="H22" s="244" t="s">
        <v>17</v>
      </c>
      <c r="I22" s="244"/>
      <c r="J22" s="225" t="s">
        <v>18</v>
      </c>
      <c r="K22" s="226"/>
      <c r="L22" s="229" t="s">
        <v>107</v>
      </c>
      <c r="M22" s="18" t="s">
        <v>20</v>
      </c>
      <c r="N22" s="232" t="s">
        <v>19</v>
      </c>
    </row>
    <row r="23" spans="1:14" s="3" customFormat="1" ht="16.5" customHeight="1" thickTop="1" thickBot="1" x14ac:dyDescent="0.25">
      <c r="A23" s="223"/>
      <c r="B23" s="238"/>
      <c r="C23" s="241"/>
      <c r="D23" s="242"/>
      <c r="E23" s="242"/>
      <c r="F23" s="243"/>
      <c r="G23" s="243"/>
      <c r="H23" s="244"/>
      <c r="I23" s="244"/>
      <c r="J23" s="233" t="s">
        <v>31</v>
      </c>
      <c r="K23" s="235" t="s">
        <v>106</v>
      </c>
      <c r="L23" s="229"/>
      <c r="M23" s="29" t="s">
        <v>29</v>
      </c>
      <c r="N23" s="232"/>
    </row>
    <row r="24" spans="1:14" s="3" customFormat="1" ht="14.25" customHeight="1" thickTop="1" thickBot="1" x14ac:dyDescent="0.25">
      <c r="A24" s="224"/>
      <c r="B24" s="239"/>
      <c r="C24" s="241"/>
      <c r="D24" s="242"/>
      <c r="E24" s="242"/>
      <c r="F24" s="243"/>
      <c r="G24" s="243"/>
      <c r="H24" s="244"/>
      <c r="I24" s="244"/>
      <c r="J24" s="234"/>
      <c r="K24" s="236"/>
      <c r="L24" s="229"/>
      <c r="M24" s="30" t="s">
        <v>30</v>
      </c>
      <c r="N24" s="232"/>
    </row>
    <row r="25" spans="1:14" s="3" customFormat="1" ht="15" customHeight="1" thickTop="1" thickBot="1" x14ac:dyDescent="0.25">
      <c r="A25" s="116" t="s">
        <v>112</v>
      </c>
      <c r="B25" s="142" t="s">
        <v>25</v>
      </c>
      <c r="C25" s="117" t="s">
        <v>21</v>
      </c>
      <c r="D25" s="230">
        <v>4116</v>
      </c>
      <c r="E25" s="230"/>
      <c r="F25" s="118" t="s">
        <v>22</v>
      </c>
      <c r="G25" s="117">
        <v>13101</v>
      </c>
      <c r="H25" s="231" t="s">
        <v>111</v>
      </c>
      <c r="I25" s="231"/>
      <c r="J25" s="119">
        <v>0</v>
      </c>
      <c r="K25" s="120">
        <v>43065</v>
      </c>
      <c r="L25" s="121">
        <v>0</v>
      </c>
      <c r="M25" s="122">
        <f>SUM(K25-L25)</f>
        <v>43065</v>
      </c>
      <c r="N25" s="123">
        <f>SUM(K25)</f>
        <v>43065</v>
      </c>
    </row>
    <row r="26" spans="1:14" s="3" customFormat="1" ht="22.5" customHeight="1" thickTop="1" thickBot="1" x14ac:dyDescent="0.25">
      <c r="A26" s="228" t="s">
        <v>26</v>
      </c>
      <c r="B26" s="228"/>
      <c r="C26" s="228"/>
      <c r="D26" s="228"/>
      <c r="E26" s="228"/>
      <c r="F26" s="228"/>
      <c r="G26" s="228"/>
      <c r="H26" s="228"/>
      <c r="I26" s="228"/>
      <c r="J26" s="22">
        <f>SUM(J25:J25)</f>
        <v>0</v>
      </c>
      <c r="K26" s="32">
        <f>SUM(K25:K25)</f>
        <v>43065</v>
      </c>
      <c r="L26" s="23">
        <f>SUM(L25:L25)</f>
        <v>0</v>
      </c>
      <c r="M26" s="24">
        <f>SUM(M25:M25)</f>
        <v>43065</v>
      </c>
      <c r="N26" s="76">
        <f>SUM(N25:N25)</f>
        <v>43065</v>
      </c>
    </row>
    <row r="27" spans="1:14" s="3" customFormat="1" ht="16.5" thickTop="1" thickBot="1" x14ac:dyDescent="0.3">
      <c r="A27" s="220" t="s">
        <v>27</v>
      </c>
      <c r="B27" s="220"/>
      <c r="C27" s="220"/>
      <c r="D27" s="220"/>
      <c r="E27" s="220"/>
      <c r="F27" s="220"/>
      <c r="G27" s="220"/>
      <c r="H27" s="220"/>
      <c r="I27" s="221"/>
      <c r="J27" s="218">
        <f>SUM(J26:K26)</f>
        <v>43065</v>
      </c>
      <c r="K27" s="219"/>
      <c r="L27" s="25"/>
      <c r="M27" s="1"/>
      <c r="N27" s="28"/>
    </row>
    <row r="28" spans="1:14" ht="15.75" thickTop="1" x14ac:dyDescent="0.25"/>
  </sheetData>
  <sheetProtection selectLockedCells="1" selectUnlockedCells="1"/>
  <mergeCells count="48">
    <mergeCell ref="A4:C4"/>
    <mergeCell ref="D4:N4"/>
    <mergeCell ref="C5:D5"/>
    <mergeCell ref="F5:J5"/>
    <mergeCell ref="C6:D6"/>
    <mergeCell ref="F6:J6"/>
    <mergeCell ref="C7:D7"/>
    <mergeCell ref="F7:J7"/>
    <mergeCell ref="A8:J8"/>
    <mergeCell ref="A10:I10"/>
    <mergeCell ref="J10:M10"/>
    <mergeCell ref="E19:N19"/>
    <mergeCell ref="A16:I16"/>
    <mergeCell ref="J17:K17"/>
    <mergeCell ref="A19:D19"/>
    <mergeCell ref="J11:K11"/>
    <mergeCell ref="F11:G13"/>
    <mergeCell ref="H11:I13"/>
    <mergeCell ref="D11:E13"/>
    <mergeCell ref="L11:L13"/>
    <mergeCell ref="H15:I15"/>
    <mergeCell ref="N11:N13"/>
    <mergeCell ref="J12:J13"/>
    <mergeCell ref="K12:K13"/>
    <mergeCell ref="D14:E14"/>
    <mergeCell ref="H14:I14"/>
    <mergeCell ref="A11:A13"/>
    <mergeCell ref="B11:B13"/>
    <mergeCell ref="C11:C13"/>
    <mergeCell ref="N22:N24"/>
    <mergeCell ref="J23:J24"/>
    <mergeCell ref="K23:K24"/>
    <mergeCell ref="B22:B24"/>
    <mergeCell ref="A21:I21"/>
    <mergeCell ref="C22:C24"/>
    <mergeCell ref="D22:E24"/>
    <mergeCell ref="F22:G24"/>
    <mergeCell ref="H22:I24"/>
    <mergeCell ref="A20:I20"/>
    <mergeCell ref="J27:K27"/>
    <mergeCell ref="A27:I27"/>
    <mergeCell ref="A22:A24"/>
    <mergeCell ref="J22:K22"/>
    <mergeCell ref="J21:M21"/>
    <mergeCell ref="A26:I26"/>
    <mergeCell ref="L22:L24"/>
    <mergeCell ref="D25:E25"/>
    <mergeCell ref="H25:I25"/>
  </mergeCells>
  <pageMargins left="0" right="0" top="0.94488188976377963" bottom="0.74803149606299213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2019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1</vt:lpstr>
      <vt:lpstr>Přehled o stavu rozpočtu 2019</vt:lpstr>
      <vt:lpstr>Dotace 2019 -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2019-05-15T14:29:46Z</cp:lastPrinted>
  <dcterms:created xsi:type="dcterms:W3CDTF">2019-05-17T06:10:52Z</dcterms:created>
  <dcterms:modified xsi:type="dcterms:W3CDTF">2024-01-12T08:43:19Z</dcterms:modified>
</cp:coreProperties>
</file>