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-32415" windowWidth="16380" windowHeight="7830"/>
  </bookViews>
  <sheets>
    <sheet name="ROZPOČTOVÉ OPATŘENÍ č. 10" sheetId="16" r:id="rId1"/>
    <sheet name="Přehled o stavu rozpočtu 2018" sheetId="17" r:id="rId2"/>
    <sheet name="Dotace 2018-přehled k 31.12.18" sheetId="18" r:id="rId3"/>
  </sheets>
  <calcPr calcId="145621"/>
</workbook>
</file>

<file path=xl/calcChain.xml><?xml version="1.0" encoding="utf-8"?>
<calcChain xmlns="http://schemas.openxmlformats.org/spreadsheetml/2006/main">
  <c r="N38" i="18" l="1"/>
  <c r="N39" i="18"/>
  <c r="N40" i="18"/>
  <c r="N41" i="18"/>
  <c r="N42" i="18"/>
  <c r="N43" i="18"/>
  <c r="N44" i="18"/>
  <c r="N45" i="18"/>
  <c r="N46" i="18"/>
  <c r="N47" i="18"/>
  <c r="E16" i="17"/>
  <c r="E20" i="17"/>
  <c r="M139" i="16"/>
  <c r="L139" i="16"/>
  <c r="M59" i="16"/>
  <c r="L59" i="16"/>
  <c r="M48" i="16"/>
  <c r="L48" i="16"/>
  <c r="M118" i="16"/>
  <c r="L118" i="16"/>
  <c r="M112" i="16"/>
  <c r="L112" i="16"/>
  <c r="M107" i="16"/>
  <c r="M41" i="16"/>
  <c r="L41" i="16"/>
  <c r="M97" i="16"/>
  <c r="L97" i="16"/>
  <c r="M32" i="16"/>
  <c r="L32" i="16"/>
  <c r="M26" i="16"/>
  <c r="L26" i="16"/>
  <c r="L49" i="18"/>
  <c r="K49" i="18"/>
  <c r="J49" i="18"/>
  <c r="M48" i="18"/>
  <c r="M47" i="18"/>
  <c r="M46" i="18"/>
  <c r="M45" i="18"/>
  <c r="M44" i="18"/>
  <c r="M43" i="18"/>
  <c r="M42" i="18"/>
  <c r="M41" i="18"/>
  <c r="M40" i="18"/>
  <c r="M39" i="18"/>
  <c r="M38" i="18"/>
  <c r="N19" i="18"/>
  <c r="L19" i="18"/>
  <c r="K19" i="18"/>
  <c r="J19" i="18"/>
  <c r="M18" i="18"/>
  <c r="M17" i="18"/>
  <c r="M14" i="18"/>
  <c r="M19" i="18"/>
  <c r="M8" i="18"/>
  <c r="L8" i="18"/>
  <c r="K8" i="18"/>
  <c r="D64" i="17"/>
  <c r="D67" i="17"/>
  <c r="D63" i="17"/>
  <c r="D65" i="17"/>
  <c r="E65" i="17"/>
  <c r="C65" i="17"/>
  <c r="D58" i="17"/>
  <c r="E33" i="17"/>
  <c r="E37" i="17"/>
  <c r="E49" i="17"/>
  <c r="E66" i="17"/>
  <c r="C63" i="17"/>
  <c r="C59" i="17"/>
  <c r="C71" i="17"/>
  <c r="C58" i="17"/>
  <c r="C70" i="17"/>
  <c r="M462" i="16"/>
  <c r="L462" i="16"/>
  <c r="M124" i="16"/>
  <c r="L124" i="16"/>
  <c r="L107" i="16"/>
  <c r="M129" i="16"/>
  <c r="L129" i="16"/>
  <c r="L455" i="16"/>
  <c r="M390" i="16"/>
  <c r="L390" i="16"/>
  <c r="M455" i="16"/>
  <c r="M13" i="16"/>
  <c r="L13" i="16"/>
  <c r="N49" i="18"/>
  <c r="J20" i="18"/>
  <c r="C67" i="17"/>
  <c r="M49" i="18"/>
  <c r="J50" i="18"/>
  <c r="E64" i="17"/>
  <c r="C72" i="17"/>
  <c r="C60" i="17"/>
  <c r="E58" i="17"/>
  <c r="E63" i="17"/>
  <c r="E67" i="17"/>
  <c r="D70" i="17"/>
  <c r="D59" i="17"/>
  <c r="D71" i="17"/>
  <c r="D72" i="17"/>
  <c r="E59" i="17"/>
  <c r="E60" i="17"/>
  <c r="E70" i="17"/>
  <c r="D60" i="17"/>
  <c r="E71" i="17"/>
  <c r="E72" i="17"/>
</calcChain>
</file>

<file path=xl/sharedStrings.xml><?xml version="1.0" encoding="utf-8"?>
<sst xmlns="http://schemas.openxmlformats.org/spreadsheetml/2006/main" count="3815" uniqueCount="642">
  <si>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</si>
  <si>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</si>
  <si>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</si>
  <si>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</si>
  <si>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</si>
  <si>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</si>
  <si>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</si>
  <si>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</si>
  <si>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</si>
  <si>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</si>
  <si>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</si>
  <si>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</si>
  <si>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</si>
  <si>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</si>
  <si>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</si>
  <si>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</si>
  <si>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</si>
  <si>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104513013</t>
  </si>
  <si>
    <t>003745</t>
  </si>
  <si>
    <t>5011</t>
  </si>
  <si>
    <t>VPP - platy zaměstnanců v pracovním poměru</t>
  </si>
  <si>
    <t>5031</t>
  </si>
  <si>
    <t>VPP - povinné pojistné na soc.zabezpečení a přísp. na státní politiku zaměstnanosti</t>
  </si>
  <si>
    <t>5032</t>
  </si>
  <si>
    <t>VPP - povinné pojistné na veřejné zdravotní pojištění</t>
  </si>
  <si>
    <t>104113013</t>
  </si>
  <si>
    <t>231</t>
  </si>
  <si>
    <t>0</t>
  </si>
  <si>
    <t>Celkem</t>
  </si>
  <si>
    <t>14004</t>
  </si>
  <si>
    <t>005512</t>
  </si>
  <si>
    <t>5021</t>
  </si>
  <si>
    <t>JSDH Štíty - ostatní osobní výdaje</t>
  </si>
  <si>
    <t>5169</t>
  </si>
  <si>
    <t>JSDH Štíty - nákup ostatních služeb</t>
  </si>
  <si>
    <t>5171</t>
  </si>
  <si>
    <t>JSDH Štíty - opravy a udržování</t>
  </si>
  <si>
    <t>006409</t>
  </si>
  <si>
    <t>5909</t>
  </si>
  <si>
    <t>6909</t>
  </si>
  <si>
    <t>001032</t>
  </si>
  <si>
    <t>6119</t>
  </si>
  <si>
    <t>002310</t>
  </si>
  <si>
    <t>5139</t>
  </si>
  <si>
    <t>003419</t>
  </si>
  <si>
    <t>5194</t>
  </si>
  <si>
    <t>6122</t>
  </si>
  <si>
    <t>006223</t>
  </si>
  <si>
    <t>Zpracovala : Pavlína Minářová</t>
  </si>
  <si>
    <t>(příloha - souhrnný přehled)</t>
  </si>
  <si>
    <t xml:space="preserve">Souhrnný přehled o stavu rozpočtu MĚSTA Štíty : </t>
  </si>
  <si>
    <t>z toho:</t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</si>
  <si>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</si>
  <si>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</si>
  <si>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>Rozpočet  schválený 2018</t>
  </si>
  <si>
    <t>Rozpočtové změny 2018</t>
  </si>
  <si>
    <t>Rozpočet  upravený 2018</t>
  </si>
  <si>
    <t>PŘÍJMY 2018 celkem (+)</t>
  </si>
  <si>
    <t>VÝDAJE 2018 celkem (-)</t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</si>
  <si>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</si>
  <si>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</si>
  <si>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</si>
  <si>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</si>
  <si>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</si>
  <si>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</si>
  <si>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</si>
  <si>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</si>
  <si>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</si>
  <si>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</si>
  <si>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</si>
  <si>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</si>
  <si>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Celkový přehled - TRANSFERY - DOTACE  2018</t>
  </si>
  <si>
    <t>a)</t>
  </si>
  <si>
    <t>Přijaté transfery – dotace, které byly součástí schváleného rozpočtu:</t>
  </si>
  <si>
    <t>RS</t>
  </si>
  <si>
    <t>ÚZ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</si>
  <si>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</si>
  <si>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</si>
  <si>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</si>
  <si>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</si>
  <si>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</si>
  <si>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</si>
  <si>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 xml:space="preserve">Neinvestiční přijaté transfery od obcí – knihy do knihovny </t>
  </si>
  <si>
    <t>CELKEM</t>
  </si>
  <si>
    <t>ID = INVESTIČNÍ DOTACE / ND = NEINVESTIČNÍ DOTACE</t>
  </si>
  <si>
    <t>PŘÍJMY - DOTACE</t>
  </si>
  <si>
    <t>VÝDAJE DOTACE</t>
  </si>
  <si>
    <t>P.č.</t>
  </si>
  <si>
    <t>ID / ND</t>
  </si>
  <si>
    <t>ÚČELOVÝ ZNAK</t>
  </si>
  <si>
    <t>POSKYTOVATEL - účel dotace</t>
  </si>
  <si>
    <t xml:space="preserve">ROZPOČET PŘÍJMY </t>
  </si>
  <si>
    <t>Skutečný příjem 2018</t>
  </si>
  <si>
    <t>POHLEDÁVKA</t>
  </si>
  <si>
    <t>ROZPOČET VÝDAJE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</si>
  <si>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</si>
  <si>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NÁROK 2018</t>
  </si>
  <si>
    <t>rozdíl (R-skutečnost)</t>
  </si>
  <si>
    <t>účet 346</t>
  </si>
  <si>
    <t>I.</t>
  </si>
  <si>
    <t>ND</t>
  </si>
  <si>
    <t>Úřad práce - "VPP" - pohledávka 2017</t>
  </si>
  <si>
    <t>Úřad práce - "VPP" - rok 2018</t>
  </si>
  <si>
    <t>II.</t>
  </si>
  <si>
    <t>III.</t>
  </si>
  <si>
    <t>MŠMT - průtokový transfer pro ZŠ a MŠ Štíty - evropský podíl</t>
  </si>
  <si>
    <t>MŠMT - průtokový transfer pro ZŠ a MŠ Štíty - národní podíl</t>
  </si>
  <si>
    <t>Celkem </t>
  </si>
  <si>
    <t>b)</t>
  </si>
  <si>
    <t>Přijaté transfery – dotace přijaté v průběhu roku 2018 – rozpočtovány na základě rozpočtových opatření:</t>
  </si>
  <si>
    <t xml:space="preserve">Rekapitulace dotačních - účelových prostředků : </t>
  </si>
  <si>
    <t>Rozpočtové opatření</t>
  </si>
  <si>
    <t>IV.</t>
  </si>
  <si>
    <t>V.</t>
  </si>
  <si>
    <t>002143</t>
  </si>
  <si>
    <t>5137</t>
  </si>
  <si>
    <t>5175</t>
  </si>
  <si>
    <t>5156</t>
  </si>
  <si>
    <t>003319</t>
  </si>
  <si>
    <t>5164</t>
  </si>
  <si>
    <t>003612</t>
  </si>
  <si>
    <t>5166</t>
  </si>
  <si>
    <t>003613</t>
  </si>
  <si>
    <t>003631</t>
  </si>
  <si>
    <t>003632</t>
  </si>
  <si>
    <t>003719</t>
  </si>
  <si>
    <t>003722</t>
  </si>
  <si>
    <t>1381</t>
  </si>
  <si>
    <t>Daň z hazardních her</t>
  </si>
  <si>
    <t>2212</t>
  </si>
  <si>
    <t>2111</t>
  </si>
  <si>
    <t>4122</t>
  </si>
  <si>
    <t>JSDH Štíty - DDHM - prostředky pro vyprošťování</t>
  </si>
  <si>
    <t>5041</t>
  </si>
  <si>
    <t>555</t>
  </si>
  <si>
    <t>415</t>
  </si>
  <si>
    <t>582</t>
  </si>
  <si>
    <t>006399</t>
  </si>
  <si>
    <t>5362</t>
  </si>
  <si>
    <t xml:space="preserve">3) Změny rozpočtu - vlastní - VÝDAJE </t>
  </si>
  <si>
    <t>2324</t>
  </si>
  <si>
    <t>3/2018</t>
  </si>
  <si>
    <t>Olomoucký kraj - "JSDH Štíty" - na vybavení JSDH Štíty</t>
  </si>
  <si>
    <t>VII.</t>
  </si>
  <si>
    <t>00 415</t>
  </si>
  <si>
    <t>VIII.</t>
  </si>
  <si>
    <t>00 582</t>
  </si>
  <si>
    <t>Olomoucký kraj - "TIC Štíty - Zkvalitnění služeb v TIC</t>
  </si>
  <si>
    <t>IX.</t>
  </si>
  <si>
    <t>002321</t>
  </si>
  <si>
    <t>6121</t>
  </si>
  <si>
    <t>003314</t>
  </si>
  <si>
    <t>5161</t>
  </si>
  <si>
    <t>003329</t>
  </si>
  <si>
    <t>6123</t>
  </si>
  <si>
    <t>006171</t>
  </si>
  <si>
    <t>8115</t>
  </si>
  <si>
    <t>VI.</t>
  </si>
  <si>
    <t>3002</t>
  </si>
  <si>
    <t>MEIS - materiál</t>
  </si>
  <si>
    <t>MEIS - služby</t>
  </si>
  <si>
    <t>MEIS - občerstvení</t>
  </si>
  <si>
    <t>MEIS - dary</t>
  </si>
  <si>
    <t>5172</t>
  </si>
  <si>
    <t>5151</t>
  </si>
  <si>
    <t>003639</t>
  </si>
  <si>
    <t>6130</t>
  </si>
  <si>
    <t>ZJ 024, orj. 3002, org. 3002</t>
  </si>
  <si>
    <t xml:space="preserve">Statutární město Olomouc - "MEIS" </t>
  </si>
  <si>
    <t>Neinvestiční dotace - "Štíty žijí hudbou a tancem"</t>
  </si>
  <si>
    <t>5138</t>
  </si>
  <si>
    <t>5154</t>
  </si>
  <si>
    <t>003326</t>
  </si>
  <si>
    <t>5167</t>
  </si>
  <si>
    <t>5019</t>
  </si>
  <si>
    <t>5039</t>
  </si>
  <si>
    <t>5153</t>
  </si>
  <si>
    <t>5499</t>
  </si>
  <si>
    <t>X.</t>
  </si>
  <si>
    <t>00 555</t>
  </si>
  <si>
    <t>Olomoucký kraj - "Štíty žijí hudbou a tancem"</t>
  </si>
  <si>
    <t>2112</t>
  </si>
  <si>
    <t>2132</t>
  </si>
  <si>
    <t>003113</t>
  </si>
  <si>
    <t>003539</t>
  </si>
  <si>
    <t>1211</t>
  </si>
  <si>
    <t>Daň z přidané hodnoty</t>
  </si>
  <si>
    <t>5168</t>
  </si>
  <si>
    <t>98187</t>
  </si>
  <si>
    <t>006115</t>
  </si>
  <si>
    <t>Volby do zasupitelstva obcí a do senátu ČR - refundace mzdy</t>
  </si>
  <si>
    <t>Volby do zasupitelstva obcí a do senátu ČR - odměny členů OVK a dohody</t>
  </si>
  <si>
    <t>Volby do zasupitelstva obcí a do senátu ČR - refundace SP a ZP</t>
  </si>
  <si>
    <t>Volby do zasupitelstva obcí a do senátu ČR - materiál</t>
  </si>
  <si>
    <t>Volby do zasupitelstva obcí a do senátu ČR - služby pošt</t>
  </si>
  <si>
    <t>5162</t>
  </si>
  <si>
    <t>Volby do zasupitelstva obcí a do senátu ČR - služby elektronických komunikací</t>
  </si>
  <si>
    <t>5173</t>
  </si>
  <si>
    <t>Volby do zasupitelstva obcí a do senátu ČR - cestovné</t>
  </si>
  <si>
    <t>Volby do zasupitelstva obcí a do senátu ČR - ostatní neinvestiční výdaje</t>
  </si>
  <si>
    <t>002212</t>
  </si>
  <si>
    <t>2119</t>
  </si>
  <si>
    <t>003724</t>
  </si>
  <si>
    <t>005219</t>
  </si>
  <si>
    <t>005519</t>
  </si>
  <si>
    <t>XI.</t>
  </si>
  <si>
    <r>
      <t xml:space="preserve">SR prostřednictvím Ol.kraje - </t>
    </r>
    <r>
      <rPr>
        <b/>
        <i/>
        <sz val="6"/>
        <color indexed="8"/>
        <rFont val="Arial"/>
        <family val="2"/>
        <charset val="238"/>
      </rPr>
      <t>"Volby do zasupitelstva obcí a do senátu ČR "</t>
    </r>
  </si>
  <si>
    <t>003399</t>
  </si>
  <si>
    <t>1111</t>
  </si>
  <si>
    <t>003119</t>
  </si>
  <si>
    <t>003633</t>
  </si>
  <si>
    <t>5132</t>
  </si>
  <si>
    <t>JSDH Štíty - DDHM</t>
  </si>
  <si>
    <t>5136</t>
  </si>
  <si>
    <t>Skutečnost 12/2018</t>
  </si>
  <si>
    <t>1-9/2018</t>
  </si>
  <si>
    <r>
      <t xml:space="preserve">EU - Úřad práce Špk. - "VPP" - 82,38% z dotace 463.500,- Kč </t>
    </r>
    <r>
      <rPr>
        <b/>
        <i/>
        <sz val="6"/>
        <color indexed="8"/>
        <rFont val="Arial"/>
        <family val="2"/>
        <charset val="238"/>
      </rPr>
      <t>(3-11/2018)</t>
    </r>
  </si>
  <si>
    <r>
      <t xml:space="preserve">SR - Úřad práce Špk. - "VPP" - 17,62% z dotace 463.500,- Kč </t>
    </r>
    <r>
      <rPr>
        <b/>
        <i/>
        <sz val="7"/>
        <color indexed="8"/>
        <rFont val="Arial"/>
        <family val="2"/>
        <charset val="238"/>
      </rPr>
      <t>(</t>
    </r>
    <r>
      <rPr>
        <b/>
        <i/>
        <sz val="6"/>
        <color indexed="8"/>
        <rFont val="Arial"/>
        <family val="2"/>
        <charset val="238"/>
      </rPr>
      <t>3-11/2018)</t>
    </r>
  </si>
  <si>
    <t>XII.</t>
  </si>
  <si>
    <t>29014</t>
  </si>
  <si>
    <t xml:space="preserve">MZe - hospodaření v lesích - ÚZ 29014 </t>
  </si>
  <si>
    <r>
      <t xml:space="preserve">MV ČR prostřednictvím Ol.kraje - "JSDH Štíty" - </t>
    </r>
    <r>
      <rPr>
        <b/>
        <i/>
        <sz val="4"/>
        <color indexed="8"/>
        <rFont val="Arial"/>
        <family val="2"/>
        <charset val="238"/>
      </rPr>
      <t>zab.akcesch, odb.přípravu, zásah, vybavení a opravy</t>
    </r>
  </si>
  <si>
    <t>1511</t>
  </si>
  <si>
    <t>Daň z nemovitých věcí</t>
  </si>
  <si>
    <t>V. (navýšení výdajů) Neinvestiční dotace na VEŘEJNĚ PROSPĚŠNÉ PRÁCE (VPP) - dotace EU a SR - Úřad práce Olomouc</t>
  </si>
  <si>
    <t>1112</t>
  </si>
  <si>
    <t>1121</t>
  </si>
  <si>
    <t>1341</t>
  </si>
  <si>
    <t>1382</t>
  </si>
  <si>
    <t>1032</t>
  </si>
  <si>
    <t>2131</t>
  </si>
  <si>
    <t>2143</t>
  </si>
  <si>
    <t>2329</t>
  </si>
  <si>
    <t>2310</t>
  </si>
  <si>
    <t>3314</t>
  </si>
  <si>
    <t>3319</t>
  </si>
  <si>
    <t>3539</t>
  </si>
  <si>
    <t>3612</t>
  </si>
  <si>
    <t>3613</t>
  </si>
  <si>
    <t>3632</t>
  </si>
  <si>
    <t>3639</t>
  </si>
  <si>
    <t>2133</t>
  </si>
  <si>
    <t>3111</t>
  </si>
  <si>
    <t>3722</t>
  </si>
  <si>
    <t>3724</t>
  </si>
  <si>
    <t>3725</t>
  </si>
  <si>
    <t>3729</t>
  </si>
  <si>
    <t>6171</t>
  </si>
  <si>
    <t>3113</t>
  </si>
  <si>
    <t>6310</t>
  </si>
  <si>
    <t>2141</t>
  </si>
  <si>
    <t>6320</t>
  </si>
  <si>
    <t>6330</t>
  </si>
  <si>
    <t>4134</t>
  </si>
  <si>
    <t>4139</t>
  </si>
  <si>
    <t>6409</t>
  </si>
  <si>
    <t>Daň z příjmů fyzických osob placená plátci</t>
  </si>
  <si>
    <t>Daň z příjmů fyzických osob placená poplatníky</t>
  </si>
  <si>
    <t>Daň z příjmů právnických osob</t>
  </si>
  <si>
    <t>Poplatek ze psů</t>
  </si>
  <si>
    <t>Zrušený odvod z loterií a pod.her kromě výh.hr.př.</t>
  </si>
  <si>
    <t>LES - Příjmy z poskytování služeb a výrobků</t>
  </si>
  <si>
    <t>LES - Příjmy z pronájmu pozemků - Honební společnost Jedlí (v roce 2018 neměli platit)</t>
  </si>
  <si>
    <r>
      <t xml:space="preserve">LES - </t>
    </r>
    <r>
      <rPr>
        <sz val="8"/>
        <color indexed="8"/>
        <rFont val="Calibri"/>
        <family val="2"/>
        <charset val="238"/>
      </rPr>
      <t>Sankční platby přijaté od jiných subjektů - není již nárok na pokutu ŽP - TEXTRON CONSULTING s.r.o.</t>
    </r>
  </si>
  <si>
    <t>TIC - Příjmy z poskytování služeb a výrobků</t>
  </si>
  <si>
    <t>TIC - Příjmy z prod. zboží (již nakoup. za úč. prodeje)</t>
  </si>
  <si>
    <t>TIC - Ost.nedaň.příjmy j.n. - předprodej vstupenek pro Zábřežskou kulturní za 12/2018</t>
  </si>
  <si>
    <t>PITNÁ VODA  - Příjmy z poskytování služeb a výrobků - VODÉ</t>
  </si>
  <si>
    <t>KNIHOVNA - Příjmy z poskytování služeb a výrobků</t>
  </si>
  <si>
    <t>KNIHOVNA - Příjmy z prod. zboží (již nakoup. za úč. prodeje)</t>
  </si>
  <si>
    <t>KNIHOVNA - Přijaté nekapitál.přísp. a náhrady -  Mladá fronta DNES - dobropis za 2017</t>
  </si>
  <si>
    <t>KULTURA - Příjmy z poskytování služeb a výrobků</t>
  </si>
  <si>
    <t>KULTURA - Přijmy z pronájmu ost. nem. věcí a jejich částí</t>
  </si>
  <si>
    <t>ZDRAVOTNÍ STŘEDISKO - Příjmy z poskytování služeb a výrobků</t>
  </si>
  <si>
    <t>BYTOVÉ HOSPODÁŘSTVÍ - Příjmy z poskytování služeb a výrobků</t>
  </si>
  <si>
    <t>BYTOVÉ HOSPODÁŘSTVÍ - Přijmy z pronájmu ost. nem. věcí a jejich částí</t>
  </si>
  <si>
    <t>BYTOVÉ HOSPODÁŘSTVÍ - Přijaté nekapitálové příspěvky a náhrady</t>
  </si>
  <si>
    <t>NEBYTOVÉ HOSPODÁŘSTVÍ - Příjmy z poskytování služeb a výrobků</t>
  </si>
  <si>
    <t>NEBYTOVÉ HOSPODÁŘSTVÍ - Přijmy z pronájmu ost. nem. věcí a jejich částí</t>
  </si>
  <si>
    <t>POHŘEBNICTVÍ - Příjmy z poskytování služeb a výrobků</t>
  </si>
  <si>
    <t>MH - Příjmy z poskytování služeb a výrobků</t>
  </si>
  <si>
    <t>MH - Ostatní příjmy z vlastní činnosti</t>
  </si>
  <si>
    <t>MH - Příjmy z pronájmu pozemků</t>
  </si>
  <si>
    <t>MH - Přijmy z pronájmu ost. nem. věcí a jejich částí</t>
  </si>
  <si>
    <t>MH - Příjmy z pronájmu movitých věcí</t>
  </si>
  <si>
    <t>MH - Příjmy z prodeje pozemků</t>
  </si>
  <si>
    <t>ODPADY - Příjmy z poskytování služeb a výrobků</t>
  </si>
  <si>
    <t>ODPADY - Příjmy z prod. zboží (již nakoup. za úč. prodeje)</t>
  </si>
  <si>
    <r>
      <t>NEBEZPEČNÝ ODPAD</t>
    </r>
    <r>
      <rPr>
        <sz val="6"/>
        <color indexed="8"/>
        <rFont val="Calibri"/>
        <family val="2"/>
        <charset val="238"/>
      </rPr>
      <t xml:space="preserve"> </t>
    </r>
    <r>
      <rPr>
        <sz val="7"/>
        <color indexed="8"/>
        <rFont val="Calibri"/>
        <family val="2"/>
        <charset val="238"/>
      </rPr>
      <t xml:space="preserve">(využití a zneškodnění) - ELEKTROWIN a.s. - příspěvek na provozní náklady sběrného místa  </t>
    </r>
  </si>
  <si>
    <t>KOMUNÁLNÍ ODPAD (využití a zneškodnění) -  EKO-KOM,a.s., DIMATEX CS, spol. s r.o.</t>
  </si>
  <si>
    <t>ODPADY (ostatní) - Příjmy z poskytování služeb a výrobků - kovový odpad</t>
  </si>
  <si>
    <t>SPRÁVA - Příjmy z poskytování služeb a výrobků</t>
  </si>
  <si>
    <t>SPRÁVA - Příjmy z prodeje ostatního DHM - prodej havarovaného auta Škoda Octavia</t>
  </si>
  <si>
    <r>
      <t>POJIŠTĚNÍ  - RENAULT Kango -</t>
    </r>
    <r>
      <rPr>
        <sz val="9"/>
        <color indexed="8"/>
        <rFont val="Calibri"/>
        <family val="2"/>
        <charset val="238"/>
      </rPr>
      <t xml:space="preserve"> vratka části pojistného uhr. v roce 2017 z důvodu zániku pojištění</t>
    </r>
  </si>
  <si>
    <t>Převody z rozpočtových účtů  - převod prostředků z účtu ČNB a z účtu ČSOB na ZBÚ u ČS</t>
  </si>
  <si>
    <t xml:space="preserve">Ostatní převody z vl. fondů - Převod prostředků ze SF na ZBÚ -  vazba na  231 6171-5499 </t>
  </si>
  <si>
    <t>Ostatní nedaňové příjmy j.n. - přijatá mylná platba ze zahraničí</t>
  </si>
  <si>
    <r>
      <t>NEBEZPEČNÝ ODPAD</t>
    </r>
    <r>
      <rPr>
        <sz val="9"/>
        <color indexed="8"/>
        <rFont val="Calibri"/>
        <family val="2"/>
        <charset val="238"/>
      </rPr>
      <t xml:space="preserve"> (využití a zneškodnění) - ASEKOL a.s. - zajištění zpět.odběru elektrozařízení </t>
    </r>
  </si>
  <si>
    <t>FINANČNÍ OPERACE - přijaté úroky - základní běžný účet</t>
  </si>
  <si>
    <t>LES - hospodaření v lesích - sadební materiál</t>
  </si>
  <si>
    <t>LES - hospodaření v lesích - pěstební práce na lesních pozemcích</t>
  </si>
  <si>
    <t>2) Změny rozpočtu - vlastní - VÝDAJE - vazba na dotace</t>
  </si>
  <si>
    <t>Popis - vlastní zdroje Města Štíty - vazba na dotaci</t>
  </si>
  <si>
    <t>6005</t>
  </si>
  <si>
    <t>Vazba na IX. Neinvestiční dotace na úhradu nákladů na projekt "MEIS" - Statutární město Olomouc</t>
  </si>
  <si>
    <r>
      <t xml:space="preserve">LES - hospodaření v lesích - pěstební práce na lesních pozemcích - </t>
    </r>
    <r>
      <rPr>
        <sz val="7"/>
        <color indexed="8"/>
        <rFont val="Calibri"/>
        <family val="2"/>
        <charset val="238"/>
      </rPr>
      <t>hodnota uplatněného DPH</t>
    </r>
  </si>
  <si>
    <t>8123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</si>
  <si>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7/2018 (8124 - splatky úvěrů) - ZMě Štíty dne 31.10.2018: </t>
    </r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</si>
  <si>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</si>
  <si>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</si>
  <si>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1/2018 - RMě Štíty dne 18.04.2018: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</si>
  <si>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2/2018 - RMě Štíty dne 23.05.2018: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</si>
  <si>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3/2018 - ZMě Štíty dne 20.06.2018: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</si>
  <si>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4/2018 - RMě Štíty dne 25.07.2018: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</si>
  <si>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5/2018 - RMě Štíty dne 29.08.2018: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</si>
  <si>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6/2018 - ZMě Štíty dne 21.09.2018: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</si>
  <si>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7/2018 - ZMě Štíty dne 31.10.2018: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</si>
  <si>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8/2018 - RMě Štíty dne 21.11.2018: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</si>
  <si>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9/2018 - ZMě Štíty dne 19.12.2018: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</si>
  <si>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10/2018 - RMě Štíty dne 31.12.2018: 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</si>
  <si>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</si>
  <si>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</si>
  <si>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</si>
  <si>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</si>
  <si>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</si>
  <si>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</si>
  <si>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</si>
  <si>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20.06.2018: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</si>
  <si>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21.09.2018: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</si>
  <si>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31.10.2018: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</si>
  <si>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19.12.2018: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</si>
  <si>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31.12.2018: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</si>
  <si>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</si>
  <si>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</si>
  <si>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10/2018 (8123 - přijatý úvěr) - RMě Štíty dne 31.12.2018: </t>
    </r>
  </si>
  <si>
    <t>pol. 8123</t>
  </si>
  <si>
    <t>Dlouhodobě přijaté půjčené prostředky (+) = přijatý ÚVĚR - Octavia III.</t>
  </si>
  <si>
    <t>1-10/2018</t>
  </si>
  <si>
    <r>
      <t xml:space="preserve">EU - Úřad práce Olomouc - "VPP" - 85% z dotace 150.000,- Kč </t>
    </r>
    <r>
      <rPr>
        <b/>
        <i/>
        <sz val="5"/>
        <color indexed="8"/>
        <rFont val="Arial"/>
        <family val="2"/>
        <charset val="238"/>
      </rPr>
      <t>(3-12/2018)</t>
    </r>
  </si>
  <si>
    <r>
      <t>SR - Úřad práce Olomouc - "VPP" - 15% z dotace 150.000,- Kč</t>
    </r>
    <r>
      <rPr>
        <b/>
        <i/>
        <sz val="5"/>
        <color indexed="8"/>
        <rFont val="Arial"/>
        <family val="2"/>
        <charset val="238"/>
      </rPr>
      <t xml:space="preserve"> (3-12/2018)</t>
    </r>
  </si>
  <si>
    <t>XI. (OPRAVA) Neinvestiční dotace - "Volby do zasupitelstva obcí a do senátu ČR " - SR, prostřednictvím Olomouckého kraje</t>
  </si>
  <si>
    <r>
      <rPr>
        <b/>
        <i/>
        <sz val="4"/>
        <rFont val="Arial"/>
        <family val="2"/>
        <charset val="238"/>
      </rPr>
      <t>6,7,10</t>
    </r>
    <r>
      <rPr>
        <b/>
        <i/>
        <sz val="5"/>
        <rFont val="Arial"/>
        <family val="2"/>
        <charset val="238"/>
      </rPr>
      <t>/2018</t>
    </r>
  </si>
  <si>
    <t>5,10/2018</t>
  </si>
  <si>
    <t>X. (OPRAVA) Neinvestiční dotace - "Štíty žijí hudbou a tancem" - Olomoucký kraj</t>
  </si>
  <si>
    <t>Neinvestiční dotace - "Štíty žijí hudbou a tancem" - STORNO</t>
  </si>
  <si>
    <t>Vazba na X. Neinvestiční dotace - "Štíty žijí hudbou a tancem" - Olomoucký kraj</t>
  </si>
  <si>
    <t>5365</t>
  </si>
  <si>
    <t>Setkání na pomezí Čech a Moravy - Ostatní osobní výdaje</t>
  </si>
  <si>
    <t>Štítecká pouť - Ostatní osobní výdaje</t>
  </si>
  <si>
    <t>Setkání na pomezí Čech a Moravy - Odměny za užití duševního vlastnictví</t>
  </si>
  <si>
    <t>Štítecký jarmark - Odměny za užití duševního vlastnictví</t>
  </si>
  <si>
    <t>Štítecká pouť - Odměny za užití duševního vlastnictví</t>
  </si>
  <si>
    <t>Setkání na pomezí Čech a Moravy - Nákup materiálu j.n.</t>
  </si>
  <si>
    <t>Štítecký jarmark - Nákup materiálu j.n.</t>
  </si>
  <si>
    <t>Štítecká pouť - Nákup materiálu j.n.</t>
  </si>
  <si>
    <t>Setkání na pomezí Čech a Moravy - Poštovní služby</t>
  </si>
  <si>
    <t>Setkání na pomezí Čech a Moravy - Nájemné</t>
  </si>
  <si>
    <t>Štítecký jarmark - Nájemné</t>
  </si>
  <si>
    <t>Štítecká pouť - Nájemné</t>
  </si>
  <si>
    <t>16005516</t>
  </si>
  <si>
    <t>26005516</t>
  </si>
  <si>
    <t>Štítecký jarmark - Nákup ostatních služeb</t>
  </si>
  <si>
    <t>Štítecký jarmark - Nákup ostatních služeb - práce MH</t>
  </si>
  <si>
    <t>Štítecká pouť - Nákup ostatních služeb</t>
  </si>
  <si>
    <t>Štítecká pouť - Nákup ostatních služeb - práce MH</t>
  </si>
  <si>
    <t>Setkání na pomezí Čech a Moravy - Pohoštění</t>
  </si>
  <si>
    <t>Štítecký jarmark - Pohoštění</t>
  </si>
  <si>
    <t>Štítecká pouť - Pohoštění</t>
  </si>
  <si>
    <t>Setkání na pomezí Čech a Moravy - Nákup ostatních služeb</t>
  </si>
  <si>
    <t>Setkání na pomezí Čech a Moravy - Věcné dary</t>
  </si>
  <si>
    <t>Štítecký jarmark - Věcné dary</t>
  </si>
  <si>
    <t>Štítecký jarmark - Platby daní a poplatků krajům, obcím a st.fondům</t>
  </si>
  <si>
    <t>Štítecká pouť - Věcné dary</t>
  </si>
  <si>
    <t>6005516</t>
  </si>
  <si>
    <t>Setkání na pomezí Čech a Moravy - Nákup ostatních služeb - práce MH</t>
  </si>
  <si>
    <t>IX. (OPRAVA) Neinvestiční dotace na úhradu nákladů na projekt "MEIS" - Statutární město Olomouc</t>
  </si>
  <si>
    <t>4,10/2018</t>
  </si>
  <si>
    <t>MEIS - Nákup materiálu j.n.</t>
  </si>
  <si>
    <t>MEIS - Nákup ostatních služeb</t>
  </si>
  <si>
    <t>MEIS - Věcné dary</t>
  </si>
  <si>
    <t xml:space="preserve">Vazba na VIII. Neinvestiční dotace pro TIC Štíty - Zkvalitnění služeb TIC - Olomoucký kraj </t>
  </si>
  <si>
    <t>TIC Štíty - Nákup materiálu j.n.</t>
  </si>
  <si>
    <t>2) Změny rozpočtu - vlastní - VÝDAJE - vazba na dotace - pokračování</t>
  </si>
  <si>
    <t xml:space="preserve">Vazba na VII. Neinvestiční dotace pro JSDH Štíty - na vybavení JSDH Štíty - Olomoucký kraj </t>
  </si>
  <si>
    <t>JSDH Štíty - Nákup materiálu j.n.</t>
  </si>
  <si>
    <t>LES - hospodaření v lesích - STORNO</t>
  </si>
  <si>
    <t>Vazba na XII. Neinvestiční příspěvek - hospodaření v lesích - ÚZ 29014 - Olomoucký kraj</t>
  </si>
  <si>
    <t>LES - hospodaření v lesích - sadební materiál - hodnota uplatněného DPH vč. zaokr.</t>
  </si>
  <si>
    <t>XII. (OPRAVA) Neinvestiční příspěvek - hospodaření v lesích - ÚZ 29014  - Olomoucký kraj</t>
  </si>
  <si>
    <t>9,10/2018</t>
  </si>
  <si>
    <r>
      <rPr>
        <b/>
        <i/>
        <sz val="4"/>
        <rFont val="Arial"/>
        <family val="2"/>
        <charset val="238"/>
      </rPr>
      <t>1,9,10</t>
    </r>
    <r>
      <rPr>
        <b/>
        <i/>
        <sz val="5"/>
        <rFont val="Arial"/>
        <family val="2"/>
        <charset val="238"/>
      </rPr>
      <t>/2018</t>
    </r>
  </si>
  <si>
    <t xml:space="preserve">VI. (OPRAVA) Neinvestiční dotace pro JSDH Štíty - zabezpečení akceschopnosti - Olomoucký kraj </t>
  </si>
  <si>
    <t xml:space="preserve">Vazba na VI. Neinvestiční dotace pro JSDH Štíty - zabezpečení akceschopnosti - Olomoucký kraj </t>
  </si>
  <si>
    <t>JSDH Štíty - ostatní osobní výdaje - STORNO</t>
  </si>
  <si>
    <t>JSDH Štíty - nákup ostatních služeb - STORNO</t>
  </si>
  <si>
    <t>JSDH Štíty - opravy a udržování - STORNO</t>
  </si>
  <si>
    <r>
      <t xml:space="preserve">4) </t>
    </r>
    <r>
      <rPr>
        <b/>
        <u/>
        <sz val="16"/>
        <rFont val="Calibri"/>
        <family val="2"/>
        <charset val="238"/>
      </rPr>
      <t>Změny rozpočtu - vlastní - PŘÍJMY</t>
    </r>
  </si>
  <si>
    <r>
      <t xml:space="preserve">4) </t>
    </r>
    <r>
      <rPr>
        <b/>
        <u/>
        <sz val="16"/>
        <rFont val="Calibri"/>
        <family val="2"/>
        <charset val="238"/>
      </rPr>
      <t>Změny rozpočtu - vlastní - PŘÍJMY - pokračování</t>
    </r>
  </si>
  <si>
    <t xml:space="preserve">5) Změny rozpočtu - vlastní - FINANCOVÁNÍ </t>
  </si>
  <si>
    <t>Vazba na III. Neinvestiční dotace - průtokový transfer pro ZŠ a MŠ Štíty - MŠMT prostřednictví Olomouckého kraje</t>
  </si>
  <si>
    <t>2229</t>
  </si>
  <si>
    <t>103133063</t>
  </si>
  <si>
    <t>103533063</t>
  </si>
  <si>
    <r>
      <t xml:space="preserve">ZŠ a MŠ Štíty - </t>
    </r>
    <r>
      <rPr>
        <sz val="9"/>
        <color indexed="8"/>
        <rFont val="Calibri"/>
        <family val="2"/>
        <charset val="238"/>
      </rPr>
      <t>VRATKA nevyčerpané části neinvest.dotace - průtokový transfer - národní podíl</t>
    </r>
  </si>
  <si>
    <r>
      <t xml:space="preserve">ZŠ a MŠ Štíty - </t>
    </r>
    <r>
      <rPr>
        <sz val="9"/>
        <color indexed="8"/>
        <rFont val="Calibri"/>
        <family val="2"/>
        <charset val="238"/>
      </rPr>
      <t>VRATKA nevyčerpané části neinvest.dotace - průtokový transfer - evropský podíl</t>
    </r>
  </si>
  <si>
    <t>5192</t>
  </si>
  <si>
    <t>5155</t>
  </si>
  <si>
    <t>5163</t>
  </si>
  <si>
    <t>5133</t>
  </si>
  <si>
    <t>5361</t>
  </si>
  <si>
    <t>5142</t>
  </si>
  <si>
    <t>5179</t>
  </si>
  <si>
    <t>5345</t>
  </si>
  <si>
    <t>003111</t>
  </si>
  <si>
    <t>003635</t>
  </si>
  <si>
    <t>003721</t>
  </si>
  <si>
    <t>006112</t>
  </si>
  <si>
    <t>006320</t>
  </si>
  <si>
    <t>006330</t>
  </si>
  <si>
    <t>236</t>
  </si>
  <si>
    <t>LES - Nákup materiálu j.n.</t>
  </si>
  <si>
    <t>LES - Nákup ostatních služeb</t>
  </si>
  <si>
    <t>LES - Opravy a udržování</t>
  </si>
  <si>
    <t>LES - Ostatní nákupy dlouhodobého nehmotného majetku</t>
  </si>
  <si>
    <t>TIC -  Drobný hmotný dlouhodobý majetek</t>
  </si>
  <si>
    <t>TIC - Nákup zboží (za účelem dalšího prodeje)</t>
  </si>
  <si>
    <t>TIC - Nákup materiálu j.n.</t>
  </si>
  <si>
    <t>TIC - Poštovní služby</t>
  </si>
  <si>
    <t>TIC - Služby školení a vzdělávání</t>
  </si>
  <si>
    <t>TIC - Nákup ostatních služeb</t>
  </si>
  <si>
    <t>TIC - Opravy a udržování</t>
  </si>
  <si>
    <t>TIC - Cestovné (tuzemské i zahraniční)</t>
  </si>
  <si>
    <t>TIC - Pohoštění</t>
  </si>
  <si>
    <t>TIC - Věcné dary</t>
  </si>
  <si>
    <t>KOMUNIKACE - Nákup materiálu j.n.</t>
  </si>
  <si>
    <t>KOMUNIKACE - Pohonné hmoty a maziva</t>
  </si>
  <si>
    <t>KOMUNIKACE - Nájemné</t>
  </si>
  <si>
    <t>KOMUNIKACE - Nákup ostatních služeb</t>
  </si>
  <si>
    <t>KOMUNIKACE - Budovy, haly a stavby</t>
  </si>
  <si>
    <t>PITNÁ VODA - Nákup materiálu j.n.</t>
  </si>
  <si>
    <t>PITNÁ VODA - Nájemné</t>
  </si>
  <si>
    <t>PITNÁ VODA - Zpracování dat a služby souv. s inf. a kom.technol</t>
  </si>
  <si>
    <t>PITNÁ VODA - Nákup ostatních služeb</t>
  </si>
  <si>
    <t>PITNÁ VODA - Opravy a udržování</t>
  </si>
  <si>
    <t>PITNÁ VODA - Poskytnuté náhrady</t>
  </si>
  <si>
    <t>KANALIZACE a ČOV - Nákup materiálu j.n.</t>
  </si>
  <si>
    <t>KANALIZACE a ČOV - Elektrická energie</t>
  </si>
  <si>
    <t>KANALIZACE a ČOV - Pohonné hmoty a maziva</t>
  </si>
  <si>
    <t>KANALIZACE a ČOV - Konzultační, poradenské a právní služby</t>
  </si>
  <si>
    <t>KANALIZACE a ČOV - Služby školení a vzdělávání</t>
  </si>
  <si>
    <t>KANALIZACE a ČOV - Zpracování dat a služby souv. s inf. a kom.technol</t>
  </si>
  <si>
    <t>KANALIZACE a ČOV - Nákup ostatních služeb</t>
  </si>
  <si>
    <t>KANALIZACE a ČOV - Opravy a udržování</t>
  </si>
  <si>
    <t>MŠ - Nákup materiálu j.n.</t>
  </si>
  <si>
    <t>ZŠ - Budovy, haly a stavby</t>
  </si>
  <si>
    <t>KNIHOVNA - Knihy, učební pomůcky a tisk</t>
  </si>
  <si>
    <t>KNIHOVNA - Nákup materiálu j.n.</t>
  </si>
  <si>
    <t>KNIHOVNA - Studená voda</t>
  </si>
  <si>
    <t>KNIHOVNA - Plyn</t>
  </si>
  <si>
    <t>KNIHOVNA - Elektrická energie</t>
  </si>
  <si>
    <t>KNIHOVNA - Služby elektronických komunikací</t>
  </si>
  <si>
    <t>KNIHOVNA - Služby školení a vzdělávání</t>
  </si>
  <si>
    <t>KNIHOVNA - Nákup ostatních služeb</t>
  </si>
  <si>
    <t>KNIHOVNA - Opravy a udržování</t>
  </si>
  <si>
    <t>KNIHOVNA - Cestovné (tuzemské i zahraniční)</t>
  </si>
  <si>
    <t>KNIHOVNA - Pohoštění</t>
  </si>
  <si>
    <t>KNIHOVNA - Věcné dary</t>
  </si>
  <si>
    <t>KULTURA - Ostatní osobní výdaje</t>
  </si>
  <si>
    <t>KULTURA - Odměny za užití duševního vlastnictví</t>
  </si>
  <si>
    <t>KULTURA - Nákup zboží (za účelem dalšího prodeje)</t>
  </si>
  <si>
    <t>KULTURA - Nákup materiálu j.n.</t>
  </si>
  <si>
    <t>KULTURA - Studená voda</t>
  </si>
  <si>
    <t>KULTURA - Elektrická energie</t>
  </si>
  <si>
    <t>KULTURA - Pevná paliva</t>
  </si>
  <si>
    <t>KULTURA - Poštovní služby</t>
  </si>
  <si>
    <t>KULTURA - Nájemné</t>
  </si>
  <si>
    <t>KULTURA - Nákup ostatních služeb</t>
  </si>
  <si>
    <t>KULTURA - Opravy a udržování</t>
  </si>
  <si>
    <t>KULTURA - Pohoštění</t>
  </si>
  <si>
    <t>KULTURA - Věcné dary</t>
  </si>
  <si>
    <t>KULTURA - Platby daní a poplatků krajům, obcím a st.fondům</t>
  </si>
  <si>
    <t>HODNOTY HIST.POVĚDOMÍ - Nákup materiálu j.n.</t>
  </si>
  <si>
    <t>HODNOTY HIST.POVĚDOMÍ - Nákup ostatních služeb</t>
  </si>
  <si>
    <t>HODNOTY HIST.POVĚDOMÍ - Opravy a udržování</t>
  </si>
  <si>
    <t>KOSTEL - Nákup materiálu j.n.</t>
  </si>
  <si>
    <t>KOSTEL - Nájemné</t>
  </si>
  <si>
    <t>KOSTEL - Nákup ostatních služeb</t>
  </si>
  <si>
    <t>KOSTEL - Opravy a udržování</t>
  </si>
  <si>
    <t>SPOZ - Nákup materiálu j.n.</t>
  </si>
  <si>
    <t>SPOZ - Pohoštění</t>
  </si>
  <si>
    <t>SPOZ - Věcné dary</t>
  </si>
  <si>
    <t>TĚLOVÝCHOVA - Drobný hmotný dlouhodobý majetek</t>
  </si>
  <si>
    <t>TĚLOVÝCHOVA - Nákup materiálu j.n.</t>
  </si>
  <si>
    <t>TĚLOVÝCHOVA - Studená voda</t>
  </si>
  <si>
    <t>TĚLOVÝCHOVA - Plyn</t>
  </si>
  <si>
    <t>TĚLOVÝCHOVA - Elektrická energie</t>
  </si>
  <si>
    <t>TĚLOVÝCHOVA - Pevná paliva</t>
  </si>
  <si>
    <t>TĚLOVÝCHOVA - Pohonné hmoty a maziva</t>
  </si>
  <si>
    <t>TĚLOVÝCHOVA - Nájemné</t>
  </si>
  <si>
    <t>TĚLOVÝCHOVA - Nákup ostatních služeb</t>
  </si>
  <si>
    <t>TĚLOVÝCHOVA - Opravy a udržování</t>
  </si>
  <si>
    <t>TĚLOVÝCHOVA - Pohoštění</t>
  </si>
  <si>
    <t>TĚLOVÝCHOVA - Věcné dary</t>
  </si>
  <si>
    <t>TĚLOVÝCHOVA - Budovy, haly a stavby</t>
  </si>
  <si>
    <t>ZS - Drobný hmotný dlouhodobý majetek</t>
  </si>
  <si>
    <t>ZS - Nákup materiálu j.n.</t>
  </si>
  <si>
    <t>ZS - Studená voda</t>
  </si>
  <si>
    <t>ZS - Plyn</t>
  </si>
  <si>
    <t>ZS - Elektrická energie</t>
  </si>
  <si>
    <t>ZS - Nájemné</t>
  </si>
  <si>
    <t>ZS - Služby školení a vzdělávání</t>
  </si>
  <si>
    <t>ZS - Nákup ostatních služeb</t>
  </si>
  <si>
    <t>ZS - Opravy a udržování</t>
  </si>
  <si>
    <t>ZS - Ostatní neinvestiční výdaje j.n.</t>
  </si>
  <si>
    <t>ZS - Stroje, přístroje a zařízení</t>
  </si>
  <si>
    <t>BH - Nákup materiálu j.n.</t>
  </si>
  <si>
    <t>BH - Studená voda</t>
  </si>
  <si>
    <t>BH - Plyn</t>
  </si>
  <si>
    <t>BH - Elektrická energie</t>
  </si>
  <si>
    <t>BH - Nájemné</t>
  </si>
  <si>
    <t>BH - Nákup ostatních služeb</t>
  </si>
  <si>
    <t>BH - Opravy a udržování</t>
  </si>
  <si>
    <t>BH - Ostatní neinvestiční výdaje j.n.</t>
  </si>
  <si>
    <t>NBH - Nákup materiálu j.n.</t>
  </si>
  <si>
    <t>NBH - Studená voda</t>
  </si>
  <si>
    <t>NBH - Plyn</t>
  </si>
  <si>
    <t>NBH - Elektrická energie</t>
  </si>
  <si>
    <t>NBH - Nájemné</t>
  </si>
  <si>
    <t>NBH - Nákup ostatních služeb</t>
  </si>
  <si>
    <t>NBH - Opravy a udržování</t>
  </si>
  <si>
    <t>NBH - Ostatní neinvestiční výdaje j.n.</t>
  </si>
  <si>
    <t>VO - Nákup materiálu j.n.</t>
  </si>
  <si>
    <t>VO - Elektrická energie</t>
  </si>
  <si>
    <t>VO - Nájemné</t>
  </si>
  <si>
    <t>VO - Nákup ostatních služeb</t>
  </si>
  <si>
    <t>VO - Opravy a udržování</t>
  </si>
  <si>
    <t>POHŘEBNICTVÍ - Nákup materiálu j.n.</t>
  </si>
  <si>
    <t>POHŘEBNICTVÍ - Studená voda</t>
  </si>
  <si>
    <t>POHŘEBNICTVÍ - Nákup ostatních služeb</t>
  </si>
  <si>
    <t>POHŘEBNICTVÍ - Opravy a udržování</t>
  </si>
  <si>
    <t>POHŘEBNICTVÍ - Poskytnuté náhrady</t>
  </si>
  <si>
    <t>INŽENÝRSKÉ SÍTĚ - Budovy, haly a stavby</t>
  </si>
  <si>
    <t>ÚZEMNÍ PLÁN - Ostatní nákupy dlouhodobého nehmotného majetku</t>
  </si>
  <si>
    <t>MH - Ochranné pomůcky</t>
  </si>
  <si>
    <t>MH - Drobný hmotný dlouhodobý majetek</t>
  </si>
  <si>
    <t>MH - Nákup materiálu j.n.</t>
  </si>
  <si>
    <t>MH - Studená voda</t>
  </si>
  <si>
    <t>MH - Plyn</t>
  </si>
  <si>
    <t>MH - Elektrická energie</t>
  </si>
  <si>
    <t>MH - Pohonné hmoty a maziva</t>
  </si>
  <si>
    <t>MH - Nájemné</t>
  </si>
  <si>
    <t>MH - Nákup ostatních služeb</t>
  </si>
  <si>
    <t>MH - Opravy a udržování</t>
  </si>
  <si>
    <t>MH - Cestovné (tuzemské i zahraniční)</t>
  </si>
  <si>
    <t>MH - Poskytnuté náhrady</t>
  </si>
  <si>
    <t>MH - Platby daní a poplatků státnímu rozpočtu</t>
  </si>
  <si>
    <t>MH - Budovy, haly a stavby</t>
  </si>
  <si>
    <t>MH - Pozemky</t>
  </si>
  <si>
    <t>OVZDUŠÍ - Pohonné hmoty a maziva</t>
  </si>
  <si>
    <t>OVZDUŠÍ - Nákup ostatních služeb</t>
  </si>
  <si>
    <t>OVZDUŠÍ - Opravy a udržování</t>
  </si>
  <si>
    <t>NEBEZPEČNÝ ODPAD - Nákup ostatních služeb</t>
  </si>
  <si>
    <t>ODPADY - Nákup zboží (za účelem dalšího prodeje)</t>
  </si>
  <si>
    <t>ODPADY - Nákup materiálu j.n.</t>
  </si>
  <si>
    <t>ODPADY - Nájemné</t>
  </si>
  <si>
    <t>ODPADY - Konzultační, poradenské a právní služby</t>
  </si>
  <si>
    <t>ODPADY - Nákup ostatních služeb</t>
  </si>
  <si>
    <t>ODPADY - Opravy a udržování</t>
  </si>
  <si>
    <t>NEBEZPEČNÝ ODPAD (využívání a zneškodňování) - Nákup ostatních služeb</t>
  </si>
  <si>
    <t>VPP - Platy zaměst. v pr.poměru vyjma zaměst. na služ.m.</t>
  </si>
  <si>
    <t>VPP - Povinné poj.na soc.zab.a přísp.na st.pol.zaměstnan</t>
  </si>
  <si>
    <t>VPP - Povinné poj.na veřejné zdravotní pojištění</t>
  </si>
  <si>
    <t>VPP - Ochranné pomůcky</t>
  </si>
  <si>
    <t>VZHLED OBCE A ZELEŇ - Drobný hmotný dlouhodobý majetek</t>
  </si>
  <si>
    <t>VZHLED OBCE A ZELEŇ - Nákup materiálu j.n.</t>
  </si>
  <si>
    <t>VZHLED OBCE A ZELEŇ - Studená voda</t>
  </si>
  <si>
    <t>VZHLED OBCE A ZELEŇ - Pohonné hmoty a maziva</t>
  </si>
  <si>
    <t>VZHLED OBCE A ZELEŇ - Nákup ostatních služeb</t>
  </si>
  <si>
    <t>VZHLED OBCE A ZELEŇ - Opravy a udržování</t>
  </si>
  <si>
    <t>BOZP - Nákup materiálu j.n.</t>
  </si>
  <si>
    <t>HASIČI - Ostatní platy</t>
  </si>
  <si>
    <t>HASIČI - Ostatní osobní výdaje</t>
  </si>
  <si>
    <t>HASIČI - Ostatní povinné pojistné placené zaměstnavatelem</t>
  </si>
  <si>
    <t>HASIČI - Knihy, učební pomůcky a tisk</t>
  </si>
  <si>
    <t>HASIČI - Drobný hmotný dlouhodobý majetek</t>
  </si>
  <si>
    <t>HASIČI - Nákup materiálu j.n.</t>
  </si>
  <si>
    <t>HASIČI - Pohonné hmoty a maziva</t>
  </si>
  <si>
    <t>HASIČI - Služby peněžních ústavů</t>
  </si>
  <si>
    <t>HASIČI - Služby školení a vzdělávání</t>
  </si>
  <si>
    <t>HASIČI - Zpracování dat a služby souv. s inf. a kom.technol</t>
  </si>
  <si>
    <t>HASIČI - Nákup ostatních služeb</t>
  </si>
  <si>
    <t>HASIČI - Opravy a udržování</t>
  </si>
  <si>
    <t>HASIČI - Cestovné (tuzemské i zahraniční)</t>
  </si>
  <si>
    <t>HASIČI - Budovy, haly a stavby</t>
  </si>
  <si>
    <t>PO - Nákup materiálu j.n.</t>
  </si>
  <si>
    <t>PO - Opravy a udržování</t>
  </si>
  <si>
    <t>ZASTUPITELSTVO - Povinné poj.na soc.zab.a přísp.na st.pol.zaměstnan</t>
  </si>
  <si>
    <t>ZASTUPITELSTVO - Povinné poj.na veřejné zdravotní pojištění</t>
  </si>
  <si>
    <t>SPRÁVA - Léky a zdravotnický materiál</t>
  </si>
  <si>
    <t>SPRÁVA - Knihy, učební pomůcky a tisk</t>
  </si>
  <si>
    <t>SPRÁVA - Drobný hmotný dlouhodobý majetek</t>
  </si>
  <si>
    <t>SPRÁVA - Nákup materiálu j.n.</t>
  </si>
  <si>
    <t>SPRÁVA - Studená voda</t>
  </si>
  <si>
    <t>SPRÁVA - Plyn</t>
  </si>
  <si>
    <t>SPRÁVA - Elektrická energie</t>
  </si>
  <si>
    <t>SPRÁVA - Pohonné hmoty a maziva</t>
  </si>
  <si>
    <t>SPRÁVA - Poštovní služby</t>
  </si>
  <si>
    <t>SPRÁVA - Služby elektronických komunikací</t>
  </si>
  <si>
    <t>SPRÁVA - Nájemné</t>
  </si>
  <si>
    <t>SPRÁVA - Konzultační, poradenské a právní služby</t>
  </si>
  <si>
    <t>SPRÁVA - Služby školení a vzdělávání</t>
  </si>
  <si>
    <t>SPRÁVA - Zpracování dat a služby souv. s inf. a kom.technol</t>
  </si>
  <si>
    <t>SPRÁVA - Nákup ostatních služeb</t>
  </si>
  <si>
    <t>SPRÁVA - Opravy a udržování</t>
  </si>
  <si>
    <t>SPRÁVA - Programové vybavení</t>
  </si>
  <si>
    <t>SPRÁVA - Cestovné (tuzemské i zahraniční)</t>
  </si>
  <si>
    <t>SPRÁVA - Pohoštění</t>
  </si>
  <si>
    <t>SPRÁVA - Věcné dary</t>
  </si>
  <si>
    <t>SPRÁVA - Nákup kolků</t>
  </si>
  <si>
    <t>SPRÁVA - Ostatní neinvestiční transfery obyvatelstvu - 236</t>
  </si>
  <si>
    <t>SPRÁVA - Ostatní neinvestiční transfery obyvatelstvu - 231</t>
  </si>
  <si>
    <t>SPRÁVA - Stroje, přístroje a zařízení</t>
  </si>
  <si>
    <t>SPRÁVA - Dopravní prostředky</t>
  </si>
  <si>
    <t>PARTNERSTVÍ - Nákup materiálu j.n.</t>
  </si>
  <si>
    <t>PARTNERSTVÍ - Kursové rozdíly ve výdajích</t>
  </si>
  <si>
    <t>PARTNERSTVÍ - Pohonné hmoty a maziva</t>
  </si>
  <si>
    <t>PARTNERSTVÍ - Poštovní služby</t>
  </si>
  <si>
    <t>PARTNERSTVÍ - Služby peněžních ústavů</t>
  </si>
  <si>
    <t>PARTNERSTVÍ - Cestovné (tuzemské i zahraniční)</t>
  </si>
  <si>
    <t>PARTNERSTVÍ - Pohoštění</t>
  </si>
  <si>
    <t>PARTNERSTVÍ - Ostatní nákupy j.n.</t>
  </si>
  <si>
    <t>PARTNERSTVÍ - Věcné dary</t>
  </si>
  <si>
    <t>POJIŠTĚNÍ - Služby peněžních ústavů</t>
  </si>
  <si>
    <t>Převody vlastním rozpočtovým účtům</t>
  </si>
  <si>
    <t>DANĚ - Platby daní a poplatků státnímu rozpočtu</t>
  </si>
  <si>
    <t>DANĚ - Platby daní a poplatků krajům, obcím a st.fondům</t>
  </si>
  <si>
    <t>Ostatní kapitálové výdaje j.n.</t>
  </si>
  <si>
    <r>
      <t xml:space="preserve">Změna stavu krát.prostředků na bank.účtech (±)  </t>
    </r>
    <r>
      <rPr>
        <sz val="10"/>
        <color indexed="8"/>
        <rFont val="Symbol"/>
        <family val="1"/>
        <charset val="2"/>
      </rPr>
      <t>®</t>
    </r>
    <r>
      <rPr>
        <sz val="10"/>
        <color indexed="8"/>
        <rFont val="Calibri"/>
        <family val="2"/>
        <charset val="238"/>
      </rPr>
      <t xml:space="preserve"> (+) = zapojení vlastních fin. prostředků ze ZBÚ; (-) = úspora</t>
    </r>
  </si>
  <si>
    <t>Převody vlastním rozpočtovým účtům ze SF</t>
  </si>
  <si>
    <t>3) Změny rozpočtu - vlastní - VÝDAJE  - pokračování</t>
  </si>
  <si>
    <t>3) Změny rozpočtu - vlastní - VÝDAJE - pokračování</t>
  </si>
  <si>
    <r>
      <t>SR prostřednictvím Ol.kraje - VOLBA PREZIDENTA ČR</t>
    </r>
    <r>
      <rPr>
        <b/>
        <i/>
        <sz val="5"/>
        <color indexed="8"/>
        <rFont val="Arial"/>
        <family val="2"/>
        <charset val="238"/>
      </rPr>
      <t xml:space="preserve"> (výdaje vč. roku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</si>
</sst>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Kč&quot;"/>
    <numFmt numFmtId="165" formatCode="#,##0&quot; Kč&quot;"/>
    <numFmt numFmtId="166" formatCode="#,##0.00&quot; Kč&quot;;[Red]\-#,##0.00&quot; Kč&quot;"/>
    <numFmt numFmtId="167" formatCode="#,##0.00_ ;[Red]\-#,##0.00\ "/>
    <numFmt numFmtId="168" formatCode="#,##0.00_-;[Red]#,##0.00\-"/>
  </numFmts>
  <fonts count="98" x14ac:knownFonts="1"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u/>
      <sz val="16"/>
      <name val="Calibri"/>
      <family val="2"/>
      <charset val="238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alibri"/>
      <family val="2"/>
      <charset val="1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3"/>
      <color indexed="8"/>
      <name val="Times New Roman"/>
      <family val="1"/>
      <charset val="238"/>
    </font>
    <font>
      <sz val="7"/>
      <color indexed="8"/>
      <name val="Calibri"/>
      <family val="2"/>
      <charset val="1"/>
    </font>
    <font>
      <b/>
      <i/>
      <sz val="6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"/>
      <family val="2"/>
      <charset val="238"/>
    </font>
    <font>
      <b/>
      <i/>
      <sz val="6"/>
      <name val="Arial"/>
      <family val="2"/>
      <charset val="238"/>
    </font>
    <font>
      <sz val="9"/>
      <color indexed="8"/>
      <name val="Calibri"/>
      <family val="2"/>
      <charset val="1"/>
    </font>
    <font>
      <b/>
      <sz val="16"/>
      <color indexed="8"/>
      <name val="Calibri"/>
      <family val="2"/>
      <charset val="238"/>
    </font>
    <font>
      <b/>
      <i/>
      <sz val="4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6"/>
      <color indexed="8"/>
      <name val="Calibri"/>
      <family val="2"/>
      <charset val="238"/>
    </font>
    <font>
      <sz val="11"/>
      <name val="Calibri"/>
      <family val="2"/>
      <charset val="238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i/>
      <sz val="5"/>
      <name val="Arial"/>
      <family val="2"/>
      <charset val="238"/>
    </font>
    <font>
      <b/>
      <i/>
      <sz val="4"/>
      <name val="Arial"/>
      <family val="2"/>
      <charset val="238"/>
    </font>
    <font>
      <sz val="8.9499999999999993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Symbol"/>
      <family val="1"/>
      <charset val="2"/>
    </font>
    <font>
      <b/>
      <u/>
      <sz val="16"/>
      <name val="Calibri"/>
      <family val="2"/>
      <charset val="238"/>
      <scheme val="minor"/>
    </font>
    <font>
      <u/>
      <sz val="16"/>
      <name val="Calibri"/>
      <family val="2"/>
      <charset val="238"/>
      <scheme val="minor"/>
    </font>
    <font>
      <u/>
      <sz val="16"/>
      <color indexed="8"/>
      <name val="Calibri"/>
      <family val="2"/>
      <charset val="238"/>
      <scheme val="minor"/>
    </font>
    <font>
      <sz val="16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002060"/>
      <name val="Symbol"/>
      <family val="1"/>
      <charset val="2"/>
    </font>
    <font>
      <sz val="10"/>
      <color rgb="FF002060"/>
      <name val="Arial"/>
      <family val="2"/>
      <charset val="238"/>
    </font>
    <font>
      <sz val="8"/>
      <color rgb="FF002060"/>
      <name val="Arial"/>
      <family val="2"/>
      <charset val="238"/>
    </font>
    <font>
      <b/>
      <u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.5"/>
      <color rgb="FF00206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7"/>
      </patternFill>
    </fill>
    <fill>
      <patternFill patternType="solid">
        <fgColor indexed="47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64"/>
      </right>
      <top style="medium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1">
    <xf numFmtId="0" fontId="0" fillId="0" borderId="0"/>
    <xf numFmtId="0" fontId="55" fillId="0" borderId="0"/>
    <xf numFmtId="0" fontId="5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465">
    <xf numFmtId="0" fontId="0" fillId="0" borderId="0" xfId="0"/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/>
    <xf numFmtId="49" fontId="5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10" fillId="0" borderId="0" xfId="3" applyNumberFormat="1" applyFont="1" applyAlignment="1">
      <alignment horizontal="center" vertical="center"/>
    </xf>
    <xf numFmtId="4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/>
    <xf numFmtId="49" fontId="11" fillId="2" borderId="1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49" fontId="1" fillId="2" borderId="2" xfId="3" applyNumberFormat="1" applyFont="1" applyFill="1" applyBorder="1" applyAlignment="1">
      <alignment horizontal="center" vertical="center"/>
    </xf>
    <xf numFmtId="4" fontId="1" fillId="2" borderId="2" xfId="3" applyNumberFormat="1" applyFont="1" applyFill="1" applyBorder="1" applyAlignment="1">
      <alignment horizontal="center" vertical="center"/>
    </xf>
    <xf numFmtId="0" fontId="1" fillId="2" borderId="3" xfId="3" applyFont="1" applyFill="1" applyBorder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5" fillId="0" borderId="7" xfId="9" applyNumberFormat="1" applyFont="1" applyBorder="1"/>
    <xf numFmtId="49" fontId="15" fillId="0" borderId="5" xfId="9" applyNumberFormat="1" applyFont="1" applyBorder="1"/>
    <xf numFmtId="49" fontId="15" fillId="0" borderId="5" xfId="3" applyNumberFormat="1" applyFont="1" applyBorder="1" applyAlignment="1">
      <alignment horizontal="center" vertical="center"/>
    </xf>
    <xf numFmtId="4" fontId="15" fillId="0" borderId="5" xfId="3" applyNumberFormat="1" applyFont="1" applyBorder="1" applyAlignment="1">
      <alignment vertical="center"/>
    </xf>
    <xf numFmtId="49" fontId="13" fillId="0" borderId="8" xfId="1" applyNumberFormat="1" applyFont="1" applyFill="1" applyBorder="1" applyAlignment="1">
      <alignment horizontal="center" vertical="center"/>
    </xf>
    <xf numFmtId="49" fontId="13" fillId="0" borderId="9" xfId="1" applyNumberFormat="1" applyFont="1" applyBorder="1" applyAlignment="1">
      <alignment horizontal="center" vertical="center"/>
    </xf>
    <xf numFmtId="49" fontId="15" fillId="0" borderId="10" xfId="9" applyNumberFormat="1" applyFont="1" applyBorder="1"/>
    <xf numFmtId="49" fontId="13" fillId="0" borderId="11" xfId="1" applyNumberFormat="1" applyFont="1" applyFill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14" fillId="0" borderId="13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/>
    </xf>
    <xf numFmtId="49" fontId="15" fillId="0" borderId="9" xfId="9" applyNumberFormat="1" applyFont="1" applyBorder="1"/>
    <xf numFmtId="49" fontId="15" fillId="0" borderId="13" xfId="3" applyNumberFormat="1" applyFont="1" applyBorder="1" applyAlignment="1">
      <alignment horizontal="center" vertical="center"/>
    </xf>
    <xf numFmtId="4" fontId="15" fillId="0" borderId="13" xfId="3" applyNumberFormat="1" applyFont="1" applyBorder="1" applyAlignment="1">
      <alignment vertical="center"/>
    </xf>
    <xf numFmtId="49" fontId="15" fillId="0" borderId="15" xfId="9" applyNumberFormat="1" applyFont="1" applyBorder="1"/>
    <xf numFmtId="49" fontId="13" fillId="0" borderId="16" xfId="1" applyNumberFormat="1" applyFont="1" applyFill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49" fontId="14" fillId="0" borderId="17" xfId="1" applyNumberFormat="1" applyFont="1" applyBorder="1" applyAlignment="1">
      <alignment horizontal="center" vertical="center"/>
    </xf>
    <xf numFmtId="49" fontId="15" fillId="0" borderId="7" xfId="3" applyNumberFormat="1" applyFont="1" applyBorder="1" applyAlignment="1">
      <alignment horizontal="center" vertical="center"/>
    </xf>
    <xf numFmtId="4" fontId="15" fillId="0" borderId="7" xfId="3" applyNumberFormat="1" applyFont="1" applyBorder="1" applyAlignment="1">
      <alignment vertical="center"/>
    </xf>
    <xf numFmtId="49" fontId="15" fillId="0" borderId="18" xfId="9" applyNumberFormat="1" applyFont="1" applyBorder="1"/>
    <xf numFmtId="49" fontId="14" fillId="0" borderId="9" xfId="1" applyNumberFormat="1" applyFont="1" applyBorder="1" applyAlignment="1">
      <alignment horizontal="center" vertical="center"/>
    </xf>
    <xf numFmtId="49" fontId="14" fillId="0" borderId="19" xfId="1" applyNumberFormat="1" applyFont="1" applyBorder="1" applyAlignment="1">
      <alignment horizontal="center" vertical="center"/>
    </xf>
    <xf numFmtId="0" fontId="4" fillId="0" borderId="9" xfId="2" applyFont="1" applyBorder="1" applyAlignment="1">
      <alignment horizontal="left"/>
    </xf>
    <xf numFmtId="49" fontId="15" fillId="0" borderId="9" xfId="3" applyNumberFormat="1" applyFont="1" applyBorder="1" applyAlignment="1">
      <alignment horizontal="center" vertical="center"/>
    </xf>
    <xf numFmtId="4" fontId="15" fillId="0" borderId="9" xfId="3" applyNumberFormat="1" applyFont="1" applyBorder="1" applyAlignment="1">
      <alignment vertical="center"/>
    </xf>
    <xf numFmtId="49" fontId="14" fillId="0" borderId="12" xfId="1" applyNumberFormat="1" applyFont="1" applyBorder="1" applyAlignment="1">
      <alignment horizontal="center" vertical="center"/>
    </xf>
    <xf numFmtId="49" fontId="15" fillId="0" borderId="20" xfId="9" applyNumberFormat="1" applyFont="1" applyBorder="1"/>
    <xf numFmtId="49" fontId="15" fillId="0" borderId="12" xfId="3" applyNumberFormat="1" applyFont="1" applyBorder="1" applyAlignment="1">
      <alignment horizontal="center" vertical="center"/>
    </xf>
    <xf numFmtId="4" fontId="15" fillId="0" borderId="12" xfId="3" applyNumberFormat="1" applyFont="1" applyBorder="1" applyAlignment="1">
      <alignment vertical="center"/>
    </xf>
    <xf numFmtId="4" fontId="16" fillId="2" borderId="2" xfId="3" applyNumberFormat="1" applyFont="1" applyFill="1" applyBorder="1" applyAlignment="1">
      <alignment vertical="center"/>
    </xf>
    <xf numFmtId="0" fontId="16" fillId="2" borderId="3" xfId="3" applyFont="1" applyFill="1" applyBorder="1" applyAlignment="1">
      <alignment vertical="center"/>
    </xf>
    <xf numFmtId="0" fontId="16" fillId="0" borderId="0" xfId="3" applyFont="1"/>
    <xf numFmtId="49" fontId="5" fillId="0" borderId="0" xfId="1" applyNumberFormat="1" applyFont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0" fontId="15" fillId="0" borderId="21" xfId="3" applyFont="1" applyBorder="1" applyAlignment="1">
      <alignment vertical="center"/>
    </xf>
    <xf numFmtId="49" fontId="4" fillId="0" borderId="9" xfId="1" applyNumberFormat="1" applyFont="1" applyBorder="1" applyAlignment="1">
      <alignment horizontal="center" vertical="center"/>
    </xf>
    <xf numFmtId="0" fontId="15" fillId="0" borderId="10" xfId="3" applyFont="1" applyBorder="1" applyAlignment="1">
      <alignment vertical="center"/>
    </xf>
    <xf numFmtId="49" fontId="4" fillId="0" borderId="12" xfId="1" applyNumberFormat="1" applyFont="1" applyBorder="1" applyAlignment="1">
      <alignment horizontal="center" vertical="center"/>
    </xf>
    <xf numFmtId="0" fontId="15" fillId="0" borderId="15" xfId="3" applyFont="1" applyBorder="1" applyAlignment="1">
      <alignment vertical="center"/>
    </xf>
    <xf numFmtId="0" fontId="1" fillId="3" borderId="0" xfId="3" applyFont="1" applyFill="1"/>
    <xf numFmtId="0" fontId="1" fillId="0" borderId="0" xfId="3" applyFont="1" applyAlignment="1">
      <alignment horizontal="center"/>
    </xf>
    <xf numFmtId="0" fontId="55" fillId="0" borderId="0" xfId="2" applyAlignment="1">
      <alignment vertical="center"/>
    </xf>
    <xf numFmtId="164" fontId="17" fillId="0" borderId="0" xfId="2" applyNumberFormat="1" applyFont="1" applyAlignment="1">
      <alignment vertical="center"/>
    </xf>
    <xf numFmtId="164" fontId="18" fillId="0" borderId="0" xfId="2" applyNumberFormat="1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164" fontId="21" fillId="0" borderId="0" xfId="2" applyNumberFormat="1" applyFont="1" applyAlignment="1">
      <alignment vertical="center"/>
    </xf>
    <xf numFmtId="0" fontId="22" fillId="0" borderId="0" xfId="2" applyFont="1" applyAlignment="1">
      <alignment horizontal="justify" vertical="center"/>
    </xf>
    <xf numFmtId="164" fontId="17" fillId="3" borderId="0" xfId="2" applyNumberFormat="1" applyFont="1" applyFill="1" applyAlignment="1">
      <alignment vertical="center"/>
    </xf>
    <xf numFmtId="0" fontId="2" fillId="3" borderId="0" xfId="3" applyFill="1"/>
    <xf numFmtId="164" fontId="17" fillId="3" borderId="22" xfId="2" applyNumberFormat="1" applyFont="1" applyFill="1" applyBorder="1" applyAlignment="1">
      <alignment vertical="center"/>
    </xf>
    <xf numFmtId="164" fontId="23" fillId="3" borderId="0" xfId="2" applyNumberFormat="1" applyFont="1" applyFill="1" applyAlignment="1">
      <alignment vertical="center"/>
    </xf>
    <xf numFmtId="164" fontId="17" fillId="3" borderId="0" xfId="2" applyNumberFormat="1" applyFont="1" applyFill="1" applyAlignment="1"/>
    <xf numFmtId="3" fontId="26" fillId="4" borderId="23" xfId="2" applyNumberFormat="1" applyFont="1" applyFill="1" applyBorder="1" applyAlignment="1">
      <alignment horizontal="center" vertical="center" wrapText="1"/>
    </xf>
    <xf numFmtId="3" fontId="26" fillId="4" borderId="24" xfId="2" applyNumberFormat="1" applyFont="1" applyFill="1" applyBorder="1" applyAlignment="1">
      <alignment horizontal="center" vertical="center" wrapText="1"/>
    </xf>
    <xf numFmtId="164" fontId="18" fillId="3" borderId="25" xfId="2" applyNumberFormat="1" applyFont="1" applyFill="1" applyBorder="1" applyAlignment="1">
      <alignment vertical="center" wrapText="1"/>
    </xf>
    <xf numFmtId="164" fontId="18" fillId="3" borderId="26" xfId="2" applyNumberFormat="1" applyFont="1" applyFill="1" applyBorder="1" applyAlignment="1">
      <alignment vertical="center" wrapText="1"/>
    </xf>
    <xf numFmtId="164" fontId="18" fillId="3" borderId="27" xfId="2" applyNumberFormat="1" applyFont="1" applyFill="1" applyBorder="1" applyAlignment="1">
      <alignment vertical="center" wrapText="1"/>
    </xf>
    <xf numFmtId="164" fontId="18" fillId="3" borderId="28" xfId="2" applyNumberFormat="1" applyFont="1" applyFill="1" applyBorder="1" applyAlignment="1">
      <alignment vertical="center" wrapText="1"/>
    </xf>
    <xf numFmtId="164" fontId="24" fillId="4" borderId="23" xfId="2" applyNumberFormat="1" applyFont="1" applyFill="1" applyBorder="1" applyAlignment="1">
      <alignment vertical="center" wrapText="1"/>
    </xf>
    <xf numFmtId="164" fontId="24" fillId="4" borderId="24" xfId="2" applyNumberFormat="1" applyFont="1" applyFill="1" applyBorder="1" applyAlignment="1">
      <alignment vertical="center" wrapText="1"/>
    </xf>
    <xf numFmtId="0" fontId="28" fillId="0" borderId="22" xfId="2" applyFont="1" applyBorder="1" applyAlignment="1">
      <alignment horizontal="center" vertical="center"/>
    </xf>
    <xf numFmtId="0" fontId="18" fillId="0" borderId="8" xfId="2" applyFont="1" applyBorder="1" applyAlignment="1">
      <alignment vertical="center"/>
    </xf>
    <xf numFmtId="0" fontId="29" fillId="0" borderId="19" xfId="2" applyFont="1" applyBorder="1" applyAlignment="1">
      <alignment vertical="center" wrapText="1"/>
    </xf>
    <xf numFmtId="164" fontId="29" fillId="3" borderId="29" xfId="2" applyNumberFormat="1" applyFont="1" applyFill="1" applyBorder="1" applyAlignment="1">
      <alignment horizontal="right" vertical="center" wrapText="1"/>
    </xf>
    <xf numFmtId="164" fontId="29" fillId="3" borderId="30" xfId="2" applyNumberFormat="1" applyFont="1" applyFill="1" applyBorder="1" applyAlignment="1">
      <alignment horizontal="right" vertical="center" wrapText="1"/>
    </xf>
    <xf numFmtId="164" fontId="18" fillId="3" borderId="29" xfId="2" applyNumberFormat="1" applyFont="1" applyFill="1" applyBorder="1" applyAlignment="1">
      <alignment vertical="center" wrapText="1"/>
    </xf>
    <xf numFmtId="164" fontId="18" fillId="3" borderId="30" xfId="2" applyNumberFormat="1" applyFont="1" applyFill="1" applyBorder="1" applyAlignment="1">
      <alignment vertical="center" wrapText="1"/>
    </xf>
    <xf numFmtId="0" fontId="18" fillId="0" borderId="31" xfId="2" applyFont="1" applyBorder="1" applyAlignment="1">
      <alignment vertical="center"/>
    </xf>
    <xf numFmtId="0" fontId="29" fillId="0" borderId="14" xfId="2" applyFont="1" applyBorder="1" applyAlignment="1">
      <alignment vertical="center" wrapText="1"/>
    </xf>
    <xf numFmtId="164" fontId="29" fillId="0" borderId="32" xfId="2" applyNumberFormat="1" applyFont="1" applyBorder="1" applyAlignment="1">
      <alignment horizontal="right" vertical="center" wrapText="1"/>
    </xf>
    <xf numFmtId="164" fontId="29" fillId="0" borderId="33" xfId="2" applyNumberFormat="1" applyFont="1" applyBorder="1" applyAlignment="1">
      <alignment horizontal="right" vertical="center" wrapText="1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3" borderId="34" xfId="2" applyNumberFormat="1" applyFont="1" applyFill="1" applyBorder="1" applyAlignment="1">
      <alignment vertical="center" wrapText="1"/>
    </xf>
    <xf numFmtId="164" fontId="18" fillId="3" borderId="35" xfId="2" applyNumberFormat="1" applyFont="1" applyFill="1" applyBorder="1" applyAlignment="1">
      <alignment vertical="center" wrapText="1"/>
    </xf>
    <xf numFmtId="164" fontId="18" fillId="3" borderId="36" xfId="2" applyNumberFormat="1" applyFont="1" applyFill="1" applyBorder="1" applyAlignment="1">
      <alignment vertical="center" wrapText="1"/>
    </xf>
    <xf numFmtId="164" fontId="18" fillId="3" borderId="37" xfId="2" applyNumberFormat="1" applyFont="1" applyFill="1" applyBorder="1" applyAlignment="1">
      <alignment vertical="center" wrapText="1"/>
    </xf>
    <xf numFmtId="164" fontId="24" fillId="4" borderId="23" xfId="2" applyNumberFormat="1" applyFont="1" applyFill="1" applyBorder="1" applyAlignment="1">
      <alignment vertical="center"/>
    </xf>
    <xf numFmtId="164" fontId="24" fillId="4" borderId="24" xfId="2" applyNumberFormat="1" applyFont="1" applyFill="1" applyBorder="1" applyAlignment="1">
      <alignment vertical="center"/>
    </xf>
    <xf numFmtId="0" fontId="2" fillId="0" borderId="0" xfId="3" applyAlignment="1">
      <alignment horizontal="right"/>
    </xf>
    <xf numFmtId="0" fontId="33" fillId="0" borderId="0" xfId="3" applyFont="1" applyAlignment="1">
      <alignment vertical="center"/>
    </xf>
    <xf numFmtId="0" fontId="34" fillId="0" borderId="0" xfId="3" applyFont="1" applyAlignment="1">
      <alignment vertical="center"/>
    </xf>
    <xf numFmtId="0" fontId="37" fillId="5" borderId="38" xfId="3" applyFont="1" applyFill="1" applyBorder="1" applyAlignment="1">
      <alignment vertical="center" wrapText="1"/>
    </xf>
    <xf numFmtId="0" fontId="37" fillId="5" borderId="39" xfId="3" applyFont="1" applyFill="1" applyBorder="1" applyAlignment="1">
      <alignment vertical="center" wrapText="1"/>
    </xf>
    <xf numFmtId="0" fontId="38" fillId="5" borderId="40" xfId="3" applyFont="1" applyFill="1" applyBorder="1" applyAlignment="1">
      <alignment vertical="center" wrapText="1"/>
    </xf>
    <xf numFmtId="0" fontId="39" fillId="5" borderId="39" xfId="3" applyFont="1" applyFill="1" applyBorder="1" applyAlignment="1">
      <alignment horizontal="right" vertical="center" wrapText="1"/>
    </xf>
    <xf numFmtId="0" fontId="37" fillId="5" borderId="39" xfId="3" applyFont="1" applyFill="1" applyBorder="1" applyAlignment="1">
      <alignment horizontal="right" vertical="center" wrapText="1"/>
    </xf>
    <xf numFmtId="0" fontId="37" fillId="5" borderId="41" xfId="3" applyFont="1" applyFill="1" applyBorder="1" applyAlignment="1">
      <alignment horizontal="right" vertical="center" wrapText="1"/>
    </xf>
    <xf numFmtId="0" fontId="40" fillId="0" borderId="42" xfId="3" applyFont="1" applyBorder="1" applyAlignment="1">
      <alignment horizontal="left" vertical="center" wrapText="1"/>
    </xf>
    <xf numFmtId="0" fontId="40" fillId="0" borderId="43" xfId="3" applyFont="1" applyBorder="1" applyAlignment="1">
      <alignment horizontal="center" vertical="center" wrapText="1"/>
    </xf>
    <xf numFmtId="0" fontId="40" fillId="0" borderId="0" xfId="3" applyFont="1" applyBorder="1" applyAlignment="1">
      <alignment vertical="center" wrapText="1"/>
    </xf>
    <xf numFmtId="164" fontId="43" fillId="0" borderId="43" xfId="3" applyNumberFormat="1" applyFont="1" applyBorder="1" applyAlignment="1">
      <alignment horizontal="right" vertical="center" wrapText="1"/>
    </xf>
    <xf numFmtId="164" fontId="43" fillId="3" borderId="44" xfId="3" applyNumberFormat="1" applyFont="1" applyFill="1" applyBorder="1" applyAlignment="1">
      <alignment horizontal="right" vertical="center" wrapText="1"/>
    </xf>
    <xf numFmtId="0" fontId="40" fillId="0" borderId="45" xfId="3" applyFont="1" applyBorder="1" applyAlignment="1">
      <alignment horizontal="left" vertical="center" wrapText="1"/>
    </xf>
    <xf numFmtId="0" fontId="40" fillId="0" borderId="46" xfId="3" applyFont="1" applyBorder="1" applyAlignment="1">
      <alignment horizontal="center" vertical="center" wrapText="1"/>
    </xf>
    <xf numFmtId="0" fontId="40" fillId="0" borderId="47" xfId="3" applyFont="1" applyBorder="1" applyAlignment="1">
      <alignment vertical="center" wrapText="1"/>
    </xf>
    <xf numFmtId="164" fontId="43" fillId="0" borderId="46" xfId="3" applyNumberFormat="1" applyFont="1" applyBorder="1" applyAlignment="1">
      <alignment horizontal="right" vertical="center" wrapText="1"/>
    </xf>
    <xf numFmtId="164" fontId="43" fillId="3" borderId="48" xfId="3" applyNumberFormat="1" applyFont="1" applyFill="1" applyBorder="1" applyAlignment="1">
      <alignment horizontal="right" vertical="center" wrapText="1"/>
    </xf>
    <xf numFmtId="164" fontId="44" fillId="5" borderId="39" xfId="3" applyNumberFormat="1" applyFont="1" applyFill="1" applyBorder="1" applyAlignment="1">
      <alignment horizontal="right" vertical="center" wrapText="1"/>
    </xf>
    <xf numFmtId="164" fontId="44" fillId="5" borderId="41" xfId="3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4" fontId="45" fillId="0" borderId="0" xfId="3" applyNumberFormat="1" applyFont="1"/>
    <xf numFmtId="0" fontId="47" fillId="0" borderId="49" xfId="3" applyFont="1" applyBorder="1" applyAlignment="1">
      <alignment horizontal="center" vertical="center"/>
    </xf>
    <xf numFmtId="0" fontId="37" fillId="5" borderId="50" xfId="3" applyFont="1" applyFill="1" applyBorder="1" applyAlignment="1">
      <alignment horizontal="center" vertical="center" wrapText="1"/>
    </xf>
    <xf numFmtId="0" fontId="49" fillId="5" borderId="51" xfId="3" applyFont="1" applyFill="1" applyBorder="1" applyAlignment="1">
      <alignment horizontal="center" vertical="center" wrapText="1"/>
    </xf>
    <xf numFmtId="0" fontId="38" fillId="5" borderId="52" xfId="3" applyFont="1" applyFill="1" applyBorder="1" applyAlignment="1">
      <alignment horizontal="center" vertical="center" wrapText="1"/>
    </xf>
    <xf numFmtId="0" fontId="37" fillId="3" borderId="53" xfId="3" applyFont="1" applyFill="1" applyBorder="1" applyAlignment="1">
      <alignment vertical="center" wrapText="1"/>
    </xf>
    <xf numFmtId="0" fontId="37" fillId="3" borderId="54" xfId="3" applyFont="1" applyFill="1" applyBorder="1" applyAlignment="1">
      <alignment vertical="center" wrapText="1"/>
    </xf>
    <xf numFmtId="0" fontId="37" fillId="3" borderId="54" xfId="3" applyFont="1" applyFill="1" applyBorder="1" applyAlignment="1">
      <alignment horizontal="right" vertical="center" wrapText="1"/>
    </xf>
    <xf numFmtId="0" fontId="38" fillId="3" borderId="55" xfId="3" applyFont="1" applyFill="1" applyBorder="1" applyAlignment="1">
      <alignment horizontal="right" vertical="center" wrapText="1"/>
    </xf>
    <xf numFmtId="0" fontId="38" fillId="3" borderId="56" xfId="3" applyFont="1" applyFill="1" applyBorder="1" applyAlignment="1">
      <alignment horizontal="right" vertical="center" wrapText="1"/>
    </xf>
    <xf numFmtId="0" fontId="38" fillId="3" borderId="57" xfId="3" applyFont="1" applyFill="1" applyBorder="1" applyAlignment="1">
      <alignment vertical="center"/>
    </xf>
    <xf numFmtId="166" fontId="37" fillId="3" borderId="53" xfId="3" applyNumberFormat="1" applyFont="1" applyFill="1" applyBorder="1" applyAlignment="1">
      <alignment horizontal="right" vertical="center"/>
    </xf>
    <xf numFmtId="166" fontId="37" fillId="3" borderId="58" xfId="3" applyNumberFormat="1" applyFont="1" applyFill="1" applyBorder="1" applyAlignment="1">
      <alignment horizontal="right" vertical="center"/>
    </xf>
    <xf numFmtId="166" fontId="37" fillId="6" borderId="56" xfId="3" applyNumberFormat="1" applyFont="1" applyFill="1" applyBorder="1" applyAlignment="1">
      <alignment horizontal="right" vertical="center"/>
    </xf>
    <xf numFmtId="0" fontId="38" fillId="3" borderId="56" xfId="3" applyFont="1" applyFill="1" applyBorder="1" applyAlignment="1">
      <alignment horizontal="left" vertical="center"/>
    </xf>
    <xf numFmtId="0" fontId="38" fillId="3" borderId="58" xfId="3" applyFont="1" applyFill="1" applyBorder="1" applyAlignment="1">
      <alignment horizontal="center" vertical="center"/>
    </xf>
    <xf numFmtId="49" fontId="37" fillId="3" borderId="59" xfId="3" applyNumberFormat="1" applyFont="1" applyFill="1" applyBorder="1" applyAlignment="1">
      <alignment vertical="center" wrapText="1"/>
    </xf>
    <xf numFmtId="0" fontId="37" fillId="3" borderId="60" xfId="3" applyFont="1" applyFill="1" applyBorder="1" applyAlignment="1">
      <alignment horizontal="right" vertical="center" wrapText="1"/>
    </xf>
    <xf numFmtId="0" fontId="38" fillId="3" borderId="61" xfId="3" applyFont="1" applyFill="1" applyBorder="1" applyAlignment="1">
      <alignment horizontal="right" vertical="center" wrapText="1"/>
    </xf>
    <xf numFmtId="1" fontId="37" fillId="3" borderId="54" xfId="3" applyNumberFormat="1" applyFont="1" applyFill="1" applyBorder="1" applyAlignment="1">
      <alignment horizontal="right" vertical="center" wrapText="1"/>
    </xf>
    <xf numFmtId="166" fontId="37" fillId="3" borderId="59" xfId="3" applyNumberFormat="1" applyFont="1" applyFill="1" applyBorder="1" applyAlignment="1">
      <alignment horizontal="right" vertical="center"/>
    </xf>
    <xf numFmtId="166" fontId="37" fillId="3" borderId="62" xfId="3" applyNumberFormat="1" applyFont="1" applyFill="1" applyBorder="1" applyAlignment="1">
      <alignment horizontal="right" vertical="center"/>
    </xf>
    <xf numFmtId="1" fontId="37" fillId="3" borderId="60" xfId="3" applyNumberFormat="1" applyFont="1" applyFill="1" applyBorder="1" applyAlignment="1">
      <alignment horizontal="right" vertical="center" wrapText="1"/>
    </xf>
    <xf numFmtId="166" fontId="37" fillId="5" borderId="38" xfId="3" applyNumberFormat="1" applyFont="1" applyFill="1" applyBorder="1" applyAlignment="1">
      <alignment horizontal="right" vertical="center"/>
    </xf>
    <xf numFmtId="166" fontId="37" fillId="5" borderId="41" xfId="3" applyNumberFormat="1" applyFont="1" applyFill="1" applyBorder="1" applyAlignment="1">
      <alignment horizontal="right" vertical="center"/>
    </xf>
    <xf numFmtId="166" fontId="37" fillId="5" borderId="39" xfId="3" applyNumberFormat="1" applyFont="1" applyFill="1" applyBorder="1" applyAlignment="1">
      <alignment horizontal="right" vertical="center"/>
    </xf>
    <xf numFmtId="166" fontId="37" fillId="5" borderId="63" xfId="3" applyNumberFormat="1" applyFont="1" applyFill="1" applyBorder="1" applyAlignment="1">
      <alignment horizontal="right" vertical="center"/>
    </xf>
    <xf numFmtId="166" fontId="37" fillId="5" borderId="49" xfId="3" applyNumberFormat="1" applyFont="1" applyFill="1" applyBorder="1" applyAlignment="1">
      <alignment horizontal="right" vertical="center"/>
    </xf>
    <xf numFmtId="0" fontId="51" fillId="0" borderId="0" xfId="3" applyFont="1" applyAlignment="1">
      <alignment vertical="center"/>
    </xf>
    <xf numFmtId="166" fontId="52" fillId="0" borderId="0" xfId="3" applyNumberFormat="1" applyFont="1"/>
    <xf numFmtId="167" fontId="2" fillId="0" borderId="0" xfId="3" applyNumberFormat="1"/>
    <xf numFmtId="166" fontId="40" fillId="0" borderId="0" xfId="3" applyNumberFormat="1" applyFont="1" applyBorder="1" applyAlignment="1">
      <alignment horizontal="center"/>
    </xf>
    <xf numFmtId="0" fontId="40" fillId="0" borderId="0" xfId="3" applyFont="1" applyBorder="1" applyAlignment="1">
      <alignment horizontal="center"/>
    </xf>
    <xf numFmtId="0" fontId="3" fillId="0" borderId="64" xfId="3" applyFont="1" applyBorder="1" applyAlignment="1">
      <alignment vertical="center"/>
    </xf>
    <xf numFmtId="0" fontId="37" fillId="3" borderId="65" xfId="3" applyFont="1" applyFill="1" applyBorder="1" applyAlignment="1">
      <alignment horizontal="right" vertical="center" wrapText="1"/>
    </xf>
    <xf numFmtId="0" fontId="38" fillId="3" borderId="66" xfId="3" applyFont="1" applyFill="1" applyBorder="1" applyAlignment="1">
      <alignment horizontal="right" vertical="center" wrapText="1"/>
    </xf>
    <xf numFmtId="166" fontId="37" fillId="3" borderId="67" xfId="3" applyNumberFormat="1" applyFont="1" applyFill="1" applyBorder="1" applyAlignment="1">
      <alignment horizontal="right" vertical="center"/>
    </xf>
    <xf numFmtId="166" fontId="37" fillId="6" borderId="50" xfId="3" applyNumberFormat="1" applyFont="1" applyFill="1" applyBorder="1" applyAlignment="1">
      <alignment horizontal="right" vertical="center"/>
    </xf>
    <xf numFmtId="166" fontId="37" fillId="6" borderId="57" xfId="3" applyNumberFormat="1" applyFont="1" applyFill="1" applyBorder="1" applyAlignment="1">
      <alignment horizontal="right" vertical="center"/>
    </xf>
    <xf numFmtId="3" fontId="37" fillId="3" borderId="60" xfId="3" applyNumberFormat="1" applyFont="1" applyFill="1" applyBorder="1" applyAlignment="1">
      <alignment horizontal="right" vertical="center" wrapText="1"/>
    </xf>
    <xf numFmtId="49" fontId="56" fillId="3" borderId="67" xfId="3" applyNumberFormat="1" applyFont="1" applyFill="1" applyBorder="1" applyAlignment="1">
      <alignment horizontal="right" vertical="center" wrapText="1"/>
    </xf>
    <xf numFmtId="49" fontId="56" fillId="3" borderId="53" xfId="3" applyNumberFormat="1" applyFont="1" applyFill="1" applyBorder="1" applyAlignment="1">
      <alignment horizontal="right" vertical="center" wrapText="1"/>
    </xf>
    <xf numFmtId="166" fontId="57" fillId="0" borderId="0" xfId="3" applyNumberFormat="1" applyFont="1"/>
    <xf numFmtId="164" fontId="17" fillId="7" borderId="0" xfId="2" applyNumberFormat="1" applyFont="1" applyFill="1" applyAlignment="1">
      <alignment vertical="center"/>
    </xf>
    <xf numFmtId="49" fontId="77" fillId="0" borderId="0" xfId="0" applyNumberFormat="1" applyFont="1" applyFill="1" applyBorder="1" applyAlignment="1">
      <alignment vertical="center"/>
    </xf>
    <xf numFmtId="49" fontId="78" fillId="0" borderId="0" xfId="0" applyNumberFormat="1" applyFont="1" applyAlignment="1">
      <alignment horizontal="center" vertical="center"/>
    </xf>
    <xf numFmtId="49" fontId="79" fillId="0" borderId="0" xfId="3" applyNumberFormat="1" applyFont="1" applyAlignment="1">
      <alignment horizontal="center" vertical="center"/>
    </xf>
    <xf numFmtId="49" fontId="80" fillId="0" borderId="0" xfId="3" applyNumberFormat="1" applyFont="1" applyAlignment="1">
      <alignment horizontal="center" vertical="center"/>
    </xf>
    <xf numFmtId="4" fontId="80" fillId="0" borderId="0" xfId="3" applyNumberFormat="1" applyFont="1" applyAlignment="1">
      <alignment vertical="center"/>
    </xf>
    <xf numFmtId="0" fontId="80" fillId="0" borderId="0" xfId="3" applyFont="1" applyAlignment="1">
      <alignment vertical="center"/>
    </xf>
    <xf numFmtId="0" fontId="58" fillId="0" borderId="0" xfId="3" applyFont="1"/>
    <xf numFmtId="49" fontId="81" fillId="8" borderId="68" xfId="0" applyNumberFormat="1" applyFont="1" applyFill="1" applyBorder="1" applyAlignment="1">
      <alignment horizontal="center" vertical="center"/>
    </xf>
    <xf numFmtId="49" fontId="81" fillId="8" borderId="69" xfId="0" applyNumberFormat="1" applyFont="1" applyFill="1" applyBorder="1" applyAlignment="1">
      <alignment horizontal="center" vertical="center"/>
    </xf>
    <xf numFmtId="49" fontId="82" fillId="8" borderId="69" xfId="0" applyNumberFormat="1" applyFont="1" applyFill="1" applyBorder="1" applyAlignment="1">
      <alignment horizontal="center" vertical="center"/>
    </xf>
    <xf numFmtId="49" fontId="83" fillId="8" borderId="69" xfId="3" applyNumberFormat="1" applyFont="1" applyFill="1" applyBorder="1" applyAlignment="1">
      <alignment horizontal="center" vertical="center"/>
    </xf>
    <xf numFmtId="4" fontId="83" fillId="8" borderId="69" xfId="3" applyNumberFormat="1" applyFont="1" applyFill="1" applyBorder="1" applyAlignment="1">
      <alignment horizontal="center" vertical="center"/>
    </xf>
    <xf numFmtId="0" fontId="83" fillId="8" borderId="70" xfId="3" applyFont="1" applyFill="1" applyBorder="1" applyAlignment="1">
      <alignment vertical="center"/>
    </xf>
    <xf numFmtId="49" fontId="84" fillId="9" borderId="71" xfId="0" applyNumberFormat="1" applyFont="1" applyFill="1" applyBorder="1" applyAlignment="1">
      <alignment horizontal="center" vertical="center"/>
    </xf>
    <xf numFmtId="49" fontId="85" fillId="9" borderId="71" xfId="0" applyNumberFormat="1" applyFont="1" applyFill="1" applyBorder="1" applyAlignment="1">
      <alignment horizontal="center" vertical="center"/>
    </xf>
    <xf numFmtId="49" fontId="86" fillId="9" borderId="71" xfId="3" applyNumberFormat="1" applyFont="1" applyFill="1" applyBorder="1" applyAlignment="1">
      <alignment horizontal="center" vertical="center"/>
    </xf>
    <xf numFmtId="4" fontId="86" fillId="9" borderId="71" xfId="3" applyNumberFormat="1" applyFont="1" applyFill="1" applyBorder="1" applyAlignment="1">
      <alignment vertical="center"/>
    </xf>
    <xf numFmtId="0" fontId="86" fillId="9" borderId="72" xfId="3" applyFont="1" applyFill="1" applyBorder="1" applyAlignment="1">
      <alignment vertical="center"/>
    </xf>
    <xf numFmtId="0" fontId="38" fillId="3" borderId="51" xfId="3" applyFont="1" applyFill="1" applyBorder="1" applyAlignment="1">
      <alignment horizontal="right" vertical="center" wrapText="1"/>
    </xf>
    <xf numFmtId="166" fontId="37" fillId="7" borderId="73" xfId="3" applyNumberFormat="1" applyFont="1" applyFill="1" applyBorder="1" applyAlignment="1">
      <alignment horizontal="right" vertical="center"/>
    </xf>
    <xf numFmtId="166" fontId="37" fillId="7" borderId="74" xfId="3" applyNumberFormat="1" applyFont="1" applyFill="1" applyBorder="1" applyAlignment="1">
      <alignment horizontal="right" vertical="center"/>
    </xf>
    <xf numFmtId="166" fontId="37" fillId="7" borderId="75" xfId="3" applyNumberFormat="1" applyFont="1" applyFill="1" applyBorder="1" applyAlignment="1">
      <alignment horizontal="right" vertical="center"/>
    </xf>
    <xf numFmtId="0" fontId="38" fillId="3" borderId="76" xfId="3" applyFont="1" applyFill="1" applyBorder="1" applyAlignment="1">
      <alignment vertical="center"/>
    </xf>
    <xf numFmtId="166" fontId="37" fillId="6" borderId="61" xfId="3" applyNumberFormat="1" applyFont="1" applyFill="1" applyBorder="1" applyAlignment="1">
      <alignment horizontal="right" vertical="center"/>
    </xf>
    <xf numFmtId="3" fontId="37" fillId="3" borderId="54" xfId="3" applyNumberFormat="1" applyFont="1" applyFill="1" applyBorder="1" applyAlignment="1">
      <alignment horizontal="right" vertical="center" wrapText="1"/>
    </xf>
    <xf numFmtId="0" fontId="16" fillId="9" borderId="0" xfId="3" applyFont="1" applyFill="1"/>
    <xf numFmtId="49" fontId="87" fillId="9" borderId="0" xfId="0" applyNumberFormat="1" applyFont="1" applyFill="1" applyBorder="1" applyAlignment="1">
      <alignment vertical="center"/>
    </xf>
    <xf numFmtId="49" fontId="88" fillId="9" borderId="0" xfId="0" applyNumberFormat="1" applyFont="1" applyFill="1" applyAlignment="1">
      <alignment horizontal="center" vertical="center"/>
    </xf>
    <xf numFmtId="49" fontId="88" fillId="9" borderId="0" xfId="3" applyNumberFormat="1" applyFont="1" applyFill="1" applyAlignment="1">
      <alignment horizontal="center" vertical="center"/>
    </xf>
    <xf numFmtId="4" fontId="88" fillId="9" borderId="0" xfId="3" applyNumberFormat="1" applyFont="1" applyFill="1" applyAlignment="1">
      <alignment vertical="center"/>
    </xf>
    <xf numFmtId="0" fontId="88" fillId="9" borderId="0" xfId="3" applyFont="1" applyFill="1" applyAlignment="1">
      <alignment vertical="center"/>
    </xf>
    <xf numFmtId="49" fontId="89" fillId="9" borderId="77" xfId="0" applyNumberFormat="1" applyFont="1" applyFill="1" applyBorder="1" applyAlignment="1">
      <alignment horizontal="center" vertical="center"/>
    </xf>
    <xf numFmtId="49" fontId="89" fillId="9" borderId="71" xfId="0" applyNumberFormat="1" applyFont="1" applyFill="1" applyBorder="1" applyAlignment="1">
      <alignment horizontal="center" vertical="center"/>
    </xf>
    <xf numFmtId="49" fontId="89" fillId="9" borderId="78" xfId="0" applyNumberFormat="1" applyFont="1" applyFill="1" applyBorder="1" applyAlignment="1">
      <alignment horizontal="center" vertical="center"/>
    </xf>
    <xf numFmtId="49" fontId="89" fillId="9" borderId="79" xfId="0" applyNumberFormat="1" applyFont="1" applyFill="1" applyBorder="1" applyAlignment="1">
      <alignment horizontal="center" vertical="center"/>
    </xf>
    <xf numFmtId="49" fontId="84" fillId="9" borderId="79" xfId="0" applyNumberFormat="1" applyFont="1" applyFill="1" applyBorder="1" applyAlignment="1">
      <alignment horizontal="center" vertical="center"/>
    </xf>
    <xf numFmtId="49" fontId="85" fillId="9" borderId="79" xfId="0" applyNumberFormat="1" applyFont="1" applyFill="1" applyBorder="1" applyAlignment="1">
      <alignment horizontal="center" vertical="center"/>
    </xf>
    <xf numFmtId="49" fontId="86" fillId="9" borderId="79" xfId="3" applyNumberFormat="1" applyFont="1" applyFill="1" applyBorder="1" applyAlignment="1">
      <alignment horizontal="center" vertical="center"/>
    </xf>
    <xf numFmtId="4" fontId="86" fillId="9" borderId="79" xfId="3" applyNumberFormat="1" applyFont="1" applyFill="1" applyBorder="1" applyAlignment="1">
      <alignment vertical="center"/>
    </xf>
    <xf numFmtId="49" fontId="86" fillId="9" borderId="80" xfId="3" applyNumberFormat="1" applyFont="1" applyFill="1" applyBorder="1" applyAlignment="1">
      <alignment horizontal="center" vertical="center"/>
    </xf>
    <xf numFmtId="4" fontId="86" fillId="9" borderId="80" xfId="3" applyNumberFormat="1" applyFont="1" applyFill="1" applyBorder="1" applyAlignment="1">
      <alignment vertical="center"/>
    </xf>
    <xf numFmtId="4" fontId="90" fillId="8" borderId="69" xfId="3" applyNumberFormat="1" applyFont="1" applyFill="1" applyBorder="1" applyAlignment="1">
      <alignment vertical="center"/>
    </xf>
    <xf numFmtId="0" fontId="90" fillId="8" borderId="70" xfId="3" applyFont="1" applyFill="1" applyBorder="1" applyAlignment="1">
      <alignment vertical="center"/>
    </xf>
    <xf numFmtId="0" fontId="37" fillId="3" borderId="43" xfId="3" applyFont="1" applyFill="1" applyBorder="1" applyAlignment="1">
      <alignment horizontal="right" vertical="center" wrapText="1"/>
    </xf>
    <xf numFmtId="166" fontId="37" fillId="3" borderId="42" xfId="3" applyNumberFormat="1" applyFont="1" applyFill="1" applyBorder="1" applyAlignment="1">
      <alignment horizontal="right" vertical="center"/>
    </xf>
    <xf numFmtId="166" fontId="37" fillId="3" borderId="44" xfId="3" applyNumberFormat="1" applyFont="1" applyFill="1" applyBorder="1" applyAlignment="1">
      <alignment horizontal="right" vertical="center"/>
    </xf>
    <xf numFmtId="166" fontId="37" fillId="6" borderId="51" xfId="3" applyNumberFormat="1" applyFont="1" applyFill="1" applyBorder="1" applyAlignment="1">
      <alignment horizontal="right" vertical="center"/>
    </xf>
    <xf numFmtId="0" fontId="37" fillId="3" borderId="46" xfId="3" applyFont="1" applyFill="1" applyBorder="1" applyAlignment="1">
      <alignment horizontal="right" vertical="center" wrapText="1"/>
    </xf>
    <xf numFmtId="0" fontId="38" fillId="3" borderId="81" xfId="3" applyFont="1" applyFill="1" applyBorder="1" applyAlignment="1">
      <alignment horizontal="right" vertical="center" wrapText="1"/>
    </xf>
    <xf numFmtId="3" fontId="37" fillId="3" borderId="46" xfId="3" applyNumberFormat="1" applyFont="1" applyFill="1" applyBorder="1" applyAlignment="1">
      <alignment horizontal="right" vertical="center" wrapText="1"/>
    </xf>
    <xf numFmtId="166" fontId="37" fillId="3" borderId="45" xfId="3" applyNumberFormat="1" applyFont="1" applyFill="1" applyBorder="1" applyAlignment="1">
      <alignment horizontal="right" vertical="center"/>
    </xf>
    <xf numFmtId="166" fontId="37" fillId="3" borderId="48" xfId="3" applyNumberFormat="1" applyFont="1" applyFill="1" applyBorder="1" applyAlignment="1">
      <alignment horizontal="right" vertical="center"/>
    </xf>
    <xf numFmtId="166" fontId="37" fillId="6" borderId="81" xfId="3" applyNumberFormat="1" applyFont="1" applyFill="1" applyBorder="1" applyAlignment="1">
      <alignment horizontal="right" vertical="center"/>
    </xf>
    <xf numFmtId="3" fontId="37" fillId="3" borderId="65" xfId="3" applyNumberFormat="1" applyFont="1" applyFill="1" applyBorder="1" applyAlignment="1">
      <alignment horizontal="right" vertical="center" wrapText="1"/>
    </xf>
    <xf numFmtId="166" fontId="37" fillId="3" borderId="82" xfId="3" applyNumberFormat="1" applyFont="1" applyFill="1" applyBorder="1" applyAlignment="1">
      <alignment horizontal="right" vertical="center"/>
    </xf>
    <xf numFmtId="166" fontId="37" fillId="3" borderId="83" xfId="3" applyNumberFormat="1" applyFont="1" applyFill="1" applyBorder="1" applyAlignment="1">
      <alignment horizontal="right" vertical="center"/>
    </xf>
    <xf numFmtId="166" fontId="37" fillId="6" borderId="66" xfId="3" applyNumberFormat="1" applyFont="1" applyFill="1" applyBorder="1" applyAlignment="1">
      <alignment horizontal="right" vertical="center"/>
    </xf>
    <xf numFmtId="49" fontId="84" fillId="9" borderId="84" xfId="0" applyNumberFormat="1" applyFont="1" applyFill="1" applyBorder="1" applyAlignment="1">
      <alignment horizontal="center" vertical="center"/>
    </xf>
    <xf numFmtId="49" fontId="13" fillId="3" borderId="85" xfId="1" applyNumberFormat="1" applyFont="1" applyFill="1" applyBorder="1" applyAlignment="1">
      <alignment horizontal="center" vertical="center"/>
    </xf>
    <xf numFmtId="49" fontId="14" fillId="3" borderId="85" xfId="1" applyNumberFormat="1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left" vertical="center"/>
    </xf>
    <xf numFmtId="166" fontId="37" fillId="7" borderId="86" xfId="3" applyNumberFormat="1" applyFont="1" applyFill="1" applyBorder="1" applyAlignment="1">
      <alignment horizontal="right" vertical="center"/>
    </xf>
    <xf numFmtId="166" fontId="37" fillId="7" borderId="58" xfId="3" applyNumberFormat="1" applyFont="1" applyFill="1" applyBorder="1" applyAlignment="1">
      <alignment horizontal="right" vertical="center"/>
    </xf>
    <xf numFmtId="166" fontId="37" fillId="7" borderId="62" xfId="3" applyNumberFormat="1" applyFont="1" applyFill="1" applyBorder="1" applyAlignment="1">
      <alignment horizontal="right" vertical="center"/>
    </xf>
    <xf numFmtId="166" fontId="37" fillId="7" borderId="87" xfId="3" applyNumberFormat="1" applyFont="1" applyFill="1" applyBorder="1" applyAlignment="1">
      <alignment horizontal="right" vertical="center"/>
    </xf>
    <xf numFmtId="166" fontId="37" fillId="7" borderId="54" xfId="3" applyNumberFormat="1" applyFont="1" applyFill="1" applyBorder="1" applyAlignment="1">
      <alignment horizontal="right" vertical="center"/>
    </xf>
    <xf numFmtId="166" fontId="37" fillId="7" borderId="60" xfId="3" applyNumberFormat="1" applyFont="1" applyFill="1" applyBorder="1" applyAlignment="1">
      <alignment horizontal="right" vertical="center"/>
    </xf>
    <xf numFmtId="49" fontId="4" fillId="7" borderId="85" xfId="1" applyNumberFormat="1" applyFont="1" applyFill="1" applyBorder="1" applyAlignment="1">
      <alignment horizontal="center" vertical="center"/>
    </xf>
    <xf numFmtId="49" fontId="15" fillId="7" borderId="85" xfId="3" applyNumberFormat="1" applyFont="1" applyFill="1" applyBorder="1" applyAlignment="1">
      <alignment horizontal="center" vertical="center"/>
    </xf>
    <xf numFmtId="49" fontId="4" fillId="7" borderId="20" xfId="1" applyNumberFormat="1" applyFont="1" applyFill="1" applyBorder="1" applyAlignment="1">
      <alignment horizontal="center" vertical="center"/>
    </xf>
    <xf numFmtId="49" fontId="15" fillId="7" borderId="20" xfId="3" applyNumberFormat="1" applyFont="1" applyFill="1" applyBorder="1" applyAlignment="1">
      <alignment horizontal="center" vertical="center"/>
    </xf>
    <xf numFmtId="49" fontId="85" fillId="9" borderId="84" xfId="3" applyNumberFormat="1" applyFont="1" applyFill="1" applyBorder="1" applyAlignment="1">
      <alignment horizontal="center" vertical="center"/>
    </xf>
    <xf numFmtId="49" fontId="86" fillId="9" borderId="84" xfId="3" applyNumberFormat="1" applyFont="1" applyFill="1" applyBorder="1" applyAlignment="1">
      <alignment horizontal="center" vertical="center"/>
    </xf>
    <xf numFmtId="4" fontId="86" fillId="9" borderId="84" xfId="3" applyNumberFormat="1" applyFont="1" applyFill="1" applyBorder="1" applyAlignment="1">
      <alignment vertical="center"/>
    </xf>
    <xf numFmtId="0" fontId="86" fillId="9" borderId="88" xfId="3" applyFont="1" applyFill="1" applyBorder="1" applyAlignment="1">
      <alignment vertical="center"/>
    </xf>
    <xf numFmtId="166" fontId="37" fillId="7" borderId="89" xfId="3" applyNumberFormat="1" applyFont="1" applyFill="1" applyBorder="1" applyAlignment="1">
      <alignment horizontal="right" vertical="center"/>
    </xf>
    <xf numFmtId="0" fontId="38" fillId="3" borderId="90" xfId="3" applyFont="1" applyFill="1" applyBorder="1" applyAlignment="1">
      <alignment vertical="center"/>
    </xf>
    <xf numFmtId="166" fontId="37" fillId="7" borderId="91" xfId="3" applyNumberFormat="1" applyFont="1" applyFill="1" applyBorder="1" applyAlignment="1">
      <alignment horizontal="right" vertical="center"/>
    </xf>
    <xf numFmtId="0" fontId="86" fillId="9" borderId="92" xfId="3" applyFont="1" applyFill="1" applyBorder="1" applyAlignment="1">
      <alignment vertical="center"/>
    </xf>
    <xf numFmtId="49" fontId="15" fillId="0" borderId="12" xfId="9" applyNumberFormat="1" applyFont="1" applyBorder="1"/>
    <xf numFmtId="0" fontId="4" fillId="0" borderId="7" xfId="2" applyFont="1" applyBorder="1" applyAlignment="1">
      <alignment horizontal="left"/>
    </xf>
    <xf numFmtId="49" fontId="13" fillId="0" borderId="93" xfId="1" applyNumberFormat="1" applyFont="1" applyFill="1" applyBorder="1" applyAlignment="1">
      <alignment horizontal="center" vertical="center"/>
    </xf>
    <xf numFmtId="49" fontId="13" fillId="0" borderId="20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49" fontId="14" fillId="0" borderId="94" xfId="1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4" fontId="15" fillId="0" borderId="20" xfId="3" applyNumberFormat="1" applyFont="1" applyBorder="1" applyAlignment="1">
      <alignment vertical="center"/>
    </xf>
    <xf numFmtId="49" fontId="15" fillId="0" borderId="95" xfId="9" applyNumberFormat="1" applyFont="1" applyBorder="1"/>
    <xf numFmtId="49" fontId="63" fillId="0" borderId="0" xfId="3" applyNumberFormat="1" applyFont="1" applyAlignment="1">
      <alignment horizontal="center" vertical="center"/>
    </xf>
    <xf numFmtId="4" fontId="63" fillId="0" borderId="0" xfId="3" applyNumberFormat="1" applyFont="1" applyAlignment="1">
      <alignment vertical="center"/>
    </xf>
    <xf numFmtId="0" fontId="63" fillId="0" borderId="0" xfId="3" applyFont="1" applyAlignment="1">
      <alignment vertical="center"/>
    </xf>
    <xf numFmtId="0" fontId="63" fillId="0" borderId="0" xfId="3" applyFont="1"/>
    <xf numFmtId="49" fontId="13" fillId="3" borderId="32" xfId="1" applyNumberFormat="1" applyFont="1" applyFill="1" applyBorder="1" applyAlignment="1">
      <alignment horizontal="center" vertical="center"/>
    </xf>
    <xf numFmtId="49" fontId="13" fillId="3" borderId="36" xfId="1" applyNumberFormat="1" applyFont="1" applyFill="1" applyBorder="1" applyAlignment="1">
      <alignment horizontal="center" vertical="center"/>
    </xf>
    <xf numFmtId="0" fontId="86" fillId="9" borderId="96" xfId="3" applyFont="1" applyFill="1" applyBorder="1" applyAlignment="1">
      <alignment vertical="center" wrapText="1"/>
    </xf>
    <xf numFmtId="4" fontId="86" fillId="9" borderId="85" xfId="3" applyNumberFormat="1" applyFont="1" applyFill="1" applyBorder="1" applyAlignment="1">
      <alignment vertical="center"/>
    </xf>
    <xf numFmtId="49" fontId="13" fillId="3" borderId="20" xfId="1" applyNumberFormat="1" applyFont="1" applyFill="1" applyBorder="1" applyAlignment="1">
      <alignment horizontal="center" vertical="center"/>
    </xf>
    <xf numFmtId="49" fontId="14" fillId="3" borderId="20" xfId="1" applyNumberFormat="1" applyFont="1" applyFill="1" applyBorder="1" applyAlignment="1">
      <alignment horizontal="center" vertical="center"/>
    </xf>
    <xf numFmtId="4" fontId="86" fillId="9" borderId="20" xfId="3" applyNumberFormat="1" applyFont="1" applyFill="1" applyBorder="1" applyAlignment="1">
      <alignment vertical="center"/>
    </xf>
    <xf numFmtId="0" fontId="91" fillId="0" borderId="0" xfId="2" applyFont="1" applyAlignment="1">
      <alignment vertical="center"/>
    </xf>
    <xf numFmtId="0" fontId="92" fillId="0" borderId="0" xfId="2" applyFont="1" applyAlignment="1">
      <alignment vertical="center"/>
    </xf>
    <xf numFmtId="0" fontId="91" fillId="3" borderId="0" xfId="2" applyFont="1" applyFill="1" applyAlignment="1">
      <alignment vertical="center"/>
    </xf>
    <xf numFmtId="0" fontId="92" fillId="3" borderId="0" xfId="2" applyFont="1" applyFill="1" applyAlignment="1">
      <alignment vertical="center"/>
    </xf>
    <xf numFmtId="0" fontId="92" fillId="7" borderId="0" xfId="2" applyFont="1" applyFill="1" applyAlignment="1">
      <alignment vertical="center"/>
    </xf>
    <xf numFmtId="0" fontId="91" fillId="3" borderId="97" xfId="2" applyFont="1" applyFill="1" applyBorder="1" applyAlignment="1">
      <alignment vertical="center"/>
    </xf>
    <xf numFmtId="0" fontId="92" fillId="3" borderId="97" xfId="2" applyFont="1" applyFill="1" applyBorder="1" applyAlignment="1">
      <alignment vertical="center"/>
    </xf>
    <xf numFmtId="0" fontId="93" fillId="3" borderId="97" xfId="2" applyFont="1" applyFill="1" applyBorder="1" applyAlignment="1">
      <alignment vertical="center"/>
    </xf>
    <xf numFmtId="0" fontId="91" fillId="3" borderId="0" xfId="2" applyFont="1" applyFill="1" applyAlignment="1">
      <alignment horizontal="justify" vertical="center"/>
    </xf>
    <xf numFmtId="0" fontId="91" fillId="0" borderId="0" xfId="2" applyFont="1" applyAlignment="1">
      <alignment horizontal="justify" vertical="center"/>
    </xf>
    <xf numFmtId="0" fontId="54" fillId="7" borderId="87" xfId="3" applyFont="1" applyFill="1" applyBorder="1" applyAlignment="1">
      <alignment horizontal="right" vertical="center" wrapText="1"/>
    </xf>
    <xf numFmtId="0" fontId="54" fillId="7" borderId="54" xfId="3" applyFont="1" applyFill="1" applyBorder="1" applyAlignment="1">
      <alignment horizontal="right" vertical="center" wrapText="1"/>
    </xf>
    <xf numFmtId="0" fontId="54" fillId="7" borderId="60" xfId="3" applyFont="1" applyFill="1" applyBorder="1" applyAlignment="1">
      <alignment horizontal="right" vertical="center" wrapText="1"/>
    </xf>
    <xf numFmtId="0" fontId="37" fillId="7" borderId="65" xfId="3" applyFont="1" applyFill="1" applyBorder="1" applyAlignment="1">
      <alignment horizontal="right" vertical="center" wrapText="1"/>
    </xf>
    <xf numFmtId="49" fontId="77" fillId="9" borderId="0" xfId="0" applyNumberFormat="1" applyFont="1" applyFill="1" applyBorder="1" applyAlignment="1">
      <alignment horizontal="left" vertical="center"/>
    </xf>
    <xf numFmtId="4" fontId="94" fillId="9" borderId="0" xfId="3" applyNumberFormat="1" applyFont="1" applyFill="1" applyBorder="1" applyAlignment="1">
      <alignment vertical="center"/>
    </xf>
    <xf numFmtId="0" fontId="94" fillId="9" borderId="0" xfId="3" applyFont="1" applyFill="1" applyBorder="1" applyAlignment="1">
      <alignment vertical="center"/>
    </xf>
    <xf numFmtId="49" fontId="82" fillId="9" borderId="0" xfId="0" applyNumberFormat="1" applyFont="1" applyFill="1" applyBorder="1" applyAlignment="1">
      <alignment horizontal="left" vertical="center"/>
    </xf>
    <xf numFmtId="4" fontId="90" fillId="9" borderId="0" xfId="3" applyNumberFormat="1" applyFont="1" applyFill="1" applyBorder="1" applyAlignment="1">
      <alignment vertical="center"/>
    </xf>
    <xf numFmtId="0" fontId="90" fillId="9" borderId="0" xfId="3" applyFont="1" applyFill="1" applyBorder="1" applyAlignment="1">
      <alignment vertical="center"/>
    </xf>
    <xf numFmtId="49" fontId="89" fillId="9" borderId="98" xfId="0" applyNumberFormat="1" applyFont="1" applyFill="1" applyBorder="1" applyAlignment="1">
      <alignment horizontal="center" vertical="center"/>
    </xf>
    <xf numFmtId="49" fontId="89" fillId="9" borderId="99" xfId="0" applyNumberFormat="1" applyFont="1" applyFill="1" applyBorder="1" applyAlignment="1">
      <alignment horizontal="center" vertical="center"/>
    </xf>
    <xf numFmtId="49" fontId="84" fillId="9" borderId="99" xfId="0" applyNumberFormat="1" applyFont="1" applyFill="1" applyBorder="1" applyAlignment="1">
      <alignment horizontal="center" vertical="center"/>
    </xf>
    <xf numFmtId="49" fontId="85" fillId="9" borderId="99" xfId="0" applyNumberFormat="1" applyFont="1" applyFill="1" applyBorder="1" applyAlignment="1">
      <alignment horizontal="center" vertical="center"/>
    </xf>
    <xf numFmtId="49" fontId="86" fillId="9" borderId="99" xfId="3" applyNumberFormat="1" applyFont="1" applyFill="1" applyBorder="1" applyAlignment="1">
      <alignment horizontal="center" vertical="center"/>
    </xf>
    <xf numFmtId="4" fontId="86" fillId="9" borderId="99" xfId="3" applyNumberFormat="1" applyFont="1" applyFill="1" applyBorder="1" applyAlignment="1">
      <alignment vertical="center"/>
    </xf>
    <xf numFmtId="0" fontId="86" fillId="9" borderId="100" xfId="3" applyFont="1" applyFill="1" applyBorder="1" applyAlignment="1">
      <alignment vertical="center"/>
    </xf>
    <xf numFmtId="49" fontId="89" fillId="9" borderId="101" xfId="0" applyNumberFormat="1" applyFont="1" applyFill="1" applyBorder="1" applyAlignment="1">
      <alignment horizontal="center" vertical="center"/>
    </xf>
    <xf numFmtId="49" fontId="89" fillId="9" borderId="102" xfId="0" applyNumberFormat="1" applyFont="1" applyFill="1" applyBorder="1" applyAlignment="1">
      <alignment horizontal="center" vertical="center"/>
    </xf>
    <xf numFmtId="49" fontId="84" fillId="9" borderId="102" xfId="0" applyNumberFormat="1" applyFont="1" applyFill="1" applyBorder="1" applyAlignment="1">
      <alignment horizontal="center" vertical="center"/>
    </xf>
    <xf numFmtId="49" fontId="85" fillId="9" borderId="102" xfId="0" applyNumberFormat="1" applyFont="1" applyFill="1" applyBorder="1" applyAlignment="1">
      <alignment horizontal="center" vertical="center"/>
    </xf>
    <xf numFmtId="49" fontId="86" fillId="9" borderId="102" xfId="3" applyNumberFormat="1" applyFont="1" applyFill="1" applyBorder="1" applyAlignment="1">
      <alignment horizontal="center" vertical="center"/>
    </xf>
    <xf numFmtId="4" fontId="86" fillId="9" borderId="102" xfId="3" applyNumberFormat="1" applyFont="1" applyFill="1" applyBorder="1" applyAlignment="1">
      <alignment vertical="center"/>
    </xf>
    <xf numFmtId="0" fontId="86" fillId="9" borderId="103" xfId="3" applyFont="1" applyFill="1" applyBorder="1" applyAlignment="1">
      <alignment vertical="center"/>
    </xf>
    <xf numFmtId="49" fontId="89" fillId="9" borderId="104" xfId="0" applyNumberFormat="1" applyFont="1" applyFill="1" applyBorder="1" applyAlignment="1">
      <alignment horizontal="center" vertical="center"/>
    </xf>
    <xf numFmtId="49" fontId="89" fillId="9" borderId="80" xfId="0" applyNumberFormat="1" applyFont="1" applyFill="1" applyBorder="1" applyAlignment="1">
      <alignment horizontal="center" vertical="center"/>
    </xf>
    <xf numFmtId="49" fontId="84" fillId="9" borderId="80" xfId="0" applyNumberFormat="1" applyFont="1" applyFill="1" applyBorder="1" applyAlignment="1">
      <alignment horizontal="center" vertical="center"/>
    </xf>
    <xf numFmtId="49" fontId="85" fillId="9" borderId="80" xfId="0" applyNumberFormat="1" applyFont="1" applyFill="1" applyBorder="1" applyAlignment="1">
      <alignment horizontal="center" vertical="center"/>
    </xf>
    <xf numFmtId="0" fontId="86" fillId="9" borderId="105" xfId="3" applyFont="1" applyFill="1" applyBorder="1" applyAlignment="1">
      <alignment vertical="center"/>
    </xf>
    <xf numFmtId="0" fontId="83" fillId="8" borderId="70" xfId="3" applyFont="1" applyFill="1" applyBorder="1" applyAlignment="1">
      <alignment horizontal="left" vertical="center"/>
    </xf>
    <xf numFmtId="0" fontId="71" fillId="9" borderId="106" xfId="0" applyFont="1" applyFill="1" applyBorder="1" applyAlignment="1">
      <alignment horizontal="center" vertical="center"/>
    </xf>
    <xf numFmtId="0" fontId="72" fillId="9" borderId="106" xfId="0" applyFont="1" applyFill="1" applyBorder="1" applyAlignment="1">
      <alignment horizontal="right" vertical="center"/>
    </xf>
    <xf numFmtId="168" fontId="71" fillId="9" borderId="106" xfId="0" applyNumberFormat="1" applyFont="1" applyFill="1" applyBorder="1" applyAlignment="1">
      <alignment horizontal="right" vertical="center"/>
    </xf>
    <xf numFmtId="0" fontId="71" fillId="9" borderId="107" xfId="0" applyFont="1" applyFill="1" applyBorder="1" applyAlignment="1">
      <alignment horizontal="center" vertical="center"/>
    </xf>
    <xf numFmtId="0" fontId="72" fillId="9" borderId="107" xfId="0" applyFont="1" applyFill="1" applyBorder="1" applyAlignment="1">
      <alignment horizontal="right" vertical="center"/>
    </xf>
    <xf numFmtId="168" fontId="71" fillId="9" borderId="107" xfId="0" applyNumberFormat="1" applyFont="1" applyFill="1" applyBorder="1" applyAlignment="1">
      <alignment horizontal="right" vertical="center"/>
    </xf>
    <xf numFmtId="49" fontId="73" fillId="9" borderId="107" xfId="0" applyNumberFormat="1" applyFont="1" applyFill="1" applyBorder="1" applyAlignment="1">
      <alignment horizontal="right" vertical="center"/>
    </xf>
    <xf numFmtId="0" fontId="71" fillId="9" borderId="108" xfId="0" applyFont="1" applyFill="1" applyBorder="1" applyAlignment="1">
      <alignment horizontal="center" vertical="center"/>
    </xf>
    <xf numFmtId="0" fontId="72" fillId="9" borderId="108" xfId="0" applyFont="1" applyFill="1" applyBorder="1" applyAlignment="1">
      <alignment horizontal="right" vertical="center"/>
    </xf>
    <xf numFmtId="168" fontId="71" fillId="9" borderId="108" xfId="0" applyNumberFormat="1" applyFont="1" applyFill="1" applyBorder="1" applyAlignment="1">
      <alignment horizontal="right" vertical="center"/>
    </xf>
    <xf numFmtId="0" fontId="71" fillId="9" borderId="0" xfId="0" applyFont="1" applyFill="1" applyAlignment="1">
      <alignment horizontal="center" vertical="center"/>
    </xf>
    <xf numFmtId="0" fontId="72" fillId="9" borderId="0" xfId="0" applyFont="1" applyFill="1" applyAlignment="1">
      <alignment horizontal="right" vertical="center"/>
    </xf>
    <xf numFmtId="168" fontId="71" fillId="9" borderId="0" xfId="0" applyNumberFormat="1" applyFont="1" applyFill="1" applyAlignment="1">
      <alignment horizontal="right" vertical="center"/>
    </xf>
    <xf numFmtId="0" fontId="1" fillId="0" borderId="0" xfId="3" applyFont="1" applyAlignment="1">
      <alignment horizontal="center" vertical="center"/>
    </xf>
    <xf numFmtId="0" fontId="2" fillId="0" borderId="0" xfId="3" applyAlignment="1">
      <alignment vertical="center"/>
    </xf>
    <xf numFmtId="0" fontId="16" fillId="0" borderId="0" xfId="3" applyFont="1" applyAlignment="1">
      <alignment vertical="center"/>
    </xf>
    <xf numFmtId="49" fontId="87" fillId="9" borderId="0" xfId="0" applyNumberFormat="1" applyFont="1" applyFill="1" applyBorder="1" applyAlignment="1">
      <alignment horizontal="left" vertical="center"/>
    </xf>
    <xf numFmtId="4" fontId="95" fillId="9" borderId="0" xfId="3" applyNumberFormat="1" applyFont="1" applyFill="1" applyBorder="1" applyAlignment="1">
      <alignment vertical="center"/>
    </xf>
    <xf numFmtId="0" fontId="95" fillId="9" borderId="0" xfId="3" applyFont="1" applyFill="1" applyBorder="1" applyAlignment="1">
      <alignment vertical="center"/>
    </xf>
    <xf numFmtId="0" fontId="75" fillId="0" borderId="0" xfId="3" applyFont="1"/>
    <xf numFmtId="0" fontId="9" fillId="9" borderId="0" xfId="3" applyFont="1" applyFill="1" applyAlignment="1">
      <alignment vertical="center"/>
    </xf>
    <xf numFmtId="0" fontId="75" fillId="0" borderId="0" xfId="3" applyFont="1" applyAlignment="1">
      <alignment vertical="center"/>
    </xf>
    <xf numFmtId="49" fontId="84" fillId="9" borderId="109" xfId="0" applyNumberFormat="1" applyFont="1" applyFill="1" applyBorder="1" applyAlignment="1">
      <alignment horizontal="center" vertical="center"/>
    </xf>
    <xf numFmtId="49" fontId="5" fillId="9" borderId="0" xfId="1" applyNumberFormat="1" applyFont="1" applyFill="1" applyAlignment="1">
      <alignment horizontal="center" vertical="center"/>
    </xf>
    <xf numFmtId="49" fontId="7" fillId="9" borderId="0" xfId="1" applyNumberFormat="1" applyFont="1" applyFill="1" applyAlignment="1">
      <alignment horizontal="center" vertical="center"/>
    </xf>
    <xf numFmtId="49" fontId="4" fillId="9" borderId="0" xfId="1" applyNumberFormat="1" applyFont="1" applyFill="1" applyAlignment="1">
      <alignment horizontal="center" vertical="center"/>
    </xf>
    <xf numFmtId="49" fontId="3" fillId="9" borderId="0" xfId="3" applyNumberFormat="1" applyFont="1" applyFill="1" applyAlignment="1">
      <alignment horizontal="center" vertical="center"/>
    </xf>
    <xf numFmtId="4" fontId="3" fillId="9" borderId="0" xfId="3" applyNumberFormat="1" applyFont="1" applyFill="1" applyAlignment="1">
      <alignment vertical="center"/>
    </xf>
    <xf numFmtId="0" fontId="3" fillId="9" borderId="0" xfId="3" applyFont="1" applyFill="1" applyAlignment="1">
      <alignment vertical="center"/>
    </xf>
    <xf numFmtId="0" fontId="74" fillId="0" borderId="0" xfId="3" applyFont="1"/>
    <xf numFmtId="49" fontId="8" fillId="9" borderId="0" xfId="1" applyNumberFormat="1" applyFont="1" applyFill="1" applyBorder="1" applyAlignment="1">
      <alignment vertical="center"/>
    </xf>
    <xf numFmtId="49" fontId="89" fillId="9" borderId="110" xfId="0" applyNumberFormat="1" applyFont="1" applyFill="1" applyBorder="1" applyAlignment="1">
      <alignment horizontal="center" vertical="center"/>
    </xf>
    <xf numFmtId="49" fontId="89" fillId="9" borderId="109" xfId="0" applyNumberFormat="1" applyFont="1" applyFill="1" applyBorder="1" applyAlignment="1">
      <alignment horizontal="center" vertical="center"/>
    </xf>
    <xf numFmtId="49" fontId="89" fillId="9" borderId="111" xfId="0" applyNumberFormat="1" applyFont="1" applyFill="1" applyBorder="1" applyAlignment="1">
      <alignment horizontal="center" vertical="center"/>
    </xf>
    <xf numFmtId="49" fontId="84" fillId="9" borderId="111" xfId="0" applyNumberFormat="1" applyFont="1" applyFill="1" applyBorder="1" applyAlignment="1">
      <alignment horizontal="center" vertical="center"/>
    </xf>
    <xf numFmtId="49" fontId="85" fillId="0" borderId="111" xfId="0" applyNumberFormat="1" applyFont="1" applyBorder="1" applyAlignment="1">
      <alignment horizontal="center"/>
    </xf>
    <xf numFmtId="0" fontId="85" fillId="0" borderId="111" xfId="0" applyFont="1" applyBorder="1" applyAlignment="1">
      <alignment horizontal="center"/>
    </xf>
    <xf numFmtId="49" fontId="86" fillId="9" borderId="111" xfId="3" applyNumberFormat="1" applyFont="1" applyFill="1" applyBorder="1" applyAlignment="1">
      <alignment horizontal="center" vertical="center"/>
    </xf>
    <xf numFmtId="4" fontId="86" fillId="9" borderId="111" xfId="3" applyNumberFormat="1" applyFont="1" applyFill="1" applyBorder="1" applyAlignment="1">
      <alignment vertical="center"/>
    </xf>
    <xf numFmtId="4" fontId="85" fillId="9" borderId="111" xfId="0" applyNumberFormat="1" applyFont="1" applyFill="1" applyBorder="1"/>
    <xf numFmtId="49" fontId="85" fillId="0" borderId="79" xfId="0" applyNumberFormat="1" applyFont="1" applyBorder="1" applyAlignment="1">
      <alignment horizontal="center"/>
    </xf>
    <xf numFmtId="0" fontId="85" fillId="0" borderId="79" xfId="0" applyFont="1" applyBorder="1" applyAlignment="1">
      <alignment horizontal="center"/>
    </xf>
    <xf numFmtId="4" fontId="85" fillId="9" borderId="79" xfId="0" applyNumberFormat="1" applyFont="1" applyFill="1" applyBorder="1"/>
    <xf numFmtId="4" fontId="96" fillId="9" borderId="79" xfId="0" applyNumberFormat="1" applyFont="1" applyFill="1" applyBorder="1"/>
    <xf numFmtId="49" fontId="89" fillId="9" borderId="112" xfId="0" applyNumberFormat="1" applyFont="1" applyFill="1" applyBorder="1" applyAlignment="1">
      <alignment horizontal="center" vertical="center"/>
    </xf>
    <xf numFmtId="49" fontId="84" fillId="9" borderId="112" xfId="0" applyNumberFormat="1" applyFont="1" applyFill="1" applyBorder="1" applyAlignment="1">
      <alignment horizontal="center" vertical="center"/>
    </xf>
    <xf numFmtId="49" fontId="85" fillId="0" borderId="112" xfId="0" applyNumberFormat="1" applyFont="1" applyBorder="1" applyAlignment="1">
      <alignment horizontal="center"/>
    </xf>
    <xf numFmtId="0" fontId="85" fillId="0" borderId="112" xfId="0" applyFont="1" applyBorder="1" applyAlignment="1">
      <alignment horizontal="center"/>
    </xf>
    <xf numFmtId="49" fontId="86" fillId="9" borderId="112" xfId="3" applyNumberFormat="1" applyFont="1" applyFill="1" applyBorder="1" applyAlignment="1">
      <alignment horizontal="center" vertical="center"/>
    </xf>
    <xf numFmtId="4" fontId="86" fillId="9" borderId="112" xfId="3" applyNumberFormat="1" applyFont="1" applyFill="1" applyBorder="1" applyAlignment="1">
      <alignment vertical="center"/>
    </xf>
    <xf numFmtId="4" fontId="85" fillId="9" borderId="112" xfId="0" applyNumberFormat="1" applyFont="1" applyFill="1" applyBorder="1"/>
    <xf numFmtId="49" fontId="89" fillId="9" borderId="113" xfId="0" applyNumberFormat="1" applyFont="1" applyFill="1" applyBorder="1" applyAlignment="1">
      <alignment horizontal="center" vertical="center"/>
    </xf>
    <xf numFmtId="0" fontId="85" fillId="0" borderId="114" xfId="0" applyFont="1" applyBorder="1" applyAlignment="1">
      <alignment horizontal="left"/>
    </xf>
    <xf numFmtId="49" fontId="89" fillId="9" borderId="115" xfId="0" applyNumberFormat="1" applyFont="1" applyFill="1" applyBorder="1" applyAlignment="1">
      <alignment horizontal="center" vertical="center"/>
    </xf>
    <xf numFmtId="0" fontId="85" fillId="0" borderId="116" xfId="0" applyFont="1" applyBorder="1" applyAlignment="1">
      <alignment horizontal="left"/>
    </xf>
    <xf numFmtId="49" fontId="89" fillId="9" borderId="117" xfId="0" applyNumberFormat="1" applyFont="1" applyFill="1" applyBorder="1" applyAlignment="1">
      <alignment horizontal="center" vertical="center"/>
    </xf>
    <xf numFmtId="0" fontId="85" fillId="0" borderId="118" xfId="0" applyFont="1" applyBorder="1" applyAlignment="1">
      <alignment horizontal="left"/>
    </xf>
    <xf numFmtId="4" fontId="85" fillId="9" borderId="85" xfId="3" applyNumberFormat="1" applyFont="1" applyFill="1" applyBorder="1" applyAlignment="1">
      <alignment vertical="center"/>
    </xf>
    <xf numFmtId="4" fontId="85" fillId="9" borderId="20" xfId="3" applyNumberFormat="1" applyFont="1" applyFill="1" applyBorder="1" applyAlignment="1">
      <alignment vertical="center"/>
    </xf>
    <xf numFmtId="4" fontId="12" fillId="2" borderId="2" xfId="3" applyNumberFormat="1" applyFont="1" applyFill="1" applyBorder="1" applyAlignment="1">
      <alignment vertical="center"/>
    </xf>
    <xf numFmtId="49" fontId="85" fillId="9" borderId="79" xfId="0" applyNumberFormat="1" applyFont="1" applyFill="1" applyBorder="1" applyAlignment="1">
      <alignment horizontal="center"/>
    </xf>
    <xf numFmtId="0" fontId="85" fillId="9" borderId="79" xfId="0" applyFont="1" applyFill="1" applyBorder="1" applyAlignment="1">
      <alignment horizontal="center"/>
    </xf>
    <xf numFmtId="0" fontId="85" fillId="9" borderId="116" xfId="0" applyFont="1" applyFill="1" applyBorder="1" applyAlignment="1">
      <alignment horizontal="left"/>
    </xf>
    <xf numFmtId="0" fontId="85" fillId="9" borderId="119" xfId="3" applyFont="1" applyFill="1" applyBorder="1" applyAlignment="1">
      <alignment vertical="center" wrapText="1"/>
    </xf>
    <xf numFmtId="4" fontId="96" fillId="9" borderId="112" xfId="0" applyNumberFormat="1" applyFont="1" applyFill="1" applyBorder="1"/>
    <xf numFmtId="49" fontId="69" fillId="7" borderId="53" xfId="3" applyNumberFormat="1" applyFont="1" applyFill="1" applyBorder="1" applyAlignment="1">
      <alignment horizontal="right" vertical="center" wrapText="1"/>
    </xf>
    <xf numFmtId="0" fontId="37" fillId="7" borderId="54" xfId="3" applyFont="1" applyFill="1" applyBorder="1" applyAlignment="1">
      <alignment horizontal="right" vertical="center" wrapText="1"/>
    </xf>
    <xf numFmtId="49" fontId="54" fillId="7" borderId="59" xfId="3" applyNumberFormat="1" applyFont="1" applyFill="1" applyBorder="1" applyAlignment="1">
      <alignment horizontal="right" vertical="center" wrapText="1"/>
    </xf>
    <xf numFmtId="0" fontId="37" fillId="7" borderId="60" xfId="3" applyFont="1" applyFill="1" applyBorder="1" applyAlignment="1">
      <alignment horizontal="right" vertical="center" wrapText="1"/>
    </xf>
    <xf numFmtId="49" fontId="54" fillId="7" borderId="53" xfId="3" applyNumberFormat="1" applyFont="1" applyFill="1" applyBorder="1" applyAlignment="1">
      <alignment horizontal="right" vertical="center" wrapText="1"/>
    </xf>
    <xf numFmtId="0" fontId="53" fillId="7" borderId="60" xfId="3" applyFont="1" applyFill="1" applyBorder="1" applyAlignment="1">
      <alignment horizontal="right" vertical="center" wrapText="1"/>
    </xf>
    <xf numFmtId="49" fontId="56" fillId="7" borderId="42" xfId="3" applyNumberFormat="1" applyFont="1" applyFill="1" applyBorder="1" applyAlignment="1">
      <alignment horizontal="right" vertical="center" wrapText="1"/>
    </xf>
    <xf numFmtId="0" fontId="37" fillId="7" borderId="43" xfId="3" applyFont="1" applyFill="1" applyBorder="1" applyAlignment="1">
      <alignment horizontal="right" vertical="center" wrapText="1"/>
    </xf>
    <xf numFmtId="49" fontId="56" fillId="7" borderId="82" xfId="3" applyNumberFormat="1" applyFont="1" applyFill="1" applyBorder="1" applyAlignment="1">
      <alignment horizontal="right" vertical="center" wrapText="1"/>
    </xf>
    <xf numFmtId="49" fontId="69" fillId="7" borderId="82" xfId="3" applyNumberFormat="1" applyFont="1" applyFill="1" applyBorder="1" applyAlignment="1">
      <alignment horizontal="right" vertical="center" wrapText="1"/>
    </xf>
    <xf numFmtId="49" fontId="56" fillId="7" borderId="45" xfId="3" applyNumberFormat="1" applyFont="1" applyFill="1" applyBorder="1" applyAlignment="1">
      <alignment horizontal="right" vertical="center" wrapText="1"/>
    </xf>
    <xf numFmtId="0" fontId="37" fillId="7" borderId="46" xfId="3" applyFont="1" applyFill="1" applyBorder="1" applyAlignment="1">
      <alignment horizontal="right" vertical="center" wrapText="1"/>
    </xf>
    <xf numFmtId="0" fontId="37" fillId="7" borderId="60" xfId="3" applyFont="1" applyFill="1" applyBorder="1" applyAlignment="1">
      <alignment vertical="center" wrapText="1"/>
    </xf>
    <xf numFmtId="167" fontId="45" fillId="0" borderId="0" xfId="3" applyNumberFormat="1" applyFont="1"/>
    <xf numFmtId="0" fontId="18" fillId="9" borderId="8" xfId="2" applyFont="1" applyFill="1" applyBorder="1" applyAlignment="1">
      <alignment vertical="center"/>
    </xf>
    <xf numFmtId="0" fontId="29" fillId="9" borderId="19" xfId="2" applyFont="1" applyFill="1" applyBorder="1" applyAlignment="1">
      <alignment vertical="center" wrapText="1"/>
    </xf>
    <xf numFmtId="166" fontId="37" fillId="7" borderId="43" xfId="3" applyNumberFormat="1" applyFont="1" applyFill="1" applyBorder="1" applyAlignment="1">
      <alignment horizontal="right" vertical="center"/>
    </xf>
    <xf numFmtId="166" fontId="37" fillId="7" borderId="65" xfId="3" applyNumberFormat="1" applyFont="1" applyFill="1" applyBorder="1" applyAlignment="1">
      <alignment horizontal="right" vertical="center"/>
    </xf>
    <xf numFmtId="166" fontId="37" fillId="7" borderId="46" xfId="3" applyNumberFormat="1" applyFont="1" applyFill="1" applyBorder="1" applyAlignment="1">
      <alignment horizontal="right" vertical="center"/>
    </xf>
    <xf numFmtId="49" fontId="12" fillId="2" borderId="1" xfId="1" applyNumberFormat="1" applyFont="1" applyFill="1" applyBorder="1" applyAlignment="1">
      <alignment horizontal="left" vertical="center"/>
    </xf>
    <xf numFmtId="49" fontId="12" fillId="2" borderId="23" xfId="1" applyNumberFormat="1" applyFont="1" applyFill="1" applyBorder="1" applyAlignment="1">
      <alignment horizontal="left" vertical="center"/>
    </xf>
    <xf numFmtId="49" fontId="12" fillId="2" borderId="120" xfId="1" applyNumberFormat="1" applyFont="1" applyFill="1" applyBorder="1" applyAlignment="1">
      <alignment horizontal="left" vertical="center"/>
    </xf>
    <xf numFmtId="49" fontId="12" fillId="2" borderId="121" xfId="1" applyNumberFormat="1" applyFont="1" applyFill="1" applyBorder="1" applyAlignment="1">
      <alignment horizontal="left" vertical="center"/>
    </xf>
    <xf numFmtId="49" fontId="82" fillId="8" borderId="68" xfId="0" applyNumberFormat="1" applyFont="1" applyFill="1" applyBorder="1" applyAlignment="1">
      <alignment horizontal="left" vertical="center"/>
    </xf>
    <xf numFmtId="49" fontId="82" fillId="8" borderId="69" xfId="0" applyNumberFormat="1" applyFont="1" applyFill="1" applyBorder="1" applyAlignment="1">
      <alignment horizontal="left" vertical="center"/>
    </xf>
    <xf numFmtId="49" fontId="82" fillId="8" borderId="122" xfId="0" applyNumberFormat="1" applyFont="1" applyFill="1" applyBorder="1" applyAlignment="1">
      <alignment horizontal="left" vertical="center"/>
    </xf>
    <xf numFmtId="49" fontId="82" fillId="8" borderId="123" xfId="0" applyNumberFormat="1" applyFont="1" applyFill="1" applyBorder="1" applyAlignment="1">
      <alignment horizontal="left" vertical="center"/>
    </xf>
    <xf numFmtId="49" fontId="82" fillId="8" borderId="124" xfId="0" applyNumberFormat="1" applyFont="1" applyFill="1" applyBorder="1" applyAlignment="1">
      <alignment horizontal="left" vertical="center"/>
    </xf>
    <xf numFmtId="0" fontId="43" fillId="0" borderId="44" xfId="3" applyFont="1" applyBorder="1" applyAlignment="1">
      <alignment horizontal="left" vertical="center"/>
    </xf>
    <xf numFmtId="0" fontId="43" fillId="0" borderId="0" xfId="3" applyFont="1" applyBorder="1" applyAlignment="1">
      <alignment horizontal="left" vertical="center"/>
    </xf>
    <xf numFmtId="164" fontId="18" fillId="0" borderId="0" xfId="2" applyNumberFormat="1" applyFont="1" applyBorder="1" applyAlignment="1">
      <alignment horizontal="right" vertical="center"/>
    </xf>
    <xf numFmtId="0" fontId="97" fillId="0" borderId="0" xfId="2" applyFont="1" applyBorder="1" applyAlignment="1">
      <alignment horizontal="justify" vertical="center"/>
    </xf>
    <xf numFmtId="0" fontId="92" fillId="0" borderId="0" xfId="2" applyFont="1" applyBorder="1" applyAlignment="1">
      <alignment horizontal="justify" vertical="center"/>
    </xf>
    <xf numFmtId="0" fontId="91" fillId="3" borderId="0" xfId="2" applyFont="1" applyFill="1" applyBorder="1" applyAlignment="1">
      <alignment horizontal="justify" vertical="center"/>
    </xf>
    <xf numFmtId="0" fontId="91" fillId="3" borderId="22" xfId="2" applyFont="1" applyFill="1" applyBorder="1" applyAlignment="1">
      <alignment horizontal="justify" vertical="center"/>
    </xf>
    <xf numFmtId="0" fontId="97" fillId="3" borderId="0" xfId="2" applyFont="1" applyFill="1" applyBorder="1" applyAlignment="1">
      <alignment horizontal="justify" vertical="center"/>
    </xf>
    <xf numFmtId="0" fontId="91" fillId="0" borderId="22" xfId="2" applyFont="1" applyBorder="1" applyAlignment="1">
      <alignment horizontal="justify" vertical="center"/>
    </xf>
    <xf numFmtId="0" fontId="91" fillId="0" borderId="0" xfId="2" applyFont="1" applyBorder="1" applyAlignment="1">
      <alignment horizontal="justify"/>
    </xf>
    <xf numFmtId="0" fontId="24" fillId="4" borderId="23" xfId="2" applyFont="1" applyFill="1" applyBorder="1" applyAlignment="1">
      <alignment horizontal="left" vertical="center" wrapText="1"/>
    </xf>
    <xf numFmtId="0" fontId="27" fillId="3" borderId="25" xfId="2" applyFont="1" applyFill="1" applyBorder="1" applyAlignment="1">
      <alignment horizontal="left" vertical="center" wrapText="1"/>
    </xf>
    <xf numFmtId="0" fontId="27" fillId="3" borderId="27" xfId="2" applyFont="1" applyFill="1" applyBorder="1" applyAlignment="1">
      <alignment horizontal="left" vertical="center" wrapText="1"/>
    </xf>
    <xf numFmtId="0" fontId="27" fillId="4" borderId="23" xfId="2" applyFont="1" applyFill="1" applyBorder="1" applyAlignment="1">
      <alignment horizontal="left" vertical="center"/>
    </xf>
    <xf numFmtId="0" fontId="27" fillId="4" borderId="23" xfId="2" applyFont="1" applyFill="1" applyBorder="1" applyAlignment="1">
      <alignment horizontal="left" vertical="center" wrapText="1"/>
    </xf>
    <xf numFmtId="0" fontId="27" fillId="3" borderId="34" xfId="2" applyFont="1" applyFill="1" applyBorder="1" applyAlignment="1">
      <alignment horizontal="left" vertical="center"/>
    </xf>
    <xf numFmtId="0" fontId="27" fillId="3" borderId="36" xfId="2" applyFont="1" applyFill="1" applyBorder="1" applyAlignment="1">
      <alignment horizontal="left" vertical="center"/>
    </xf>
    <xf numFmtId="0" fontId="18" fillId="0" borderId="22" xfId="2" applyFont="1" applyBorder="1" applyAlignment="1">
      <alignment horizontal="left" vertical="center"/>
    </xf>
    <xf numFmtId="0" fontId="18" fillId="0" borderId="135" xfId="2" applyFont="1" applyBorder="1" applyAlignment="1">
      <alignment horizontal="left" vertical="center"/>
    </xf>
    <xf numFmtId="0" fontId="35" fillId="0" borderId="0" xfId="3" applyFont="1" applyBorder="1" applyAlignment="1">
      <alignment horizontal="right" vertical="center"/>
    </xf>
    <xf numFmtId="0" fontId="36" fillId="0" borderId="0" xfId="3" applyFont="1" applyBorder="1" applyAlignment="1">
      <alignment horizontal="left" vertical="center"/>
    </xf>
    <xf numFmtId="0" fontId="37" fillId="5" borderId="125" xfId="3" applyFont="1" applyFill="1" applyBorder="1" applyAlignment="1">
      <alignment horizontal="center" vertical="center" wrapText="1"/>
    </xf>
    <xf numFmtId="0" fontId="39" fillId="5" borderId="39" xfId="3" applyFont="1" applyFill="1" applyBorder="1" applyAlignment="1">
      <alignment horizontal="center" vertical="center" wrapText="1"/>
    </xf>
    <xf numFmtId="0" fontId="41" fillId="0" borderId="126" xfId="3" applyFont="1" applyBorder="1" applyAlignment="1">
      <alignment horizontal="center" vertical="center" wrapText="1"/>
    </xf>
    <xf numFmtId="0" fontId="42" fillId="0" borderId="127" xfId="3" applyFont="1" applyBorder="1" applyAlignment="1">
      <alignment horizontal="left" vertical="center" wrapText="1"/>
    </xf>
    <xf numFmtId="0" fontId="41" fillId="0" borderId="128" xfId="3" applyFont="1" applyBorder="1" applyAlignment="1">
      <alignment horizontal="center" vertical="center" wrapText="1"/>
    </xf>
    <xf numFmtId="0" fontId="42" fillId="0" borderId="46" xfId="3" applyFont="1" applyBorder="1" applyAlignment="1">
      <alignment horizontal="left" vertical="center" wrapText="1"/>
    </xf>
    <xf numFmtId="0" fontId="41" fillId="5" borderId="38" xfId="3" applyFont="1" applyFill="1" applyBorder="1" applyAlignment="1">
      <alignment horizontal="left" vertical="center" wrapText="1"/>
    </xf>
    <xf numFmtId="0" fontId="46" fillId="0" borderId="129" xfId="3" applyFont="1" applyBorder="1" applyAlignment="1">
      <alignment vertical="center"/>
    </xf>
    <xf numFmtId="0" fontId="47" fillId="0" borderId="130" xfId="3" applyFont="1" applyBorder="1" applyAlignment="1">
      <alignment horizontal="center" vertical="center"/>
    </xf>
    <xf numFmtId="0" fontId="37" fillId="5" borderId="38" xfId="3" applyFont="1" applyFill="1" applyBorder="1" applyAlignment="1">
      <alignment horizontal="left" vertical="center" wrapText="1"/>
    </xf>
    <xf numFmtId="0" fontId="37" fillId="5" borderId="125" xfId="3" applyFont="1" applyFill="1" applyBorder="1" applyAlignment="1">
      <alignment horizontal="center" vertical="center" textRotation="94" wrapText="1"/>
    </xf>
    <xf numFmtId="0" fontId="37" fillId="5" borderId="125" xfId="3" applyFont="1" applyFill="1" applyBorder="1" applyAlignment="1">
      <alignment horizontal="center" vertical="center" textRotation="90" wrapText="1"/>
    </xf>
    <xf numFmtId="0" fontId="48" fillId="5" borderId="125" xfId="3" applyFont="1" applyFill="1" applyBorder="1" applyAlignment="1">
      <alignment horizontal="center" vertical="center" wrapText="1"/>
    </xf>
    <xf numFmtId="0" fontId="48" fillId="5" borderId="131" xfId="3" applyFont="1" applyFill="1" applyBorder="1" applyAlignment="1">
      <alignment horizontal="center" vertical="center" wrapText="1"/>
    </xf>
    <xf numFmtId="0" fontId="38" fillId="5" borderId="73" xfId="3" applyFont="1" applyFill="1" applyBorder="1" applyAlignment="1">
      <alignment horizontal="center" vertical="center" wrapText="1"/>
    </xf>
    <xf numFmtId="0" fontId="38" fillId="5" borderId="39" xfId="3" applyFont="1" applyFill="1" applyBorder="1" applyAlignment="1">
      <alignment horizontal="center" vertical="center" wrapText="1"/>
    </xf>
    <xf numFmtId="0" fontId="38" fillId="5" borderId="49" xfId="3" applyFont="1" applyFill="1" applyBorder="1" applyAlignment="1">
      <alignment horizontal="center" vertical="center" wrapText="1"/>
    </xf>
    <xf numFmtId="0" fontId="38" fillId="5" borderId="45" xfId="3" applyFont="1" applyFill="1" applyBorder="1" applyAlignment="1">
      <alignment horizontal="center" vertical="center" wrapText="1"/>
    </xf>
    <xf numFmtId="0" fontId="38" fillId="5" borderId="90" xfId="3" applyFont="1" applyFill="1" applyBorder="1" applyAlignment="1">
      <alignment horizontal="center" vertical="center" wrapText="1"/>
    </xf>
    <xf numFmtId="0" fontId="38" fillId="3" borderId="55" xfId="3" applyFont="1" applyFill="1" applyBorder="1" applyAlignment="1">
      <alignment horizontal="right" vertical="center" wrapText="1"/>
    </xf>
    <xf numFmtId="0" fontId="38" fillId="7" borderId="57" xfId="3" applyFont="1" applyFill="1" applyBorder="1" applyAlignment="1">
      <alignment vertical="center"/>
    </xf>
    <xf numFmtId="0" fontId="50" fillId="3" borderId="57" xfId="3" applyFont="1" applyFill="1" applyBorder="1" applyAlignment="1">
      <alignment horizontal="left" vertical="center"/>
    </xf>
    <xf numFmtId="0" fontId="38" fillId="5" borderId="49" xfId="3" applyFont="1" applyFill="1" applyBorder="1" applyAlignment="1">
      <alignment horizontal="left" vertical="center" wrapText="1"/>
    </xf>
    <xf numFmtId="166" fontId="41" fillId="0" borderId="49" xfId="3" applyNumberFormat="1" applyFont="1" applyBorder="1" applyAlignment="1">
      <alignment horizontal="center" vertical="center"/>
    </xf>
    <xf numFmtId="0" fontId="48" fillId="0" borderId="0" xfId="3" applyFont="1" applyBorder="1" applyAlignment="1">
      <alignment vertical="center"/>
    </xf>
    <xf numFmtId="0" fontId="53" fillId="5" borderId="38" xfId="3" applyFont="1" applyFill="1" applyBorder="1" applyAlignment="1">
      <alignment horizontal="center" vertical="center" textRotation="90" wrapText="1"/>
    </xf>
    <xf numFmtId="0" fontId="53" fillId="5" borderId="125" xfId="3" applyFont="1" applyFill="1" applyBorder="1" applyAlignment="1">
      <alignment horizontal="center" vertical="center" wrapText="1"/>
    </xf>
    <xf numFmtId="0" fontId="48" fillId="5" borderId="125" xfId="3" applyFont="1" applyFill="1" applyBorder="1" applyAlignment="1">
      <alignment horizontal="center" vertical="center" textRotation="90" wrapText="1"/>
    </xf>
    <xf numFmtId="0" fontId="38" fillId="3" borderId="132" xfId="3" applyFont="1" applyFill="1" applyBorder="1" applyAlignment="1">
      <alignment horizontal="right" vertical="center" wrapText="1"/>
    </xf>
    <xf numFmtId="0" fontId="38" fillId="7" borderId="133" xfId="3" applyFont="1" applyFill="1" applyBorder="1" applyAlignment="1">
      <alignment vertical="center"/>
    </xf>
    <xf numFmtId="0" fontId="38" fillId="3" borderId="134" xfId="3" applyFont="1" applyFill="1" applyBorder="1" applyAlignment="1">
      <alignment horizontal="right" vertical="center" wrapText="1"/>
    </xf>
    <xf numFmtId="0" fontId="38" fillId="3" borderId="126" xfId="3" applyFont="1" applyFill="1" applyBorder="1" applyAlignment="1">
      <alignment horizontal="right" vertical="center" wrapText="1"/>
    </xf>
    <xf numFmtId="0" fontId="59" fillId="3" borderId="66" xfId="3" applyFont="1" applyFill="1" applyBorder="1" applyAlignment="1">
      <alignment horizontal="right" vertical="center" wrapText="1"/>
    </xf>
    <xf numFmtId="0" fontId="59" fillId="3" borderId="65" xfId="3" applyFont="1" applyFill="1" applyBorder="1" applyAlignment="1">
      <alignment horizontal="right" vertical="center" wrapText="1"/>
    </xf>
    <xf numFmtId="0" fontId="38" fillId="3" borderId="66" xfId="3" applyFont="1" applyFill="1" applyBorder="1" applyAlignment="1">
      <alignment horizontal="left" vertical="center"/>
    </xf>
    <xf numFmtId="0" fontId="38" fillId="3" borderId="83" xfId="3" applyFont="1" applyFill="1" applyBorder="1" applyAlignment="1">
      <alignment horizontal="left" vertical="center"/>
    </xf>
    <xf numFmtId="0" fontId="43" fillId="0" borderId="86" xfId="3" applyFont="1" applyBorder="1" applyAlignment="1">
      <alignment horizontal="left" vertical="center"/>
    </xf>
    <xf numFmtId="0" fontId="38" fillId="3" borderId="128" xfId="3" applyFont="1" applyFill="1" applyBorder="1" applyAlignment="1">
      <alignment horizontal="right" vertical="center" wrapText="1"/>
    </xf>
  </cellXfs>
  <cellStyles count="11">
    <cellStyle name="Excel Built-in Normal" xfId="1"/>
    <cellStyle name="Excel Built-in Normal 1" xfId="2"/>
    <cellStyle name="Excel Built-in Normal 3" xfId="3"/>
    <cellStyle name="Header" xfId="4"/>
    <cellStyle name="Header 2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03864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69"/>
  <sheetViews>
    <sheetView tabSelected="1" topLeftCell="A454" zoomScale="85" zoomScaleNormal="85" workbookViewId="0">
      <selection activeCell="Q409" sqref="Q409"/>
    </sheetView>
  </sheetViews>
  <sheetFormatPr defaultColWidth="8.7109375" defaultRowHeight="15" x14ac:dyDescent="0.25"/>
  <cols>
    <col min="1" max="1" width="3.7109375" style="1" customWidth="1"/>
    <col min="2" max="2" width="3.7109375" style="2" customWidth="1"/>
    <col min="3" max="3" width="2.28515625" style="2" customWidth="1"/>
    <col min="4" max="4" width="2.7109375" style="2" customWidth="1"/>
    <col min="5" max="5" width="2.42578125" style="2" customWidth="1"/>
    <col min="6" max="6" width="7.7109375" style="2" customWidth="1"/>
    <col min="7" max="7" width="5.7109375" style="3" customWidth="1"/>
    <col min="8" max="8" width="3.7109375" style="3" customWidth="1"/>
    <col min="9" max="9" width="9.7109375" style="3" customWidth="1"/>
    <col min="10" max="11" width="5.7109375" style="3" customWidth="1"/>
    <col min="12" max="13" width="11.7109375" style="4" customWidth="1"/>
    <col min="14" max="14" width="68.42578125" style="5" customWidth="1"/>
    <col min="15" max="16384" width="8.7109375" style="6"/>
  </cols>
  <sheetData>
    <row r="2" spans="1:14" ht="15" customHeight="1" x14ac:dyDescent="0.25"/>
    <row r="3" spans="1:14" s="265" customFormat="1" ht="21" x14ac:dyDescent="0.25">
      <c r="A3" s="7" t="s">
        <v>0</v>
      </c>
      <c r="B3" s="8"/>
      <c r="C3" s="8"/>
      <c r="D3" s="8"/>
      <c r="E3" s="2"/>
      <c r="F3" s="2"/>
      <c r="G3" s="262"/>
      <c r="H3" s="262"/>
      <c r="I3" s="262"/>
      <c r="J3" s="262"/>
      <c r="K3" s="262"/>
      <c r="L3" s="263"/>
      <c r="M3" s="263"/>
      <c r="N3" s="264"/>
    </row>
    <row r="4" spans="1:14" s="265" customFormat="1" ht="21" x14ac:dyDescent="0.25">
      <c r="A4" s="7"/>
      <c r="B4" s="8"/>
      <c r="C4" s="8"/>
      <c r="D4" s="8"/>
      <c r="E4" s="2"/>
      <c r="F4" s="2"/>
      <c r="G4" s="262"/>
      <c r="H4" s="262"/>
      <c r="I4" s="262"/>
      <c r="J4" s="262"/>
      <c r="K4" s="262"/>
      <c r="L4" s="263"/>
      <c r="M4" s="263"/>
      <c r="N4" s="264"/>
    </row>
    <row r="5" spans="1:14" s="14" customFormat="1" ht="15.75" customHeight="1" thickBot="1" x14ac:dyDescent="0.3">
      <c r="A5" s="9" t="s">
        <v>224</v>
      </c>
      <c r="B5" s="10"/>
      <c r="C5" s="10"/>
      <c r="D5" s="10"/>
      <c r="E5" s="10"/>
      <c r="F5" s="10"/>
      <c r="G5" s="11"/>
      <c r="H5" s="11"/>
      <c r="I5" s="11"/>
      <c r="J5" s="11"/>
      <c r="K5" s="11"/>
      <c r="L5" s="12"/>
      <c r="M5" s="12"/>
      <c r="N5" s="13"/>
    </row>
    <row r="6" spans="1:14" ht="15.75" customHeight="1" thickBot="1" x14ac:dyDescent="0.3">
      <c r="A6" s="15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7" t="s">
        <v>6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9" t="s">
        <v>12</v>
      </c>
      <c r="M6" s="19" t="s">
        <v>13</v>
      </c>
      <c r="N6" s="20" t="s">
        <v>14</v>
      </c>
    </row>
    <row r="7" spans="1:14" ht="15.75" customHeight="1" x14ac:dyDescent="0.25">
      <c r="A7" s="29" t="s">
        <v>15</v>
      </c>
      <c r="B7" s="30" t="s">
        <v>15</v>
      </c>
      <c r="C7" s="23"/>
      <c r="D7" s="23">
        <v>231</v>
      </c>
      <c r="E7" s="24"/>
      <c r="F7" s="26" t="s">
        <v>18</v>
      </c>
      <c r="G7" s="26" t="s">
        <v>19</v>
      </c>
      <c r="H7" s="27">
        <v>0</v>
      </c>
      <c r="I7" s="27" t="s">
        <v>17</v>
      </c>
      <c r="J7" s="27">
        <v>0</v>
      </c>
      <c r="K7" s="27">
        <v>0</v>
      </c>
      <c r="L7" s="28">
        <v>0</v>
      </c>
      <c r="M7" s="28">
        <v>9515</v>
      </c>
      <c r="N7" s="31" t="s">
        <v>20</v>
      </c>
    </row>
    <row r="8" spans="1:14" ht="15.75" customHeight="1" x14ac:dyDescent="0.25">
      <c r="A8" s="29" t="s">
        <v>15</v>
      </c>
      <c r="B8" s="30" t="s">
        <v>15</v>
      </c>
      <c r="C8" s="23"/>
      <c r="D8" s="23">
        <v>231</v>
      </c>
      <c r="E8" s="24"/>
      <c r="F8" s="26" t="s">
        <v>18</v>
      </c>
      <c r="G8" s="26" t="s">
        <v>21</v>
      </c>
      <c r="H8" s="27">
        <v>0</v>
      </c>
      <c r="I8" s="27" t="s">
        <v>17</v>
      </c>
      <c r="J8" s="27">
        <v>0</v>
      </c>
      <c r="K8" s="27">
        <v>0</v>
      </c>
      <c r="L8" s="28">
        <v>0</v>
      </c>
      <c r="M8" s="28">
        <v>2378</v>
      </c>
      <c r="N8" s="31" t="s">
        <v>22</v>
      </c>
    </row>
    <row r="9" spans="1:14" ht="15.75" customHeight="1" thickBot="1" x14ac:dyDescent="0.3">
      <c r="A9" s="32" t="s">
        <v>15</v>
      </c>
      <c r="B9" s="33" t="s">
        <v>15</v>
      </c>
      <c r="C9" s="34"/>
      <c r="D9" s="34">
        <v>231</v>
      </c>
      <c r="E9" s="35"/>
      <c r="F9" s="253" t="s">
        <v>18</v>
      </c>
      <c r="G9" s="253" t="s">
        <v>23</v>
      </c>
      <c r="H9" s="37">
        <v>0</v>
      </c>
      <c r="I9" s="37" t="s">
        <v>17</v>
      </c>
      <c r="J9" s="37">
        <v>0</v>
      </c>
      <c r="K9" s="37">
        <v>0</v>
      </c>
      <c r="L9" s="38">
        <v>0</v>
      </c>
      <c r="M9" s="38">
        <v>857</v>
      </c>
      <c r="N9" s="39" t="s">
        <v>24</v>
      </c>
    </row>
    <row r="10" spans="1:14" ht="15.75" customHeight="1" x14ac:dyDescent="0.25">
      <c r="A10" s="40" t="s">
        <v>15</v>
      </c>
      <c r="B10" s="41" t="s">
        <v>15</v>
      </c>
      <c r="C10" s="42"/>
      <c r="D10" s="42">
        <v>231</v>
      </c>
      <c r="E10" s="43"/>
      <c r="F10" s="25" t="s">
        <v>18</v>
      </c>
      <c r="G10" s="254">
        <v>5011</v>
      </c>
      <c r="H10" s="44">
        <v>0</v>
      </c>
      <c r="I10" s="44" t="s">
        <v>25</v>
      </c>
      <c r="J10" s="44">
        <v>0</v>
      </c>
      <c r="K10" s="44">
        <v>0</v>
      </c>
      <c r="L10" s="45">
        <v>0</v>
      </c>
      <c r="M10" s="45">
        <v>1679</v>
      </c>
      <c r="N10" s="46" t="s">
        <v>20</v>
      </c>
    </row>
    <row r="11" spans="1:14" ht="15.75" customHeight="1" x14ac:dyDescent="0.25">
      <c r="A11" s="29" t="s">
        <v>15</v>
      </c>
      <c r="B11" s="30" t="s">
        <v>15</v>
      </c>
      <c r="C11" s="47"/>
      <c r="D11" s="47" t="s">
        <v>26</v>
      </c>
      <c r="E11" s="48"/>
      <c r="F11" s="36" t="s">
        <v>18</v>
      </c>
      <c r="G11" s="49">
        <v>5031</v>
      </c>
      <c r="H11" s="50" t="s">
        <v>27</v>
      </c>
      <c r="I11" s="50" t="s">
        <v>25</v>
      </c>
      <c r="J11" s="50" t="s">
        <v>27</v>
      </c>
      <c r="K11" s="50" t="s">
        <v>27</v>
      </c>
      <c r="L11" s="51">
        <v>0</v>
      </c>
      <c r="M11" s="51">
        <v>420</v>
      </c>
      <c r="N11" s="31" t="s">
        <v>22</v>
      </c>
    </row>
    <row r="12" spans="1:14" ht="15.75" customHeight="1" thickBot="1" x14ac:dyDescent="0.3">
      <c r="A12" s="255" t="s">
        <v>15</v>
      </c>
      <c r="B12" s="256" t="s">
        <v>15</v>
      </c>
      <c r="C12" s="257"/>
      <c r="D12" s="257" t="s">
        <v>26</v>
      </c>
      <c r="E12" s="258"/>
      <c r="F12" s="53" t="s">
        <v>18</v>
      </c>
      <c r="G12" s="53" t="s">
        <v>23</v>
      </c>
      <c r="H12" s="259" t="s">
        <v>27</v>
      </c>
      <c r="I12" s="259" t="s">
        <v>25</v>
      </c>
      <c r="J12" s="259" t="s">
        <v>27</v>
      </c>
      <c r="K12" s="259" t="s">
        <v>27</v>
      </c>
      <c r="L12" s="260">
        <v>0</v>
      </c>
      <c r="M12" s="260">
        <v>151</v>
      </c>
      <c r="N12" s="261" t="s">
        <v>24</v>
      </c>
    </row>
    <row r="13" spans="1:14" s="58" customFormat="1" ht="15.75" customHeight="1" thickBot="1" x14ac:dyDescent="0.25">
      <c r="A13" s="397" t="s">
        <v>28</v>
      </c>
      <c r="B13" s="397"/>
      <c r="C13" s="397"/>
      <c r="D13" s="397"/>
      <c r="E13" s="397"/>
      <c r="F13" s="397"/>
      <c r="G13" s="397"/>
      <c r="H13" s="397"/>
      <c r="I13" s="397"/>
      <c r="J13" s="397"/>
      <c r="K13" s="397"/>
      <c r="L13" s="56">
        <f>SUM(L7:L12)</f>
        <v>0</v>
      </c>
      <c r="M13" s="56">
        <f>SUM(M7:M12)</f>
        <v>15000</v>
      </c>
      <c r="N13" s="57"/>
    </row>
    <row r="14" spans="1:14" ht="15.75" customHeight="1" x14ac:dyDescent="0.25">
      <c r="A14" s="59"/>
      <c r="B14" s="8"/>
      <c r="C14" s="8"/>
      <c r="D14" s="8"/>
    </row>
    <row r="15" spans="1:14" ht="15.75" customHeight="1" x14ac:dyDescent="0.25">
      <c r="A15" s="59"/>
      <c r="B15" s="8"/>
      <c r="C15" s="8"/>
      <c r="D15" s="8"/>
    </row>
    <row r="16" spans="1:14" ht="15.75" customHeight="1" thickBot="1" x14ac:dyDescent="0.3">
      <c r="A16" s="200" t="s">
        <v>340</v>
      </c>
      <c r="B16" s="201"/>
      <c r="C16" s="201"/>
      <c r="D16" s="201"/>
      <c r="E16" s="201"/>
      <c r="F16" s="201"/>
      <c r="G16" s="202"/>
      <c r="H16" s="202"/>
      <c r="I16" s="202"/>
      <c r="J16" s="202"/>
      <c r="K16" s="202"/>
      <c r="L16" s="203"/>
      <c r="M16" s="203"/>
      <c r="N16" s="204"/>
    </row>
    <row r="17" spans="1:14" ht="15.75" customHeight="1" thickBot="1" x14ac:dyDescent="0.3">
      <c r="A17" s="181" t="s">
        <v>1</v>
      </c>
      <c r="B17" s="182" t="s">
        <v>2</v>
      </c>
      <c r="C17" s="182" t="s">
        <v>3</v>
      </c>
      <c r="D17" s="182" t="s">
        <v>4</v>
      </c>
      <c r="E17" s="182" t="s">
        <v>5</v>
      </c>
      <c r="F17" s="183" t="s">
        <v>6</v>
      </c>
      <c r="G17" s="184" t="s">
        <v>7</v>
      </c>
      <c r="H17" s="184" t="s">
        <v>8</v>
      </c>
      <c r="I17" s="184" t="s">
        <v>9</v>
      </c>
      <c r="J17" s="184" t="s">
        <v>10</v>
      </c>
      <c r="K17" s="184" t="s">
        <v>11</v>
      </c>
      <c r="L17" s="185" t="s">
        <v>12</v>
      </c>
      <c r="M17" s="185" t="s">
        <v>13</v>
      </c>
      <c r="N17" s="186" t="s">
        <v>14</v>
      </c>
    </row>
    <row r="18" spans="1:14" ht="15.75" customHeight="1" x14ac:dyDescent="0.25">
      <c r="A18" s="205" t="s">
        <v>15</v>
      </c>
      <c r="B18" s="206" t="s">
        <v>15</v>
      </c>
      <c r="C18" s="187"/>
      <c r="D18" s="187">
        <v>231</v>
      </c>
      <c r="E18" s="187"/>
      <c r="F18" s="188" t="s">
        <v>189</v>
      </c>
      <c r="G18" s="189" t="s">
        <v>174</v>
      </c>
      <c r="H18" s="189" t="s">
        <v>27</v>
      </c>
      <c r="I18" s="189" t="s">
        <v>188</v>
      </c>
      <c r="J18" s="189" t="s">
        <v>27</v>
      </c>
      <c r="K18" s="189" t="s">
        <v>27</v>
      </c>
      <c r="L18" s="190">
        <v>0</v>
      </c>
      <c r="M18" s="190">
        <v>-6429</v>
      </c>
      <c r="N18" s="191" t="s">
        <v>190</v>
      </c>
    </row>
    <row r="19" spans="1:14" ht="15.75" customHeight="1" x14ac:dyDescent="0.25">
      <c r="A19" s="205" t="s">
        <v>15</v>
      </c>
      <c r="B19" s="206" t="s">
        <v>15</v>
      </c>
      <c r="C19" s="187"/>
      <c r="D19" s="187">
        <v>231</v>
      </c>
      <c r="E19" s="187"/>
      <c r="F19" s="188" t="s">
        <v>189</v>
      </c>
      <c r="G19" s="189" t="s">
        <v>31</v>
      </c>
      <c r="H19" s="189" t="s">
        <v>27</v>
      </c>
      <c r="I19" s="189" t="s">
        <v>188</v>
      </c>
      <c r="J19" s="189" t="s">
        <v>27</v>
      </c>
      <c r="K19" s="189" t="s">
        <v>27</v>
      </c>
      <c r="L19" s="190">
        <v>0</v>
      </c>
      <c r="M19" s="190">
        <v>-2327</v>
      </c>
      <c r="N19" s="191" t="s">
        <v>191</v>
      </c>
    </row>
    <row r="20" spans="1:14" ht="15.75" customHeight="1" x14ac:dyDescent="0.25">
      <c r="A20" s="205" t="s">
        <v>15</v>
      </c>
      <c r="B20" s="206" t="s">
        <v>15</v>
      </c>
      <c r="C20" s="187"/>
      <c r="D20" s="187">
        <v>231</v>
      </c>
      <c r="E20" s="187"/>
      <c r="F20" s="188" t="s">
        <v>189</v>
      </c>
      <c r="G20" s="189" t="s">
        <v>175</v>
      </c>
      <c r="H20" s="189" t="s">
        <v>27</v>
      </c>
      <c r="I20" s="189" t="s">
        <v>188</v>
      </c>
      <c r="J20" s="189" t="s">
        <v>27</v>
      </c>
      <c r="K20" s="189" t="s">
        <v>27</v>
      </c>
      <c r="L20" s="190">
        <v>0</v>
      </c>
      <c r="M20" s="190">
        <v>-2285</v>
      </c>
      <c r="N20" s="191" t="s">
        <v>192</v>
      </c>
    </row>
    <row r="21" spans="1:14" ht="15.75" customHeight="1" x14ac:dyDescent="0.25">
      <c r="A21" s="205" t="s">
        <v>15</v>
      </c>
      <c r="B21" s="206" t="s">
        <v>15</v>
      </c>
      <c r="C21" s="187"/>
      <c r="D21" s="187">
        <v>231</v>
      </c>
      <c r="E21" s="187"/>
      <c r="F21" s="188" t="s">
        <v>189</v>
      </c>
      <c r="G21" s="189" t="s">
        <v>43</v>
      </c>
      <c r="H21" s="189" t="s">
        <v>27</v>
      </c>
      <c r="I21" s="189" t="s">
        <v>188</v>
      </c>
      <c r="J21" s="189" t="s">
        <v>27</v>
      </c>
      <c r="K21" s="189" t="s">
        <v>27</v>
      </c>
      <c r="L21" s="190">
        <v>0</v>
      </c>
      <c r="M21" s="190">
        <v>-20302</v>
      </c>
      <c r="N21" s="191" t="s">
        <v>193</v>
      </c>
    </row>
    <row r="22" spans="1:14" ht="15.75" customHeight="1" x14ac:dyDescent="0.25">
      <c r="A22" s="205" t="s">
        <v>15</v>
      </c>
      <c r="B22" s="206" t="s">
        <v>15</v>
      </c>
      <c r="C22" s="187"/>
      <c r="D22" s="187">
        <v>231</v>
      </c>
      <c r="E22" s="187"/>
      <c r="F22" s="188" t="s">
        <v>189</v>
      </c>
      <c r="G22" s="189" t="s">
        <v>152</v>
      </c>
      <c r="H22" s="189" t="s">
        <v>27</v>
      </c>
      <c r="I22" s="189" t="s">
        <v>188</v>
      </c>
      <c r="J22" s="189" t="s">
        <v>27</v>
      </c>
      <c r="K22" s="189" t="s">
        <v>27</v>
      </c>
      <c r="L22" s="190">
        <v>0</v>
      </c>
      <c r="M22" s="190">
        <v>-1214</v>
      </c>
      <c r="N22" s="191" t="s">
        <v>194</v>
      </c>
    </row>
    <row r="23" spans="1:14" ht="15.75" customHeight="1" x14ac:dyDescent="0.25">
      <c r="A23" s="205" t="s">
        <v>15</v>
      </c>
      <c r="B23" s="206" t="s">
        <v>15</v>
      </c>
      <c r="C23" s="187"/>
      <c r="D23" s="187">
        <v>231</v>
      </c>
      <c r="E23" s="187"/>
      <c r="F23" s="188" t="s">
        <v>189</v>
      </c>
      <c r="G23" s="189" t="s">
        <v>195</v>
      </c>
      <c r="H23" s="189" t="s">
        <v>27</v>
      </c>
      <c r="I23" s="189" t="s">
        <v>188</v>
      </c>
      <c r="J23" s="189" t="s">
        <v>27</v>
      </c>
      <c r="K23" s="189" t="s">
        <v>27</v>
      </c>
      <c r="L23" s="190">
        <v>0</v>
      </c>
      <c r="M23" s="190">
        <v>-2277.63</v>
      </c>
      <c r="N23" s="191" t="s">
        <v>196</v>
      </c>
    </row>
    <row r="24" spans="1:14" ht="15.75" customHeight="1" x14ac:dyDescent="0.25">
      <c r="A24" s="205" t="s">
        <v>15</v>
      </c>
      <c r="B24" s="206" t="s">
        <v>15</v>
      </c>
      <c r="C24" s="187"/>
      <c r="D24" s="187">
        <v>231</v>
      </c>
      <c r="E24" s="187"/>
      <c r="F24" s="188" t="s">
        <v>189</v>
      </c>
      <c r="G24" s="189" t="s">
        <v>197</v>
      </c>
      <c r="H24" s="189" t="s">
        <v>27</v>
      </c>
      <c r="I24" s="189" t="s">
        <v>188</v>
      </c>
      <c r="J24" s="189" t="s">
        <v>27</v>
      </c>
      <c r="K24" s="189" t="s">
        <v>27</v>
      </c>
      <c r="L24" s="190">
        <v>0</v>
      </c>
      <c r="M24" s="190">
        <v>-1031</v>
      </c>
      <c r="N24" s="191" t="s">
        <v>198</v>
      </c>
    </row>
    <row r="25" spans="1:14" s="67" customFormat="1" ht="15.75" customHeight="1" thickBot="1" x14ac:dyDescent="0.3">
      <c r="A25" s="207" t="s">
        <v>15</v>
      </c>
      <c r="B25" s="208" t="s">
        <v>15</v>
      </c>
      <c r="C25" s="209"/>
      <c r="D25" s="209">
        <v>231</v>
      </c>
      <c r="E25" s="187"/>
      <c r="F25" s="210" t="s">
        <v>189</v>
      </c>
      <c r="G25" s="189" t="s">
        <v>38</v>
      </c>
      <c r="H25" s="211" t="s">
        <v>27</v>
      </c>
      <c r="I25" s="211" t="s">
        <v>188</v>
      </c>
      <c r="J25" s="211" t="s">
        <v>27</v>
      </c>
      <c r="K25" s="211" t="s">
        <v>27</v>
      </c>
      <c r="L25" s="212">
        <v>0</v>
      </c>
      <c r="M25" s="190">
        <v>35865.629999999997</v>
      </c>
      <c r="N25" s="191" t="s">
        <v>199</v>
      </c>
    </row>
    <row r="26" spans="1:14" ht="15.75" customHeight="1" thickBot="1" x14ac:dyDescent="0.3">
      <c r="A26" s="403" t="s">
        <v>28</v>
      </c>
      <c r="B26" s="404"/>
      <c r="C26" s="404"/>
      <c r="D26" s="404"/>
      <c r="E26" s="404"/>
      <c r="F26" s="404"/>
      <c r="G26" s="404"/>
      <c r="H26" s="404"/>
      <c r="I26" s="404"/>
      <c r="J26" s="404"/>
      <c r="K26" s="405"/>
      <c r="L26" s="215">
        <f>SUM(L18:L25)</f>
        <v>0</v>
      </c>
      <c r="M26" s="215">
        <f>SUM(M18:M25)</f>
        <v>0</v>
      </c>
      <c r="N26" s="216"/>
    </row>
    <row r="27" spans="1:14" ht="15.75" customHeight="1" x14ac:dyDescent="0.25">
      <c r="A27" s="59"/>
      <c r="B27" s="8"/>
      <c r="C27" s="8"/>
      <c r="D27" s="8"/>
    </row>
    <row r="28" spans="1:14" s="199" customFormat="1" ht="15.75" customHeight="1" thickBot="1" x14ac:dyDescent="0.25">
      <c r="A28" s="200" t="s">
        <v>343</v>
      </c>
      <c r="B28" s="201"/>
      <c r="C28" s="201"/>
      <c r="D28" s="201"/>
      <c r="E28" s="201"/>
      <c r="F28" s="201"/>
      <c r="G28" s="202"/>
      <c r="H28" s="202"/>
      <c r="I28" s="202"/>
      <c r="J28" s="202"/>
      <c r="K28" s="202"/>
      <c r="L28" s="203"/>
      <c r="M28" s="203"/>
      <c r="N28" s="204"/>
    </row>
    <row r="29" spans="1:14" s="199" customFormat="1" ht="15.75" customHeight="1" thickBot="1" x14ac:dyDescent="0.25">
      <c r="A29" s="181" t="s">
        <v>1</v>
      </c>
      <c r="B29" s="182" t="s">
        <v>2</v>
      </c>
      <c r="C29" s="182" t="s">
        <v>3</v>
      </c>
      <c r="D29" s="182" t="s">
        <v>4</v>
      </c>
      <c r="E29" s="182" t="s">
        <v>5</v>
      </c>
      <c r="F29" s="183" t="s">
        <v>6</v>
      </c>
      <c r="G29" s="184" t="s">
        <v>7</v>
      </c>
      <c r="H29" s="184" t="s">
        <v>8</v>
      </c>
      <c r="I29" s="184" t="s">
        <v>9</v>
      </c>
      <c r="J29" s="184" t="s">
        <v>10</v>
      </c>
      <c r="K29" s="184" t="s">
        <v>11</v>
      </c>
      <c r="L29" s="185" t="s">
        <v>12</v>
      </c>
      <c r="M29" s="185" t="s">
        <v>13</v>
      </c>
      <c r="N29" s="186" t="s">
        <v>14</v>
      </c>
    </row>
    <row r="30" spans="1:14" s="199" customFormat="1" ht="15.75" customHeight="1" x14ac:dyDescent="0.2">
      <c r="A30" s="205" t="s">
        <v>15</v>
      </c>
      <c r="B30" s="206" t="s">
        <v>15</v>
      </c>
      <c r="C30" s="187"/>
      <c r="D30" s="187">
        <v>231</v>
      </c>
      <c r="E30" s="187"/>
      <c r="F30" s="188" t="s">
        <v>16</v>
      </c>
      <c r="G30" s="189" t="s">
        <v>131</v>
      </c>
      <c r="H30" s="189" t="s">
        <v>27</v>
      </c>
      <c r="I30" s="189" t="s">
        <v>27</v>
      </c>
      <c r="J30" s="189" t="s">
        <v>27</v>
      </c>
      <c r="K30" s="189" t="s">
        <v>134</v>
      </c>
      <c r="L30" s="190">
        <v>-100000</v>
      </c>
      <c r="M30" s="190">
        <v>0</v>
      </c>
      <c r="N30" s="191" t="s">
        <v>344</v>
      </c>
    </row>
    <row r="31" spans="1:14" s="199" customFormat="1" ht="15.75" customHeight="1" thickBot="1" x14ac:dyDescent="0.25">
      <c r="A31" s="207" t="s">
        <v>15</v>
      </c>
      <c r="B31" s="208" t="s">
        <v>15</v>
      </c>
      <c r="C31" s="209"/>
      <c r="D31" s="209">
        <v>231</v>
      </c>
      <c r="E31" s="187"/>
      <c r="F31" s="210" t="s">
        <v>16</v>
      </c>
      <c r="G31" s="189" t="s">
        <v>131</v>
      </c>
      <c r="H31" s="211" t="s">
        <v>27</v>
      </c>
      <c r="I31" s="211" t="s">
        <v>134</v>
      </c>
      <c r="J31" s="211" t="s">
        <v>27</v>
      </c>
      <c r="K31" s="211" t="s">
        <v>27</v>
      </c>
      <c r="L31" s="212">
        <v>100000</v>
      </c>
      <c r="M31" s="190">
        <v>0</v>
      </c>
      <c r="N31" s="191" t="s">
        <v>169</v>
      </c>
    </row>
    <row r="32" spans="1:14" s="199" customFormat="1" ht="15.75" customHeight="1" thickBot="1" x14ac:dyDescent="0.25">
      <c r="A32" s="403" t="s">
        <v>28</v>
      </c>
      <c r="B32" s="404"/>
      <c r="C32" s="404"/>
      <c r="D32" s="404"/>
      <c r="E32" s="404"/>
      <c r="F32" s="404"/>
      <c r="G32" s="404"/>
      <c r="H32" s="404"/>
      <c r="I32" s="404"/>
      <c r="J32" s="404"/>
      <c r="K32" s="405"/>
      <c r="L32" s="215">
        <f>SUM(L30:L31)</f>
        <v>0</v>
      </c>
      <c r="M32" s="215">
        <f>SUM(M30:M31)</f>
        <v>0</v>
      </c>
      <c r="N32" s="216"/>
    </row>
    <row r="33" spans="1:14" ht="15.75" customHeight="1" x14ac:dyDescent="0.25">
      <c r="A33" s="59"/>
      <c r="B33" s="8"/>
      <c r="C33" s="8"/>
      <c r="D33" s="8"/>
    </row>
    <row r="34" spans="1:14" ht="15.75" customHeight="1" x14ac:dyDescent="0.25">
      <c r="A34" s="59"/>
      <c r="B34" s="8"/>
      <c r="C34" s="8"/>
      <c r="D34" s="8"/>
    </row>
    <row r="35" spans="1:14" s="199" customFormat="1" ht="15.75" customHeight="1" thickBot="1" x14ac:dyDescent="0.25">
      <c r="A35" s="200" t="s">
        <v>375</v>
      </c>
      <c r="B35" s="201"/>
      <c r="C35" s="201"/>
      <c r="D35" s="201"/>
      <c r="E35" s="201"/>
      <c r="F35" s="201"/>
      <c r="G35" s="202"/>
      <c r="H35" s="202"/>
      <c r="I35" s="202"/>
      <c r="J35" s="202"/>
      <c r="K35" s="202"/>
      <c r="L35" s="203"/>
      <c r="M35" s="203"/>
      <c r="N35" s="204"/>
    </row>
    <row r="36" spans="1:14" s="199" customFormat="1" ht="15.75" customHeight="1" thickBot="1" x14ac:dyDescent="0.25">
      <c r="A36" s="181" t="s">
        <v>1</v>
      </c>
      <c r="B36" s="182" t="s">
        <v>2</v>
      </c>
      <c r="C36" s="182" t="s">
        <v>3</v>
      </c>
      <c r="D36" s="182" t="s">
        <v>4</v>
      </c>
      <c r="E36" s="182" t="s">
        <v>5</v>
      </c>
      <c r="F36" s="183" t="s">
        <v>6</v>
      </c>
      <c r="G36" s="184" t="s">
        <v>7</v>
      </c>
      <c r="H36" s="184" t="s">
        <v>8</v>
      </c>
      <c r="I36" s="184" t="s">
        <v>9</v>
      </c>
      <c r="J36" s="184" t="s">
        <v>10</v>
      </c>
      <c r="K36" s="184" t="s">
        <v>11</v>
      </c>
      <c r="L36" s="185" t="s">
        <v>12</v>
      </c>
      <c r="M36" s="185" t="s">
        <v>13</v>
      </c>
      <c r="N36" s="186" t="s">
        <v>14</v>
      </c>
    </row>
    <row r="37" spans="1:14" s="199" customFormat="1" ht="15.75" customHeight="1" x14ac:dyDescent="0.2">
      <c r="A37" s="207" t="s">
        <v>15</v>
      </c>
      <c r="B37" s="208" t="s">
        <v>15</v>
      </c>
      <c r="C37" s="209"/>
      <c r="D37" s="209" t="s">
        <v>26</v>
      </c>
      <c r="E37" s="209"/>
      <c r="F37" s="210" t="s">
        <v>114</v>
      </c>
      <c r="G37" s="211" t="s">
        <v>43</v>
      </c>
      <c r="H37" s="211" t="s">
        <v>27</v>
      </c>
      <c r="I37" s="211" t="s">
        <v>27</v>
      </c>
      <c r="J37" s="211" t="s">
        <v>158</v>
      </c>
      <c r="K37" s="211" t="s">
        <v>158</v>
      </c>
      <c r="L37" s="212">
        <v>0</v>
      </c>
      <c r="M37" s="212">
        <v>-1721</v>
      </c>
      <c r="N37" s="191" t="s">
        <v>159</v>
      </c>
    </row>
    <row r="38" spans="1:14" s="199" customFormat="1" ht="15.75" customHeight="1" x14ac:dyDescent="0.2">
      <c r="A38" s="207" t="s">
        <v>15</v>
      </c>
      <c r="B38" s="208" t="s">
        <v>15</v>
      </c>
      <c r="C38" s="209"/>
      <c r="D38" s="209" t="s">
        <v>26</v>
      </c>
      <c r="E38" s="209"/>
      <c r="F38" s="210" t="s">
        <v>114</v>
      </c>
      <c r="G38" s="211" t="s">
        <v>33</v>
      </c>
      <c r="H38" s="211" t="s">
        <v>27</v>
      </c>
      <c r="I38" s="211" t="s">
        <v>27</v>
      </c>
      <c r="J38" s="211" t="s">
        <v>158</v>
      </c>
      <c r="K38" s="211" t="s">
        <v>158</v>
      </c>
      <c r="L38" s="212">
        <v>0</v>
      </c>
      <c r="M38" s="212">
        <v>-2000</v>
      </c>
      <c r="N38" s="191" t="s">
        <v>160</v>
      </c>
    </row>
    <row r="39" spans="1:14" s="199" customFormat="1" ht="15.75" customHeight="1" x14ac:dyDescent="0.2">
      <c r="A39" s="207" t="s">
        <v>15</v>
      </c>
      <c r="B39" s="208" t="s">
        <v>15</v>
      </c>
      <c r="C39" s="209"/>
      <c r="D39" s="209">
        <v>231</v>
      </c>
      <c r="E39" s="209"/>
      <c r="F39" s="210" t="s">
        <v>114</v>
      </c>
      <c r="G39" s="211" t="s">
        <v>116</v>
      </c>
      <c r="H39" s="211" t="s">
        <v>27</v>
      </c>
      <c r="I39" s="211" t="s">
        <v>27</v>
      </c>
      <c r="J39" s="211" t="s">
        <v>158</v>
      </c>
      <c r="K39" s="211" t="s">
        <v>158</v>
      </c>
      <c r="L39" s="212">
        <v>0</v>
      </c>
      <c r="M39" s="212">
        <v>-2949</v>
      </c>
      <c r="N39" s="191" t="s">
        <v>161</v>
      </c>
    </row>
    <row r="40" spans="1:14" s="199" customFormat="1" ht="15.75" customHeight="1" thickBot="1" x14ac:dyDescent="0.25">
      <c r="A40" s="207" t="s">
        <v>15</v>
      </c>
      <c r="B40" s="208" t="s">
        <v>15</v>
      </c>
      <c r="C40" s="209"/>
      <c r="D40" s="187">
        <v>231</v>
      </c>
      <c r="E40" s="187"/>
      <c r="F40" s="188" t="s">
        <v>114</v>
      </c>
      <c r="G40" s="213" t="s">
        <v>45</v>
      </c>
      <c r="H40" s="213" t="s">
        <v>27</v>
      </c>
      <c r="I40" s="189" t="s">
        <v>27</v>
      </c>
      <c r="J40" s="189" t="s">
        <v>158</v>
      </c>
      <c r="K40" s="189" t="s">
        <v>158</v>
      </c>
      <c r="L40" s="214">
        <v>0</v>
      </c>
      <c r="M40" s="214">
        <v>6670</v>
      </c>
      <c r="N40" s="191" t="s">
        <v>162</v>
      </c>
    </row>
    <row r="41" spans="1:14" s="199" customFormat="1" ht="15.75" customHeight="1" thickBot="1" x14ac:dyDescent="0.25">
      <c r="A41" s="403" t="s">
        <v>28</v>
      </c>
      <c r="B41" s="404"/>
      <c r="C41" s="404"/>
      <c r="D41" s="404"/>
      <c r="E41" s="404"/>
      <c r="F41" s="404"/>
      <c r="G41" s="404"/>
      <c r="H41" s="404"/>
      <c r="I41" s="404"/>
      <c r="J41" s="404"/>
      <c r="K41" s="405"/>
      <c r="L41" s="215">
        <f>SUM(L37:L40)</f>
        <v>0</v>
      </c>
      <c r="M41" s="215">
        <f>SUM(M37:M40)</f>
        <v>0</v>
      </c>
      <c r="N41" s="216"/>
    </row>
    <row r="42" spans="1:14" ht="15.75" customHeight="1" x14ac:dyDescent="0.25">
      <c r="A42" s="59"/>
      <c r="B42" s="8"/>
      <c r="C42" s="8"/>
      <c r="D42" s="8"/>
    </row>
    <row r="43" spans="1:14" s="333" customFormat="1" ht="15.75" customHeight="1" thickBot="1" x14ac:dyDescent="0.25">
      <c r="A43" s="200" t="s">
        <v>388</v>
      </c>
      <c r="B43" s="201"/>
      <c r="C43" s="201"/>
      <c r="D43" s="201"/>
      <c r="E43" s="201"/>
      <c r="F43" s="201"/>
      <c r="G43" s="202"/>
      <c r="H43" s="202"/>
      <c r="I43" s="202"/>
      <c r="J43" s="202"/>
      <c r="K43" s="202"/>
      <c r="L43" s="203"/>
      <c r="M43" s="203"/>
      <c r="N43" s="204"/>
    </row>
    <row r="44" spans="1:14" s="327" customFormat="1" ht="15.75" customHeight="1" thickBot="1" x14ac:dyDescent="0.25">
      <c r="A44" s="181" t="s">
        <v>1</v>
      </c>
      <c r="B44" s="182" t="s">
        <v>2</v>
      </c>
      <c r="C44" s="182" t="s">
        <v>3</v>
      </c>
      <c r="D44" s="182" t="s">
        <v>4</v>
      </c>
      <c r="E44" s="182" t="s">
        <v>5</v>
      </c>
      <c r="F44" s="183" t="s">
        <v>6</v>
      </c>
      <c r="G44" s="184" t="s">
        <v>7</v>
      </c>
      <c r="H44" s="184" t="s">
        <v>8</v>
      </c>
      <c r="I44" s="184" t="s">
        <v>9</v>
      </c>
      <c r="J44" s="184" t="s">
        <v>10</v>
      </c>
      <c r="K44" s="184" t="s">
        <v>11</v>
      </c>
      <c r="L44" s="185" t="s">
        <v>12</v>
      </c>
      <c r="M44" s="185" t="s">
        <v>13</v>
      </c>
      <c r="N44" s="186" t="s">
        <v>14</v>
      </c>
    </row>
    <row r="45" spans="1:14" s="327" customFormat="1" ht="15.75" customHeight="1" x14ac:dyDescent="0.2">
      <c r="A45" s="207" t="s">
        <v>15</v>
      </c>
      <c r="B45" s="208" t="s">
        <v>15</v>
      </c>
      <c r="C45" s="209"/>
      <c r="D45" s="209" t="s">
        <v>26</v>
      </c>
      <c r="E45" s="209"/>
      <c r="F45" s="210" t="s">
        <v>40</v>
      </c>
      <c r="G45" s="245" t="s">
        <v>33</v>
      </c>
      <c r="H45" s="246" t="s">
        <v>27</v>
      </c>
      <c r="I45" s="211" t="s">
        <v>219</v>
      </c>
      <c r="J45" s="211" t="s">
        <v>27</v>
      </c>
      <c r="K45" s="211" t="s">
        <v>27</v>
      </c>
      <c r="L45" s="247">
        <v>0</v>
      </c>
      <c r="M45" s="247">
        <v>-58990</v>
      </c>
      <c r="N45" s="248" t="s">
        <v>385</v>
      </c>
    </row>
    <row r="46" spans="1:14" s="327" customFormat="1" ht="15.75" customHeight="1" x14ac:dyDescent="0.2">
      <c r="A46" s="207" t="s">
        <v>15</v>
      </c>
      <c r="B46" s="208" t="s">
        <v>15</v>
      </c>
      <c r="C46" s="209"/>
      <c r="D46" s="209" t="s">
        <v>26</v>
      </c>
      <c r="E46" s="209"/>
      <c r="F46" s="210" t="s">
        <v>40</v>
      </c>
      <c r="G46" s="245" t="s">
        <v>43</v>
      </c>
      <c r="H46" s="246" t="s">
        <v>27</v>
      </c>
      <c r="I46" s="211" t="s">
        <v>219</v>
      </c>
      <c r="J46" s="211" t="s">
        <v>27</v>
      </c>
      <c r="K46" s="211" t="s">
        <v>219</v>
      </c>
      <c r="L46" s="247">
        <v>0</v>
      </c>
      <c r="M46" s="247">
        <v>46010</v>
      </c>
      <c r="N46" s="248" t="s">
        <v>299</v>
      </c>
    </row>
    <row r="47" spans="1:14" s="327" customFormat="1" ht="15.75" customHeight="1" thickBot="1" x14ac:dyDescent="0.25">
      <c r="A47" s="207" t="s">
        <v>15</v>
      </c>
      <c r="B47" s="208" t="s">
        <v>15</v>
      </c>
      <c r="C47" s="209"/>
      <c r="D47" s="209" t="s">
        <v>26</v>
      </c>
      <c r="E47" s="209"/>
      <c r="F47" s="210" t="s">
        <v>40</v>
      </c>
      <c r="G47" s="245" t="s">
        <v>33</v>
      </c>
      <c r="H47" s="246" t="s">
        <v>27</v>
      </c>
      <c r="I47" s="211" t="s">
        <v>219</v>
      </c>
      <c r="J47" s="211" t="s">
        <v>27</v>
      </c>
      <c r="K47" s="211" t="s">
        <v>219</v>
      </c>
      <c r="L47" s="247">
        <v>0</v>
      </c>
      <c r="M47" s="247">
        <v>353572</v>
      </c>
      <c r="N47" s="248" t="s">
        <v>300</v>
      </c>
    </row>
    <row r="48" spans="1:14" s="328" customFormat="1" ht="15.75" customHeight="1" thickBot="1" x14ac:dyDescent="0.25">
      <c r="A48" s="403" t="s">
        <v>28</v>
      </c>
      <c r="B48" s="404"/>
      <c r="C48" s="404"/>
      <c r="D48" s="404"/>
      <c r="E48" s="404"/>
      <c r="F48" s="404"/>
      <c r="G48" s="404"/>
      <c r="H48" s="404"/>
      <c r="I48" s="404"/>
      <c r="J48" s="404"/>
      <c r="K48" s="405"/>
      <c r="L48" s="215">
        <f>SUM(L45:L47)</f>
        <v>0</v>
      </c>
      <c r="M48" s="215">
        <f>SUM(M45:M47)</f>
        <v>340592</v>
      </c>
      <c r="N48" s="216"/>
    </row>
    <row r="49" spans="1:14" ht="15.75" customHeight="1" x14ac:dyDescent="0.25">
      <c r="A49" s="59"/>
      <c r="B49" s="8"/>
      <c r="C49" s="8"/>
      <c r="D49" s="8"/>
    </row>
    <row r="50" spans="1:14" s="13" customFormat="1" ht="15.75" customHeight="1" thickBot="1" x14ac:dyDescent="0.25">
      <c r="A50" s="343" t="s">
        <v>391</v>
      </c>
      <c r="B50" s="10"/>
      <c r="C50" s="10"/>
      <c r="D50" s="10"/>
      <c r="E50" s="10"/>
      <c r="F50" s="10"/>
      <c r="G50" s="11"/>
      <c r="H50" s="11"/>
      <c r="I50" s="11"/>
      <c r="J50" s="11"/>
      <c r="K50" s="11"/>
      <c r="L50" s="12"/>
      <c r="M50" s="12"/>
    </row>
    <row r="51" spans="1:14" s="327" customFormat="1" ht="15.75" customHeight="1" thickBot="1" x14ac:dyDescent="0.25">
      <c r="A51" s="15" t="s">
        <v>1</v>
      </c>
      <c r="B51" s="16" t="s">
        <v>2</v>
      </c>
      <c r="C51" s="16" t="s">
        <v>3</v>
      </c>
      <c r="D51" s="16" t="s">
        <v>4</v>
      </c>
      <c r="E51" s="16" t="s">
        <v>5</v>
      </c>
      <c r="F51" s="17" t="s">
        <v>6</v>
      </c>
      <c r="G51" s="18" t="s">
        <v>7</v>
      </c>
      <c r="H51" s="18" t="s">
        <v>8</v>
      </c>
      <c r="I51" s="18" t="s">
        <v>9</v>
      </c>
      <c r="J51" s="18" t="s">
        <v>10</v>
      </c>
      <c r="K51" s="18" t="s">
        <v>11</v>
      </c>
      <c r="L51" s="19" t="s">
        <v>12</v>
      </c>
      <c r="M51" s="19" t="s">
        <v>13</v>
      </c>
      <c r="N51" s="20" t="s">
        <v>14</v>
      </c>
    </row>
    <row r="52" spans="1:14" s="327" customFormat="1" ht="15.75" customHeight="1" x14ac:dyDescent="0.2">
      <c r="A52" s="29" t="s">
        <v>15</v>
      </c>
      <c r="B52" s="30" t="s">
        <v>15</v>
      </c>
      <c r="C52" s="47"/>
      <c r="D52" s="47">
        <v>231</v>
      </c>
      <c r="E52" s="47"/>
      <c r="F52" s="62" t="s">
        <v>30</v>
      </c>
      <c r="G52" s="50" t="s">
        <v>31</v>
      </c>
      <c r="H52" s="50">
        <v>0</v>
      </c>
      <c r="I52" s="50" t="s">
        <v>29</v>
      </c>
      <c r="J52" s="50">
        <v>0</v>
      </c>
      <c r="K52" s="50">
        <v>0</v>
      </c>
      <c r="L52" s="51">
        <v>0</v>
      </c>
      <c r="M52" s="51">
        <v>-50000</v>
      </c>
      <c r="N52" s="63" t="s">
        <v>393</v>
      </c>
    </row>
    <row r="53" spans="1:14" s="327" customFormat="1" ht="15.75" customHeight="1" x14ac:dyDescent="0.2">
      <c r="A53" s="29" t="s">
        <v>15</v>
      </c>
      <c r="B53" s="30" t="s">
        <v>15</v>
      </c>
      <c r="C53" s="47"/>
      <c r="D53" s="47" t="s">
        <v>26</v>
      </c>
      <c r="E53" s="47"/>
      <c r="F53" s="62" t="s">
        <v>30</v>
      </c>
      <c r="G53" s="50" t="s">
        <v>33</v>
      </c>
      <c r="H53" s="50" t="s">
        <v>27</v>
      </c>
      <c r="I53" s="50" t="s">
        <v>29</v>
      </c>
      <c r="J53" s="50" t="s">
        <v>27</v>
      </c>
      <c r="K53" s="50" t="s">
        <v>27</v>
      </c>
      <c r="L53" s="51">
        <v>0</v>
      </c>
      <c r="M53" s="51">
        <v>-50000</v>
      </c>
      <c r="N53" s="63" t="s">
        <v>394</v>
      </c>
    </row>
    <row r="54" spans="1:14" s="327" customFormat="1" ht="15.75" customHeight="1" x14ac:dyDescent="0.2">
      <c r="A54" s="32" t="s">
        <v>15</v>
      </c>
      <c r="B54" s="33" t="s">
        <v>15</v>
      </c>
      <c r="C54" s="52"/>
      <c r="D54" s="52" t="s">
        <v>26</v>
      </c>
      <c r="E54" s="52"/>
      <c r="F54" s="64" t="s">
        <v>30</v>
      </c>
      <c r="G54" s="54" t="s">
        <v>35</v>
      </c>
      <c r="H54" s="54" t="s">
        <v>27</v>
      </c>
      <c r="I54" s="54" t="s">
        <v>29</v>
      </c>
      <c r="J54" s="54" t="s">
        <v>27</v>
      </c>
      <c r="K54" s="54" t="s">
        <v>27</v>
      </c>
      <c r="L54" s="55">
        <v>0</v>
      </c>
      <c r="M54" s="55">
        <v>-50000</v>
      </c>
      <c r="N54" s="65" t="s">
        <v>395</v>
      </c>
    </row>
    <row r="55" spans="1:14" s="327" customFormat="1" ht="15.75" customHeight="1" x14ac:dyDescent="0.2">
      <c r="A55" s="29" t="s">
        <v>15</v>
      </c>
      <c r="B55" s="30" t="s">
        <v>15</v>
      </c>
      <c r="C55" s="47"/>
      <c r="D55" s="47">
        <v>231</v>
      </c>
      <c r="E55" s="47"/>
      <c r="F55" s="62" t="s">
        <v>30</v>
      </c>
      <c r="G55" s="50" t="s">
        <v>31</v>
      </c>
      <c r="H55" s="50">
        <v>0</v>
      </c>
      <c r="I55" s="50" t="s">
        <v>29</v>
      </c>
      <c r="J55" s="50">
        <v>0</v>
      </c>
      <c r="K55" s="50" t="s">
        <v>29</v>
      </c>
      <c r="L55" s="51">
        <v>0</v>
      </c>
      <c r="M55" s="51">
        <v>47465</v>
      </c>
      <c r="N55" s="63" t="s">
        <v>32</v>
      </c>
    </row>
    <row r="56" spans="1:14" s="327" customFormat="1" ht="15.75" customHeight="1" x14ac:dyDescent="0.2">
      <c r="A56" s="32" t="s">
        <v>15</v>
      </c>
      <c r="B56" s="33" t="s">
        <v>15</v>
      </c>
      <c r="C56" s="52"/>
      <c r="D56" s="52" t="s">
        <v>26</v>
      </c>
      <c r="E56" s="47"/>
      <c r="F56" s="62" t="s">
        <v>30</v>
      </c>
      <c r="G56" s="50" t="s">
        <v>115</v>
      </c>
      <c r="H56" s="50" t="s">
        <v>27</v>
      </c>
      <c r="I56" s="50" t="s">
        <v>29</v>
      </c>
      <c r="J56" s="50" t="s">
        <v>27</v>
      </c>
      <c r="K56" s="50" t="s">
        <v>29</v>
      </c>
      <c r="L56" s="51">
        <v>0</v>
      </c>
      <c r="M56" s="51">
        <v>833</v>
      </c>
      <c r="N56" s="63" t="s">
        <v>212</v>
      </c>
    </row>
    <row r="57" spans="1:14" s="327" customFormat="1" ht="15.75" customHeight="1" x14ac:dyDescent="0.2">
      <c r="A57" s="29" t="s">
        <v>15</v>
      </c>
      <c r="B57" s="30" t="s">
        <v>15</v>
      </c>
      <c r="C57" s="47"/>
      <c r="D57" s="47" t="s">
        <v>26</v>
      </c>
      <c r="E57" s="47"/>
      <c r="F57" s="64" t="s">
        <v>30</v>
      </c>
      <c r="G57" s="50" t="s">
        <v>33</v>
      </c>
      <c r="H57" s="50" t="s">
        <v>27</v>
      </c>
      <c r="I57" s="50" t="s">
        <v>29</v>
      </c>
      <c r="J57" s="50" t="s">
        <v>27</v>
      </c>
      <c r="K57" s="50" t="s">
        <v>29</v>
      </c>
      <c r="L57" s="51">
        <v>0</v>
      </c>
      <c r="M57" s="51">
        <v>4150</v>
      </c>
      <c r="N57" s="63" t="s">
        <v>34</v>
      </c>
    </row>
    <row r="58" spans="1:14" s="327" customFormat="1" ht="15.75" customHeight="1" thickBot="1" x14ac:dyDescent="0.25">
      <c r="A58" s="32" t="s">
        <v>15</v>
      </c>
      <c r="B58" s="33" t="s">
        <v>15</v>
      </c>
      <c r="C58" s="52"/>
      <c r="D58" s="52" t="s">
        <v>26</v>
      </c>
      <c r="E58" s="52"/>
      <c r="F58" s="64" t="s">
        <v>30</v>
      </c>
      <c r="G58" s="54" t="s">
        <v>35</v>
      </c>
      <c r="H58" s="54" t="s">
        <v>27</v>
      </c>
      <c r="I58" s="54" t="s">
        <v>29</v>
      </c>
      <c r="J58" s="54" t="s">
        <v>27</v>
      </c>
      <c r="K58" s="54" t="s">
        <v>29</v>
      </c>
      <c r="L58" s="55">
        <v>0</v>
      </c>
      <c r="M58" s="55">
        <v>97552</v>
      </c>
      <c r="N58" s="65" t="s">
        <v>36</v>
      </c>
    </row>
    <row r="59" spans="1:14" s="328" customFormat="1" ht="15.75" customHeight="1" thickBot="1" x14ac:dyDescent="0.25">
      <c r="A59" s="398" t="s">
        <v>28</v>
      </c>
      <c r="B59" s="399"/>
      <c r="C59" s="399"/>
      <c r="D59" s="399"/>
      <c r="E59" s="399"/>
      <c r="F59" s="399"/>
      <c r="G59" s="399"/>
      <c r="H59" s="399"/>
      <c r="I59" s="399"/>
      <c r="J59" s="399"/>
      <c r="K59" s="400"/>
      <c r="L59" s="56">
        <f>SUM(L52:L58)</f>
        <v>0</v>
      </c>
      <c r="M59" s="56">
        <f>SUM(M52:M58)</f>
        <v>0</v>
      </c>
      <c r="N59" s="57"/>
    </row>
    <row r="60" spans="1:14" ht="15.75" customHeight="1" x14ac:dyDescent="0.25">
      <c r="A60" s="59"/>
      <c r="B60" s="8"/>
      <c r="C60" s="8"/>
      <c r="D60" s="8"/>
    </row>
    <row r="68" spans="1:14" s="180" customFormat="1" ht="21" customHeight="1" x14ac:dyDescent="0.35">
      <c r="A68" s="287" t="s">
        <v>301</v>
      </c>
      <c r="B68" s="287"/>
      <c r="C68" s="287"/>
      <c r="D68" s="287"/>
      <c r="E68" s="287"/>
      <c r="F68" s="287"/>
      <c r="G68" s="287"/>
      <c r="H68" s="287"/>
      <c r="I68" s="287"/>
      <c r="J68" s="287"/>
      <c r="K68" s="287"/>
      <c r="L68" s="288"/>
      <c r="M68" s="288"/>
      <c r="N68" s="289"/>
    </row>
    <row r="69" spans="1:14" s="180" customFormat="1" ht="21" customHeight="1" x14ac:dyDescent="0.35">
      <c r="A69" s="287"/>
      <c r="B69" s="287"/>
      <c r="C69" s="287"/>
      <c r="D69" s="287"/>
      <c r="E69" s="287"/>
      <c r="F69" s="287"/>
      <c r="G69" s="287"/>
      <c r="H69" s="287"/>
      <c r="I69" s="287"/>
      <c r="J69" s="287"/>
      <c r="K69" s="287"/>
      <c r="L69" s="288"/>
      <c r="M69" s="288"/>
      <c r="N69" s="289"/>
    </row>
    <row r="70" spans="1:14" s="332" customFormat="1" ht="21" customHeight="1" thickBot="1" x14ac:dyDescent="0.3">
      <c r="A70" s="329" t="s">
        <v>345</v>
      </c>
      <c r="B70" s="329"/>
      <c r="C70" s="329"/>
      <c r="D70" s="329"/>
      <c r="E70" s="329"/>
      <c r="F70" s="329"/>
      <c r="G70" s="329"/>
      <c r="H70" s="329"/>
      <c r="I70" s="329"/>
      <c r="J70" s="329"/>
      <c r="K70" s="329"/>
      <c r="L70" s="330"/>
      <c r="M70" s="330"/>
      <c r="N70" s="331"/>
    </row>
    <row r="71" spans="1:14" ht="15.75" customHeight="1" thickBot="1" x14ac:dyDescent="0.3">
      <c r="A71" s="181" t="s">
        <v>1</v>
      </c>
      <c r="B71" s="182" t="s">
        <v>2</v>
      </c>
      <c r="C71" s="182" t="s">
        <v>3</v>
      </c>
      <c r="D71" s="182" t="s">
        <v>4</v>
      </c>
      <c r="E71" s="182" t="s">
        <v>5</v>
      </c>
      <c r="F71" s="183" t="s">
        <v>6</v>
      </c>
      <c r="G71" s="184" t="s">
        <v>7</v>
      </c>
      <c r="H71" s="184" t="s">
        <v>8</v>
      </c>
      <c r="I71" s="184" t="s">
        <v>9</v>
      </c>
      <c r="J71" s="184" t="s">
        <v>10</v>
      </c>
      <c r="K71" s="184" t="s">
        <v>11</v>
      </c>
      <c r="L71" s="185" t="s">
        <v>12</v>
      </c>
      <c r="M71" s="185" t="s">
        <v>13</v>
      </c>
      <c r="N71" s="312" t="s">
        <v>302</v>
      </c>
    </row>
    <row r="72" spans="1:14" ht="15.75" customHeight="1" x14ac:dyDescent="0.25">
      <c r="A72" s="293" t="s">
        <v>15</v>
      </c>
      <c r="B72" s="294" t="s">
        <v>15</v>
      </c>
      <c r="C72" s="295"/>
      <c r="D72" s="295">
        <v>231</v>
      </c>
      <c r="E72" s="295"/>
      <c r="F72" s="296" t="s">
        <v>118</v>
      </c>
      <c r="G72" s="313" t="s">
        <v>31</v>
      </c>
      <c r="H72" s="297" t="s">
        <v>27</v>
      </c>
      <c r="I72" s="297" t="s">
        <v>27</v>
      </c>
      <c r="J72" s="314">
        <v>6005</v>
      </c>
      <c r="K72" s="297" t="s">
        <v>134</v>
      </c>
      <c r="L72" s="298">
        <v>0</v>
      </c>
      <c r="M72" s="315">
        <v>7058</v>
      </c>
      <c r="N72" s="299" t="s">
        <v>347</v>
      </c>
    </row>
    <row r="73" spans="1:14" ht="15.75" customHeight="1" x14ac:dyDescent="0.25">
      <c r="A73" s="207" t="s">
        <v>15</v>
      </c>
      <c r="B73" s="208" t="s">
        <v>15</v>
      </c>
      <c r="C73" s="209"/>
      <c r="D73" s="209">
        <v>231</v>
      </c>
      <c r="E73" s="209"/>
      <c r="F73" s="210" t="s">
        <v>118</v>
      </c>
      <c r="G73" s="316" t="s">
        <v>133</v>
      </c>
      <c r="H73" s="211" t="s">
        <v>27</v>
      </c>
      <c r="I73" s="211" t="s">
        <v>27</v>
      </c>
      <c r="J73" s="317">
        <v>6005</v>
      </c>
      <c r="K73" s="211" t="s">
        <v>134</v>
      </c>
      <c r="L73" s="212">
        <v>0</v>
      </c>
      <c r="M73" s="318">
        <v>62591</v>
      </c>
      <c r="N73" s="248" t="s">
        <v>349</v>
      </c>
    </row>
    <row r="74" spans="1:14" ht="15.75" customHeight="1" x14ac:dyDescent="0.25">
      <c r="A74" s="207" t="s">
        <v>15</v>
      </c>
      <c r="B74" s="208" t="s">
        <v>15</v>
      </c>
      <c r="C74" s="209"/>
      <c r="D74" s="209">
        <v>231</v>
      </c>
      <c r="E74" s="209"/>
      <c r="F74" s="210" t="s">
        <v>118</v>
      </c>
      <c r="G74" s="316" t="s">
        <v>43</v>
      </c>
      <c r="H74" s="211" t="s">
        <v>27</v>
      </c>
      <c r="I74" s="211" t="s">
        <v>27</v>
      </c>
      <c r="J74" s="317">
        <v>6005</v>
      </c>
      <c r="K74" s="211" t="s">
        <v>134</v>
      </c>
      <c r="L74" s="212">
        <v>0</v>
      </c>
      <c r="M74" s="318">
        <v>11471</v>
      </c>
      <c r="N74" s="248" t="s">
        <v>352</v>
      </c>
    </row>
    <row r="75" spans="1:14" ht="15.75" customHeight="1" x14ac:dyDescent="0.25">
      <c r="A75" s="207" t="s">
        <v>15</v>
      </c>
      <c r="B75" s="208" t="s">
        <v>15</v>
      </c>
      <c r="C75" s="209"/>
      <c r="D75" s="209">
        <v>231</v>
      </c>
      <c r="E75" s="209"/>
      <c r="F75" s="210" t="s">
        <v>118</v>
      </c>
      <c r="G75" s="316" t="s">
        <v>152</v>
      </c>
      <c r="H75" s="211" t="s">
        <v>27</v>
      </c>
      <c r="I75" s="211" t="s">
        <v>27</v>
      </c>
      <c r="J75" s="317">
        <v>6005</v>
      </c>
      <c r="K75" s="211" t="s">
        <v>134</v>
      </c>
      <c r="L75" s="212">
        <v>0</v>
      </c>
      <c r="M75" s="318">
        <v>290</v>
      </c>
      <c r="N75" s="248" t="s">
        <v>355</v>
      </c>
    </row>
    <row r="76" spans="1:14" ht="15.75" customHeight="1" x14ac:dyDescent="0.25">
      <c r="A76" s="207" t="s">
        <v>15</v>
      </c>
      <c r="B76" s="208" t="s">
        <v>15</v>
      </c>
      <c r="C76" s="209"/>
      <c r="D76" s="209">
        <v>231</v>
      </c>
      <c r="E76" s="209"/>
      <c r="F76" s="210" t="s">
        <v>118</v>
      </c>
      <c r="G76" s="316" t="s">
        <v>119</v>
      </c>
      <c r="H76" s="211" t="s">
        <v>27</v>
      </c>
      <c r="I76" s="211" t="s">
        <v>27</v>
      </c>
      <c r="J76" s="317">
        <v>6005</v>
      </c>
      <c r="K76" s="211" t="s">
        <v>134</v>
      </c>
      <c r="L76" s="212">
        <v>0</v>
      </c>
      <c r="M76" s="318">
        <v>8696</v>
      </c>
      <c r="N76" s="248" t="s">
        <v>356</v>
      </c>
    </row>
    <row r="77" spans="1:14" ht="15.75" customHeight="1" x14ac:dyDescent="0.25">
      <c r="A77" s="207" t="s">
        <v>15</v>
      </c>
      <c r="B77" s="208" t="s">
        <v>15</v>
      </c>
      <c r="C77" s="209"/>
      <c r="D77" s="209">
        <v>231</v>
      </c>
      <c r="E77" s="209"/>
      <c r="F77" s="210" t="s">
        <v>118</v>
      </c>
      <c r="G77" s="316" t="s">
        <v>33</v>
      </c>
      <c r="H77" s="211" t="s">
        <v>27</v>
      </c>
      <c r="I77" s="211" t="s">
        <v>27</v>
      </c>
      <c r="J77" s="317">
        <v>6005</v>
      </c>
      <c r="K77" s="211" t="s">
        <v>134</v>
      </c>
      <c r="L77" s="212">
        <v>0</v>
      </c>
      <c r="M77" s="318">
        <v>19455</v>
      </c>
      <c r="N77" s="248" t="s">
        <v>368</v>
      </c>
    </row>
    <row r="78" spans="1:14" ht="15.75" customHeight="1" x14ac:dyDescent="0.25">
      <c r="A78" s="207" t="s">
        <v>15</v>
      </c>
      <c r="B78" s="208" t="s">
        <v>15</v>
      </c>
      <c r="C78" s="209"/>
      <c r="D78" s="209">
        <v>231</v>
      </c>
      <c r="E78" s="209"/>
      <c r="F78" s="210" t="s">
        <v>118</v>
      </c>
      <c r="G78" s="316">
        <v>5169</v>
      </c>
      <c r="H78" s="211" t="s">
        <v>27</v>
      </c>
      <c r="I78" s="211" t="s">
        <v>27</v>
      </c>
      <c r="J78" s="319" t="s">
        <v>373</v>
      </c>
      <c r="K78" s="211" t="s">
        <v>134</v>
      </c>
      <c r="L78" s="212">
        <v>0</v>
      </c>
      <c r="M78" s="318">
        <v>32020</v>
      </c>
      <c r="N78" s="248" t="s">
        <v>374</v>
      </c>
    </row>
    <row r="79" spans="1:14" ht="15.75" customHeight="1" x14ac:dyDescent="0.25">
      <c r="A79" s="207" t="s">
        <v>15</v>
      </c>
      <c r="B79" s="208" t="s">
        <v>15</v>
      </c>
      <c r="C79" s="209"/>
      <c r="D79" s="209" t="s">
        <v>26</v>
      </c>
      <c r="E79" s="209"/>
      <c r="F79" s="210" t="s">
        <v>118</v>
      </c>
      <c r="G79" s="316">
        <v>5175</v>
      </c>
      <c r="H79" s="211" t="s">
        <v>27</v>
      </c>
      <c r="I79" s="211" t="s">
        <v>27</v>
      </c>
      <c r="J79" s="317">
        <v>6005</v>
      </c>
      <c r="K79" s="211" t="s">
        <v>134</v>
      </c>
      <c r="L79" s="212">
        <v>0</v>
      </c>
      <c r="M79" s="318">
        <v>19001.849999999999</v>
      </c>
      <c r="N79" s="248" t="s">
        <v>365</v>
      </c>
    </row>
    <row r="80" spans="1:14" ht="15.75" customHeight="1" thickBot="1" x14ac:dyDescent="0.3">
      <c r="A80" s="300" t="s">
        <v>15</v>
      </c>
      <c r="B80" s="301" t="s">
        <v>15</v>
      </c>
      <c r="C80" s="302"/>
      <c r="D80" s="302">
        <v>231</v>
      </c>
      <c r="E80" s="302"/>
      <c r="F80" s="303" t="s">
        <v>118</v>
      </c>
      <c r="G80" s="320" t="s">
        <v>45</v>
      </c>
      <c r="H80" s="304" t="s">
        <v>27</v>
      </c>
      <c r="I80" s="304" t="s">
        <v>27</v>
      </c>
      <c r="J80" s="321">
        <v>6005</v>
      </c>
      <c r="K80" s="304" t="s">
        <v>134</v>
      </c>
      <c r="L80" s="305">
        <v>0</v>
      </c>
      <c r="M80" s="322">
        <v>8672.15</v>
      </c>
      <c r="N80" s="306" t="s">
        <v>369</v>
      </c>
    </row>
    <row r="81" spans="1:14" ht="15.75" customHeight="1" x14ac:dyDescent="0.25">
      <c r="A81" s="307" t="s">
        <v>15</v>
      </c>
      <c r="B81" s="308" t="s">
        <v>15</v>
      </c>
      <c r="C81" s="309"/>
      <c r="D81" s="309">
        <v>231</v>
      </c>
      <c r="E81" s="309"/>
      <c r="F81" s="310" t="s">
        <v>118</v>
      </c>
      <c r="G81" s="323" t="s">
        <v>133</v>
      </c>
      <c r="H81" s="246" t="s">
        <v>27</v>
      </c>
      <c r="I81" s="246" t="s">
        <v>27</v>
      </c>
      <c r="J81" s="324">
        <v>16005</v>
      </c>
      <c r="K81" s="246" t="s">
        <v>134</v>
      </c>
      <c r="L81" s="247">
        <v>0</v>
      </c>
      <c r="M81" s="325">
        <v>26029</v>
      </c>
      <c r="N81" s="252" t="s">
        <v>350</v>
      </c>
    </row>
    <row r="82" spans="1:14" ht="15.75" customHeight="1" x14ac:dyDescent="0.25">
      <c r="A82" s="207" t="s">
        <v>15</v>
      </c>
      <c r="B82" s="208" t="s">
        <v>15</v>
      </c>
      <c r="C82" s="209"/>
      <c r="D82" s="209">
        <v>231</v>
      </c>
      <c r="E82" s="209"/>
      <c r="F82" s="210" t="s">
        <v>118</v>
      </c>
      <c r="G82" s="316" t="s">
        <v>43</v>
      </c>
      <c r="H82" s="211" t="s">
        <v>27</v>
      </c>
      <c r="I82" s="211" t="s">
        <v>27</v>
      </c>
      <c r="J82" s="317">
        <v>16005</v>
      </c>
      <c r="K82" s="211" t="s">
        <v>134</v>
      </c>
      <c r="L82" s="212">
        <v>0</v>
      </c>
      <c r="M82" s="318">
        <v>3761</v>
      </c>
      <c r="N82" s="248" t="s">
        <v>353</v>
      </c>
    </row>
    <row r="83" spans="1:14" ht="15.75" customHeight="1" x14ac:dyDescent="0.25">
      <c r="A83" s="207" t="s">
        <v>15</v>
      </c>
      <c r="B83" s="208" t="s">
        <v>15</v>
      </c>
      <c r="C83" s="209"/>
      <c r="D83" s="209">
        <v>231</v>
      </c>
      <c r="E83" s="209"/>
      <c r="F83" s="210" t="s">
        <v>118</v>
      </c>
      <c r="G83" s="316" t="s">
        <v>119</v>
      </c>
      <c r="H83" s="211" t="s">
        <v>27</v>
      </c>
      <c r="I83" s="211" t="s">
        <v>27</v>
      </c>
      <c r="J83" s="317">
        <v>16005</v>
      </c>
      <c r="K83" s="211" t="s">
        <v>134</v>
      </c>
      <c r="L83" s="212">
        <v>0</v>
      </c>
      <c r="M83" s="318">
        <v>8470</v>
      </c>
      <c r="N83" s="248" t="s">
        <v>357</v>
      </c>
    </row>
    <row r="84" spans="1:14" ht="15.75" customHeight="1" x14ac:dyDescent="0.25">
      <c r="A84" s="207" t="s">
        <v>15</v>
      </c>
      <c r="B84" s="208" t="s">
        <v>15</v>
      </c>
      <c r="C84" s="209"/>
      <c r="D84" s="209">
        <v>231</v>
      </c>
      <c r="E84" s="209"/>
      <c r="F84" s="210" t="s">
        <v>118</v>
      </c>
      <c r="G84" s="316" t="s">
        <v>33</v>
      </c>
      <c r="H84" s="211" t="s">
        <v>27</v>
      </c>
      <c r="I84" s="211" t="s">
        <v>27</v>
      </c>
      <c r="J84" s="317">
        <v>16005</v>
      </c>
      <c r="K84" s="211" t="s">
        <v>134</v>
      </c>
      <c r="L84" s="212">
        <v>0</v>
      </c>
      <c r="M84" s="318">
        <v>17461</v>
      </c>
      <c r="N84" s="248" t="s">
        <v>361</v>
      </c>
    </row>
    <row r="85" spans="1:14" ht="15.75" customHeight="1" x14ac:dyDescent="0.25">
      <c r="A85" s="207" t="s">
        <v>15</v>
      </c>
      <c r="B85" s="208" t="s">
        <v>15</v>
      </c>
      <c r="C85" s="209"/>
      <c r="D85" s="209">
        <v>231</v>
      </c>
      <c r="E85" s="209"/>
      <c r="F85" s="210" t="s">
        <v>118</v>
      </c>
      <c r="G85" s="316">
        <v>5169</v>
      </c>
      <c r="H85" s="211" t="s">
        <v>27</v>
      </c>
      <c r="I85" s="211" t="s">
        <v>27</v>
      </c>
      <c r="J85" s="319" t="s">
        <v>359</v>
      </c>
      <c r="K85" s="211" t="s">
        <v>134</v>
      </c>
      <c r="L85" s="212">
        <v>0</v>
      </c>
      <c r="M85" s="318">
        <v>27640</v>
      </c>
      <c r="N85" s="248" t="s">
        <v>362</v>
      </c>
    </row>
    <row r="86" spans="1:14" ht="15.75" customHeight="1" x14ac:dyDescent="0.25">
      <c r="A86" s="207" t="s">
        <v>15</v>
      </c>
      <c r="B86" s="208" t="s">
        <v>15</v>
      </c>
      <c r="C86" s="209"/>
      <c r="D86" s="209">
        <v>231</v>
      </c>
      <c r="E86" s="209"/>
      <c r="F86" s="210" t="s">
        <v>118</v>
      </c>
      <c r="G86" s="316" t="s">
        <v>116</v>
      </c>
      <c r="H86" s="211" t="s">
        <v>27</v>
      </c>
      <c r="I86" s="211" t="s">
        <v>27</v>
      </c>
      <c r="J86" s="317">
        <v>16005</v>
      </c>
      <c r="K86" s="211" t="s">
        <v>134</v>
      </c>
      <c r="L86" s="212">
        <v>0</v>
      </c>
      <c r="M86" s="318">
        <v>7416.8</v>
      </c>
      <c r="N86" s="248" t="s">
        <v>366</v>
      </c>
    </row>
    <row r="87" spans="1:14" ht="15.75" customHeight="1" x14ac:dyDescent="0.25">
      <c r="A87" s="207" t="s">
        <v>15</v>
      </c>
      <c r="B87" s="208" t="s">
        <v>15</v>
      </c>
      <c r="C87" s="209"/>
      <c r="D87" s="209">
        <v>231</v>
      </c>
      <c r="E87" s="209"/>
      <c r="F87" s="210" t="s">
        <v>118</v>
      </c>
      <c r="G87" s="316" t="s">
        <v>45</v>
      </c>
      <c r="H87" s="211" t="s">
        <v>27</v>
      </c>
      <c r="I87" s="211" t="s">
        <v>27</v>
      </c>
      <c r="J87" s="317">
        <v>16005</v>
      </c>
      <c r="K87" s="211" t="s">
        <v>134</v>
      </c>
      <c r="L87" s="212">
        <v>0</v>
      </c>
      <c r="M87" s="318">
        <v>1382.2</v>
      </c>
      <c r="N87" s="248" t="s">
        <v>370</v>
      </c>
    </row>
    <row r="88" spans="1:14" ht="15.75" customHeight="1" thickBot="1" x14ac:dyDescent="0.3">
      <c r="A88" s="307" t="s">
        <v>15</v>
      </c>
      <c r="B88" s="308" t="s">
        <v>15</v>
      </c>
      <c r="C88" s="309"/>
      <c r="D88" s="309">
        <v>231</v>
      </c>
      <c r="E88" s="309"/>
      <c r="F88" s="310" t="s">
        <v>118</v>
      </c>
      <c r="G88" s="323" t="s">
        <v>346</v>
      </c>
      <c r="H88" s="213" t="s">
        <v>27</v>
      </c>
      <c r="I88" s="213" t="s">
        <v>27</v>
      </c>
      <c r="J88" s="324">
        <v>16005</v>
      </c>
      <c r="K88" s="213" t="s">
        <v>134</v>
      </c>
      <c r="L88" s="214">
        <v>0</v>
      </c>
      <c r="M88" s="325">
        <v>100</v>
      </c>
      <c r="N88" s="311" t="s">
        <v>371</v>
      </c>
    </row>
    <row r="89" spans="1:14" ht="15.75" customHeight="1" x14ac:dyDescent="0.25">
      <c r="A89" s="293" t="s">
        <v>15</v>
      </c>
      <c r="B89" s="294" t="s">
        <v>15</v>
      </c>
      <c r="C89" s="295"/>
      <c r="D89" s="295">
        <v>231</v>
      </c>
      <c r="E89" s="295"/>
      <c r="F89" s="296" t="s">
        <v>118</v>
      </c>
      <c r="G89" s="313" t="s">
        <v>31</v>
      </c>
      <c r="H89" s="297" t="s">
        <v>27</v>
      </c>
      <c r="I89" s="297" t="s">
        <v>27</v>
      </c>
      <c r="J89" s="314">
        <v>26005</v>
      </c>
      <c r="K89" s="297" t="s">
        <v>134</v>
      </c>
      <c r="L89" s="298">
        <v>0</v>
      </c>
      <c r="M89" s="315">
        <v>7058</v>
      </c>
      <c r="N89" s="299" t="s">
        <v>348</v>
      </c>
    </row>
    <row r="90" spans="1:14" ht="15.75" customHeight="1" x14ac:dyDescent="0.25">
      <c r="A90" s="207" t="s">
        <v>15</v>
      </c>
      <c r="B90" s="208" t="s">
        <v>15</v>
      </c>
      <c r="C90" s="209"/>
      <c r="D90" s="209">
        <v>231</v>
      </c>
      <c r="E90" s="209"/>
      <c r="F90" s="210" t="s">
        <v>118</v>
      </c>
      <c r="G90" s="316" t="s">
        <v>133</v>
      </c>
      <c r="H90" s="211" t="s">
        <v>27</v>
      </c>
      <c r="I90" s="211" t="s">
        <v>27</v>
      </c>
      <c r="J90" s="317">
        <v>26005</v>
      </c>
      <c r="K90" s="211" t="s">
        <v>134</v>
      </c>
      <c r="L90" s="212">
        <v>0</v>
      </c>
      <c r="M90" s="318">
        <v>150347</v>
      </c>
      <c r="N90" s="248" t="s">
        <v>351</v>
      </c>
    </row>
    <row r="91" spans="1:14" ht="15.75" customHeight="1" x14ac:dyDescent="0.25">
      <c r="A91" s="207" t="s">
        <v>15</v>
      </c>
      <c r="B91" s="208" t="s">
        <v>15</v>
      </c>
      <c r="C91" s="209"/>
      <c r="D91" s="209">
        <v>231</v>
      </c>
      <c r="E91" s="209"/>
      <c r="F91" s="210" t="s">
        <v>118</v>
      </c>
      <c r="G91" s="316" t="s">
        <v>43</v>
      </c>
      <c r="H91" s="211" t="s">
        <v>27</v>
      </c>
      <c r="I91" s="211" t="s">
        <v>27</v>
      </c>
      <c r="J91" s="317">
        <v>26005</v>
      </c>
      <c r="K91" s="211" t="s">
        <v>134</v>
      </c>
      <c r="L91" s="212">
        <v>0</v>
      </c>
      <c r="M91" s="318">
        <v>19437</v>
      </c>
      <c r="N91" s="248" t="s">
        <v>354</v>
      </c>
    </row>
    <row r="92" spans="1:14" ht="15.75" customHeight="1" x14ac:dyDescent="0.25">
      <c r="A92" s="207" t="s">
        <v>15</v>
      </c>
      <c r="B92" s="208" t="s">
        <v>15</v>
      </c>
      <c r="C92" s="209"/>
      <c r="D92" s="209">
        <v>231</v>
      </c>
      <c r="E92" s="209"/>
      <c r="F92" s="210" t="s">
        <v>118</v>
      </c>
      <c r="G92" s="316" t="s">
        <v>119</v>
      </c>
      <c r="H92" s="211" t="s">
        <v>27</v>
      </c>
      <c r="I92" s="211" t="s">
        <v>27</v>
      </c>
      <c r="J92" s="317">
        <v>26005</v>
      </c>
      <c r="K92" s="211" t="s">
        <v>134</v>
      </c>
      <c r="L92" s="212">
        <v>0</v>
      </c>
      <c r="M92" s="318">
        <v>3799</v>
      </c>
      <c r="N92" s="248" t="s">
        <v>358</v>
      </c>
    </row>
    <row r="93" spans="1:14" ht="15.75" customHeight="1" x14ac:dyDescent="0.25">
      <c r="A93" s="207" t="s">
        <v>15</v>
      </c>
      <c r="B93" s="208" t="s">
        <v>15</v>
      </c>
      <c r="C93" s="209"/>
      <c r="D93" s="209">
        <v>231</v>
      </c>
      <c r="E93" s="209"/>
      <c r="F93" s="210" t="s">
        <v>118</v>
      </c>
      <c r="G93" s="316" t="s">
        <v>33</v>
      </c>
      <c r="H93" s="211" t="s">
        <v>27</v>
      </c>
      <c r="I93" s="211" t="s">
        <v>27</v>
      </c>
      <c r="J93" s="317">
        <v>26005</v>
      </c>
      <c r="K93" s="211" t="s">
        <v>134</v>
      </c>
      <c r="L93" s="212">
        <v>0</v>
      </c>
      <c r="M93" s="318">
        <v>99651</v>
      </c>
      <c r="N93" s="248" t="s">
        <v>363</v>
      </c>
    </row>
    <row r="94" spans="1:14" ht="15.75" customHeight="1" x14ac:dyDescent="0.25">
      <c r="A94" s="207" t="s">
        <v>15</v>
      </c>
      <c r="B94" s="208" t="s">
        <v>15</v>
      </c>
      <c r="C94" s="209"/>
      <c r="D94" s="209">
        <v>231</v>
      </c>
      <c r="E94" s="209"/>
      <c r="F94" s="210" t="s">
        <v>118</v>
      </c>
      <c r="G94" s="316">
        <v>5169</v>
      </c>
      <c r="H94" s="211" t="s">
        <v>27</v>
      </c>
      <c r="I94" s="211" t="s">
        <v>27</v>
      </c>
      <c r="J94" s="319" t="s">
        <v>360</v>
      </c>
      <c r="K94" s="211" t="s">
        <v>134</v>
      </c>
      <c r="L94" s="212">
        <v>0</v>
      </c>
      <c r="M94" s="318">
        <v>22200</v>
      </c>
      <c r="N94" s="248" t="s">
        <v>364</v>
      </c>
    </row>
    <row r="95" spans="1:14" ht="15.75" customHeight="1" x14ac:dyDescent="0.25">
      <c r="A95" s="207" t="s">
        <v>15</v>
      </c>
      <c r="B95" s="208" t="s">
        <v>15</v>
      </c>
      <c r="C95" s="209"/>
      <c r="D95" s="209">
        <v>231</v>
      </c>
      <c r="E95" s="209"/>
      <c r="F95" s="210" t="s">
        <v>118</v>
      </c>
      <c r="G95" s="316" t="s">
        <v>116</v>
      </c>
      <c r="H95" s="211" t="s">
        <v>27</v>
      </c>
      <c r="I95" s="211" t="s">
        <v>27</v>
      </c>
      <c r="J95" s="317">
        <v>26005</v>
      </c>
      <c r="K95" s="211" t="s">
        <v>134</v>
      </c>
      <c r="L95" s="212">
        <v>0</v>
      </c>
      <c r="M95" s="318">
        <v>69404</v>
      </c>
      <c r="N95" s="248" t="s">
        <v>367</v>
      </c>
    </row>
    <row r="96" spans="1:14" ht="15.75" customHeight="1" thickBot="1" x14ac:dyDescent="0.3">
      <c r="A96" s="205" t="s">
        <v>15</v>
      </c>
      <c r="B96" s="206" t="s">
        <v>15</v>
      </c>
      <c r="C96" s="187"/>
      <c r="D96" s="187">
        <v>231</v>
      </c>
      <c r="E96" s="187"/>
      <c r="F96" s="188" t="s">
        <v>118</v>
      </c>
      <c r="G96" s="323" t="s">
        <v>45</v>
      </c>
      <c r="H96" s="189" t="s">
        <v>27</v>
      </c>
      <c r="I96" s="189" t="s">
        <v>27</v>
      </c>
      <c r="J96" s="324">
        <v>26005</v>
      </c>
      <c r="K96" s="189" t="s">
        <v>134</v>
      </c>
      <c r="L96" s="190">
        <v>0</v>
      </c>
      <c r="M96" s="325">
        <v>11479</v>
      </c>
      <c r="N96" s="191" t="s">
        <v>372</v>
      </c>
    </row>
    <row r="97" spans="1:14" s="58" customFormat="1" ht="15.75" customHeight="1" thickBot="1" x14ac:dyDescent="0.25">
      <c r="A97" s="403" t="s">
        <v>28</v>
      </c>
      <c r="B97" s="404"/>
      <c r="C97" s="404"/>
      <c r="D97" s="404"/>
      <c r="E97" s="404"/>
      <c r="F97" s="404"/>
      <c r="G97" s="404"/>
      <c r="H97" s="404"/>
      <c r="I97" s="404"/>
      <c r="J97" s="404"/>
      <c r="K97" s="405"/>
      <c r="L97" s="215">
        <f>SUM(L72:L96)</f>
        <v>0</v>
      </c>
      <c r="M97" s="215">
        <f>SUM(M72:M96)</f>
        <v>644890</v>
      </c>
      <c r="N97" s="216"/>
    </row>
    <row r="98" spans="1:14" ht="15.75" customHeight="1" x14ac:dyDescent="0.25">
      <c r="A98" s="59"/>
      <c r="B98" s="8"/>
      <c r="C98" s="8"/>
      <c r="D98" s="8"/>
    </row>
    <row r="99" spans="1:14" ht="15.75" customHeight="1" x14ac:dyDescent="0.25">
      <c r="A99" s="59"/>
      <c r="B99" s="8"/>
      <c r="C99" s="8"/>
      <c r="D99" s="8"/>
    </row>
    <row r="100" spans="1:14" s="180" customFormat="1" ht="21" customHeight="1" x14ac:dyDescent="0.35">
      <c r="A100" s="287" t="s">
        <v>382</v>
      </c>
      <c r="B100" s="287"/>
      <c r="C100" s="287"/>
      <c r="D100" s="287"/>
      <c r="E100" s="287"/>
      <c r="F100" s="287"/>
      <c r="G100" s="287"/>
      <c r="H100" s="287"/>
      <c r="I100" s="287"/>
      <c r="J100" s="287"/>
      <c r="K100" s="287"/>
      <c r="L100" s="288"/>
      <c r="M100" s="288"/>
      <c r="N100" s="289"/>
    </row>
    <row r="101" spans="1:14" ht="15.75" customHeight="1" x14ac:dyDescent="0.25">
      <c r="A101" s="59"/>
      <c r="B101" s="8"/>
      <c r="C101" s="8"/>
      <c r="D101" s="8"/>
    </row>
    <row r="102" spans="1:14" s="334" customFormat="1" ht="15.75" customHeight="1" thickBot="1" x14ac:dyDescent="0.25">
      <c r="A102" s="329" t="s">
        <v>304</v>
      </c>
      <c r="B102" s="329"/>
      <c r="C102" s="329"/>
      <c r="D102" s="329"/>
      <c r="E102" s="329"/>
      <c r="F102" s="329"/>
      <c r="G102" s="329"/>
      <c r="H102" s="329"/>
      <c r="I102" s="329"/>
      <c r="J102" s="329"/>
      <c r="K102" s="329"/>
      <c r="L102" s="330"/>
      <c r="M102" s="330"/>
      <c r="N102" s="331"/>
    </row>
    <row r="103" spans="1:14" s="326" customFormat="1" ht="15.75" customHeight="1" thickBot="1" x14ac:dyDescent="0.25">
      <c r="A103" s="181" t="s">
        <v>1</v>
      </c>
      <c r="B103" s="182" t="s">
        <v>2</v>
      </c>
      <c r="C103" s="182" t="s">
        <v>3</v>
      </c>
      <c r="D103" s="182" t="s">
        <v>4</v>
      </c>
      <c r="E103" s="182" t="s">
        <v>5</v>
      </c>
      <c r="F103" s="183" t="s">
        <v>6</v>
      </c>
      <c r="G103" s="184" t="s">
        <v>7</v>
      </c>
      <c r="H103" s="184" t="s">
        <v>8</v>
      </c>
      <c r="I103" s="184" t="s">
        <v>9</v>
      </c>
      <c r="J103" s="184" t="s">
        <v>10</v>
      </c>
      <c r="K103" s="184" t="s">
        <v>11</v>
      </c>
      <c r="L103" s="185" t="s">
        <v>12</v>
      </c>
      <c r="M103" s="185" t="s">
        <v>13</v>
      </c>
      <c r="N103" s="312" t="s">
        <v>302</v>
      </c>
    </row>
    <row r="104" spans="1:14" s="327" customFormat="1" ht="15.75" customHeight="1" x14ac:dyDescent="0.2">
      <c r="A104" s="307" t="s">
        <v>15</v>
      </c>
      <c r="B104" s="308" t="s">
        <v>15</v>
      </c>
      <c r="C104" s="231"/>
      <c r="D104" s="309" t="s">
        <v>26</v>
      </c>
      <c r="E104" s="309"/>
      <c r="F104" s="310" t="s">
        <v>114</v>
      </c>
      <c r="G104" s="213" t="s">
        <v>43</v>
      </c>
      <c r="H104" s="213" t="s">
        <v>27</v>
      </c>
      <c r="I104" s="213" t="s">
        <v>27</v>
      </c>
      <c r="J104" s="213" t="s">
        <v>303</v>
      </c>
      <c r="K104" s="213" t="s">
        <v>158</v>
      </c>
      <c r="L104" s="214">
        <v>0</v>
      </c>
      <c r="M104" s="214">
        <v>146</v>
      </c>
      <c r="N104" s="311" t="s">
        <v>377</v>
      </c>
    </row>
    <row r="105" spans="1:14" s="327" customFormat="1" ht="15.75" customHeight="1" x14ac:dyDescent="0.2">
      <c r="A105" s="207" t="s">
        <v>15</v>
      </c>
      <c r="B105" s="208" t="s">
        <v>15</v>
      </c>
      <c r="C105" s="209"/>
      <c r="D105" s="209" t="s">
        <v>26</v>
      </c>
      <c r="E105" s="209"/>
      <c r="F105" s="210" t="s">
        <v>114</v>
      </c>
      <c r="G105" s="211" t="s">
        <v>33</v>
      </c>
      <c r="H105" s="211" t="s">
        <v>27</v>
      </c>
      <c r="I105" s="211" t="s">
        <v>27</v>
      </c>
      <c r="J105" s="211" t="s">
        <v>303</v>
      </c>
      <c r="K105" s="211" t="s">
        <v>158</v>
      </c>
      <c r="L105" s="212">
        <v>0</v>
      </c>
      <c r="M105" s="212">
        <v>932</v>
      </c>
      <c r="N105" s="248" t="s">
        <v>378</v>
      </c>
    </row>
    <row r="106" spans="1:14" s="327" customFormat="1" ht="15.75" customHeight="1" thickBot="1" x14ac:dyDescent="0.25">
      <c r="A106" s="307" t="s">
        <v>15</v>
      </c>
      <c r="B106" s="308" t="s">
        <v>15</v>
      </c>
      <c r="C106" s="309"/>
      <c r="D106" s="309" t="s">
        <v>26</v>
      </c>
      <c r="E106" s="309"/>
      <c r="F106" s="310" t="s">
        <v>114</v>
      </c>
      <c r="G106" s="213" t="s">
        <v>45</v>
      </c>
      <c r="H106" s="213" t="s">
        <v>27</v>
      </c>
      <c r="I106" s="213" t="s">
        <v>27</v>
      </c>
      <c r="J106" s="213" t="s">
        <v>303</v>
      </c>
      <c r="K106" s="213" t="s">
        <v>158</v>
      </c>
      <c r="L106" s="214">
        <v>0</v>
      </c>
      <c r="M106" s="214">
        <v>114</v>
      </c>
      <c r="N106" s="311" t="s">
        <v>379</v>
      </c>
    </row>
    <row r="107" spans="1:14" s="328" customFormat="1" ht="15.75" customHeight="1" thickBot="1" x14ac:dyDescent="0.25">
      <c r="A107" s="401" t="s">
        <v>28</v>
      </c>
      <c r="B107" s="402"/>
      <c r="C107" s="402"/>
      <c r="D107" s="402"/>
      <c r="E107" s="402"/>
      <c r="F107" s="402"/>
      <c r="G107" s="402"/>
      <c r="H107" s="402"/>
      <c r="I107" s="402"/>
      <c r="J107" s="402"/>
      <c r="K107" s="402"/>
      <c r="L107" s="215">
        <f>SUM(L104:L104)</f>
        <v>0</v>
      </c>
      <c r="M107" s="215">
        <f>SUM(M104:M106)</f>
        <v>1192</v>
      </c>
      <c r="N107" s="216"/>
    </row>
    <row r="108" spans="1:14" s="328" customFormat="1" ht="15.75" customHeight="1" x14ac:dyDescent="0.2">
      <c r="A108" s="290"/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1"/>
      <c r="M108" s="291"/>
      <c r="N108" s="292"/>
    </row>
    <row r="109" spans="1:14" s="13" customFormat="1" ht="15.75" customHeight="1" thickBot="1" x14ac:dyDescent="0.25">
      <c r="A109" s="9" t="s">
        <v>380</v>
      </c>
      <c r="B109" s="10"/>
      <c r="C109" s="10"/>
      <c r="D109" s="10"/>
      <c r="E109" s="10"/>
      <c r="F109" s="10"/>
      <c r="G109" s="11"/>
      <c r="H109" s="11"/>
      <c r="I109" s="11"/>
      <c r="J109" s="11"/>
      <c r="K109" s="11"/>
      <c r="L109" s="12"/>
      <c r="M109" s="12"/>
    </row>
    <row r="110" spans="1:14" s="327" customFormat="1" ht="15.75" customHeight="1" thickBot="1" x14ac:dyDescent="0.25">
      <c r="A110" s="15" t="s">
        <v>1</v>
      </c>
      <c r="B110" s="16" t="s">
        <v>2</v>
      </c>
      <c r="C110" s="16" t="s">
        <v>3</v>
      </c>
      <c r="D110" s="16" t="s">
        <v>4</v>
      </c>
      <c r="E110" s="16" t="s">
        <v>5</v>
      </c>
      <c r="F110" s="17" t="s">
        <v>6</v>
      </c>
      <c r="G110" s="18" t="s">
        <v>7</v>
      </c>
      <c r="H110" s="18" t="s">
        <v>8</v>
      </c>
      <c r="I110" s="18" t="s">
        <v>9</v>
      </c>
      <c r="J110" s="18" t="s">
        <v>10</v>
      </c>
      <c r="K110" s="18" t="s">
        <v>11</v>
      </c>
      <c r="L110" s="19" t="s">
        <v>12</v>
      </c>
      <c r="M110" s="19" t="s">
        <v>13</v>
      </c>
      <c r="N110" s="20" t="s">
        <v>302</v>
      </c>
    </row>
    <row r="111" spans="1:14" s="327" customFormat="1" ht="15.75" customHeight="1" thickBot="1" x14ac:dyDescent="0.25">
      <c r="A111" s="29" t="s">
        <v>15</v>
      </c>
      <c r="B111" s="30" t="s">
        <v>15</v>
      </c>
      <c r="C111" s="47"/>
      <c r="D111" s="47">
        <v>231</v>
      </c>
      <c r="E111" s="47"/>
      <c r="F111" s="62" t="s">
        <v>114</v>
      </c>
      <c r="G111" s="50" t="s">
        <v>43</v>
      </c>
      <c r="H111" s="50">
        <v>0</v>
      </c>
      <c r="I111" s="50" t="s">
        <v>27</v>
      </c>
      <c r="J111" s="50" t="s">
        <v>303</v>
      </c>
      <c r="K111" s="50" t="s">
        <v>136</v>
      </c>
      <c r="L111" s="51">
        <v>0</v>
      </c>
      <c r="M111" s="51">
        <v>7806</v>
      </c>
      <c r="N111" s="63" t="s">
        <v>381</v>
      </c>
    </row>
    <row r="112" spans="1:14" s="328" customFormat="1" ht="15.75" customHeight="1" thickBot="1" x14ac:dyDescent="0.25">
      <c r="A112" s="398" t="s">
        <v>28</v>
      </c>
      <c r="B112" s="399"/>
      <c r="C112" s="399"/>
      <c r="D112" s="399"/>
      <c r="E112" s="399"/>
      <c r="F112" s="399"/>
      <c r="G112" s="399"/>
      <c r="H112" s="399"/>
      <c r="I112" s="399"/>
      <c r="J112" s="399"/>
      <c r="K112" s="400"/>
      <c r="L112" s="56">
        <f>SUM(L111:L111)</f>
        <v>0</v>
      </c>
      <c r="M112" s="56">
        <f>SUM(M111:M111)</f>
        <v>7806</v>
      </c>
      <c r="N112" s="57"/>
    </row>
    <row r="113" spans="1:14" s="327" customFormat="1" ht="15.75" customHeight="1" x14ac:dyDescent="0.2">
      <c r="A113" s="59"/>
      <c r="B113" s="8"/>
      <c r="C113" s="8"/>
      <c r="D113" s="8"/>
      <c r="E113" s="2"/>
      <c r="F113" s="2"/>
      <c r="G113" s="3"/>
      <c r="H113" s="3"/>
      <c r="I113" s="3"/>
      <c r="J113" s="3"/>
      <c r="K113" s="3"/>
      <c r="L113" s="4"/>
      <c r="M113" s="4"/>
      <c r="N113" s="5"/>
    </row>
    <row r="114" spans="1:14" s="13" customFormat="1" ht="15.75" customHeight="1" thickBot="1" x14ac:dyDescent="0.25">
      <c r="A114" s="9" t="s">
        <v>383</v>
      </c>
      <c r="B114" s="10"/>
      <c r="C114" s="10"/>
      <c r="D114" s="10"/>
      <c r="E114" s="10"/>
      <c r="F114" s="10"/>
      <c r="G114" s="11"/>
      <c r="H114" s="11"/>
      <c r="I114" s="11"/>
      <c r="J114" s="11"/>
      <c r="K114" s="11"/>
      <c r="L114" s="12"/>
      <c r="M114" s="12"/>
    </row>
    <row r="115" spans="1:14" s="327" customFormat="1" ht="15.75" customHeight="1" thickBot="1" x14ac:dyDescent="0.25">
      <c r="A115" s="15" t="s">
        <v>1</v>
      </c>
      <c r="B115" s="16" t="s">
        <v>2</v>
      </c>
      <c r="C115" s="16" t="s">
        <v>3</v>
      </c>
      <c r="D115" s="16" t="s">
        <v>4</v>
      </c>
      <c r="E115" s="16" t="s">
        <v>5</v>
      </c>
      <c r="F115" s="17" t="s">
        <v>6</v>
      </c>
      <c r="G115" s="18" t="s">
        <v>7</v>
      </c>
      <c r="H115" s="18" t="s">
        <v>8</v>
      </c>
      <c r="I115" s="18" t="s">
        <v>9</v>
      </c>
      <c r="J115" s="18" t="s">
        <v>10</v>
      </c>
      <c r="K115" s="18" t="s">
        <v>11</v>
      </c>
      <c r="L115" s="19" t="s">
        <v>12</v>
      </c>
      <c r="M115" s="19" t="s">
        <v>13</v>
      </c>
      <c r="N115" s="20" t="s">
        <v>302</v>
      </c>
    </row>
    <row r="116" spans="1:14" s="327" customFormat="1" ht="15.75" customHeight="1" x14ac:dyDescent="0.2">
      <c r="A116" s="21" t="s">
        <v>15</v>
      </c>
      <c r="B116" s="22" t="s">
        <v>15</v>
      </c>
      <c r="C116" s="23"/>
      <c r="D116" s="23">
        <v>231</v>
      </c>
      <c r="E116" s="23"/>
      <c r="F116" s="60" t="s">
        <v>30</v>
      </c>
      <c r="G116" s="27" t="s">
        <v>115</v>
      </c>
      <c r="H116" s="27">
        <v>0</v>
      </c>
      <c r="I116" s="27" t="s">
        <v>27</v>
      </c>
      <c r="J116" s="27" t="s">
        <v>303</v>
      </c>
      <c r="K116" s="27" t="s">
        <v>135</v>
      </c>
      <c r="L116" s="28">
        <v>0</v>
      </c>
      <c r="M116" s="28">
        <v>80270</v>
      </c>
      <c r="N116" s="61" t="s">
        <v>132</v>
      </c>
    </row>
    <row r="117" spans="1:14" s="327" customFormat="1" ht="15.75" customHeight="1" thickBot="1" x14ac:dyDescent="0.25">
      <c r="A117" s="29" t="s">
        <v>15</v>
      </c>
      <c r="B117" s="30" t="s">
        <v>15</v>
      </c>
      <c r="C117" s="47"/>
      <c r="D117" s="47">
        <v>231</v>
      </c>
      <c r="E117" s="47"/>
      <c r="F117" s="62" t="s">
        <v>30</v>
      </c>
      <c r="G117" s="50" t="s">
        <v>43</v>
      </c>
      <c r="H117" s="50">
        <v>0</v>
      </c>
      <c r="I117" s="50" t="s">
        <v>27</v>
      </c>
      <c r="J117" s="50" t="s">
        <v>303</v>
      </c>
      <c r="K117" s="50" t="s">
        <v>135</v>
      </c>
      <c r="L117" s="51">
        <v>0</v>
      </c>
      <c r="M117" s="51">
        <v>641</v>
      </c>
      <c r="N117" s="63" t="s">
        <v>384</v>
      </c>
    </row>
    <row r="118" spans="1:14" s="328" customFormat="1" ht="15.75" customHeight="1" thickBot="1" x14ac:dyDescent="0.25">
      <c r="A118" s="398" t="s">
        <v>28</v>
      </c>
      <c r="B118" s="399"/>
      <c r="C118" s="399"/>
      <c r="D118" s="399"/>
      <c r="E118" s="399"/>
      <c r="F118" s="399"/>
      <c r="G118" s="399"/>
      <c r="H118" s="399"/>
      <c r="I118" s="399"/>
      <c r="J118" s="399"/>
      <c r="K118" s="400"/>
      <c r="L118" s="56">
        <f>SUM(L116:L117)</f>
        <v>0</v>
      </c>
      <c r="M118" s="56">
        <f>SUM(M116:M117)</f>
        <v>80911</v>
      </c>
      <c r="N118" s="57"/>
    </row>
    <row r="119" spans="1:14" s="327" customFormat="1" ht="15.75" customHeight="1" x14ac:dyDescent="0.2">
      <c r="A119" s="59"/>
      <c r="B119" s="8"/>
      <c r="C119" s="8"/>
      <c r="D119" s="8"/>
      <c r="E119" s="2"/>
      <c r="F119" s="2"/>
      <c r="G119" s="3"/>
      <c r="H119" s="3"/>
      <c r="I119" s="3"/>
      <c r="J119" s="3"/>
      <c r="K119" s="3"/>
      <c r="L119" s="4"/>
      <c r="M119" s="4"/>
      <c r="N119" s="5"/>
    </row>
    <row r="120" spans="1:14" s="334" customFormat="1" ht="15.75" customHeight="1" thickBot="1" x14ac:dyDescent="0.25">
      <c r="A120" s="329" t="s">
        <v>386</v>
      </c>
      <c r="B120" s="329"/>
      <c r="C120" s="329"/>
      <c r="D120" s="329"/>
      <c r="E120" s="329"/>
      <c r="F120" s="329"/>
      <c r="G120" s="329"/>
      <c r="H120" s="329"/>
      <c r="I120" s="329"/>
      <c r="J120" s="329"/>
      <c r="K120" s="329"/>
      <c r="L120" s="330"/>
      <c r="M120" s="330"/>
      <c r="N120" s="331"/>
    </row>
    <row r="121" spans="1:14" s="326" customFormat="1" ht="15.75" customHeight="1" thickBot="1" x14ac:dyDescent="0.25">
      <c r="A121" s="181" t="s">
        <v>1</v>
      </c>
      <c r="B121" s="182" t="s">
        <v>2</v>
      </c>
      <c r="C121" s="182" t="s">
        <v>3</v>
      </c>
      <c r="D121" s="182" t="s">
        <v>4</v>
      </c>
      <c r="E121" s="182" t="s">
        <v>5</v>
      </c>
      <c r="F121" s="183" t="s">
        <v>6</v>
      </c>
      <c r="G121" s="184" t="s">
        <v>7</v>
      </c>
      <c r="H121" s="184" t="s">
        <v>8</v>
      </c>
      <c r="I121" s="184" t="s">
        <v>9</v>
      </c>
      <c r="J121" s="184" t="s">
        <v>10</v>
      </c>
      <c r="K121" s="184" t="s">
        <v>11</v>
      </c>
      <c r="L121" s="185" t="s">
        <v>12</v>
      </c>
      <c r="M121" s="185" t="s">
        <v>13</v>
      </c>
      <c r="N121" s="312" t="s">
        <v>302</v>
      </c>
    </row>
    <row r="122" spans="1:14" s="327" customFormat="1" ht="15.75" customHeight="1" x14ac:dyDescent="0.2">
      <c r="A122" s="205" t="s">
        <v>15</v>
      </c>
      <c r="B122" s="206" t="s">
        <v>15</v>
      </c>
      <c r="C122" s="309"/>
      <c r="D122" s="309" t="s">
        <v>26</v>
      </c>
      <c r="E122" s="187"/>
      <c r="F122" s="188" t="s">
        <v>40</v>
      </c>
      <c r="G122" s="189" t="s">
        <v>43</v>
      </c>
      <c r="H122" s="189" t="s">
        <v>27</v>
      </c>
      <c r="I122" s="189" t="s">
        <v>27</v>
      </c>
      <c r="J122" s="189" t="s">
        <v>303</v>
      </c>
      <c r="K122" s="189" t="s">
        <v>219</v>
      </c>
      <c r="L122" s="190">
        <v>0</v>
      </c>
      <c r="M122" s="190">
        <v>6902</v>
      </c>
      <c r="N122" s="248" t="s">
        <v>387</v>
      </c>
    </row>
    <row r="123" spans="1:14" s="327" customFormat="1" ht="15.75" customHeight="1" thickBot="1" x14ac:dyDescent="0.25">
      <c r="A123" s="205" t="s">
        <v>15</v>
      </c>
      <c r="B123" s="206" t="s">
        <v>15</v>
      </c>
      <c r="C123" s="209"/>
      <c r="D123" s="335" t="s">
        <v>26</v>
      </c>
      <c r="E123" s="187"/>
      <c r="F123" s="188" t="s">
        <v>40</v>
      </c>
      <c r="G123" s="189" t="s">
        <v>33</v>
      </c>
      <c r="H123" s="189" t="s">
        <v>27</v>
      </c>
      <c r="I123" s="189" t="s">
        <v>27</v>
      </c>
      <c r="J123" s="189" t="s">
        <v>303</v>
      </c>
      <c r="K123" s="189" t="s">
        <v>219</v>
      </c>
      <c r="L123" s="190">
        <v>0</v>
      </c>
      <c r="M123" s="190">
        <v>74250.12</v>
      </c>
      <c r="N123" s="248" t="s">
        <v>305</v>
      </c>
    </row>
    <row r="124" spans="1:14" s="328" customFormat="1" ht="15.75" customHeight="1" thickBot="1" x14ac:dyDescent="0.25">
      <c r="A124" s="401" t="s">
        <v>28</v>
      </c>
      <c r="B124" s="402"/>
      <c r="C124" s="402"/>
      <c r="D124" s="402"/>
      <c r="E124" s="402"/>
      <c r="F124" s="402"/>
      <c r="G124" s="402"/>
      <c r="H124" s="402"/>
      <c r="I124" s="402"/>
      <c r="J124" s="402"/>
      <c r="K124" s="402"/>
      <c r="L124" s="215">
        <f>SUM(L122:L123)</f>
        <v>0</v>
      </c>
      <c r="M124" s="215">
        <f>SUM(M122:M123)</f>
        <v>81152.12</v>
      </c>
      <c r="N124" s="216"/>
    </row>
    <row r="125" spans="1:14" ht="15.75" customHeight="1" x14ac:dyDescent="0.25">
      <c r="A125" s="336"/>
      <c r="B125" s="337"/>
      <c r="C125" s="337"/>
      <c r="D125" s="337"/>
      <c r="E125" s="338"/>
      <c r="F125" s="338"/>
      <c r="G125" s="339"/>
      <c r="H125" s="339"/>
      <c r="I125" s="339"/>
      <c r="J125" s="339"/>
      <c r="K125" s="339"/>
      <c r="L125" s="340"/>
      <c r="M125" s="340"/>
      <c r="N125" s="341"/>
    </row>
    <row r="126" spans="1:14" s="342" customFormat="1" ht="15.75" customHeight="1" thickBot="1" x14ac:dyDescent="0.3">
      <c r="A126" s="329" t="s">
        <v>392</v>
      </c>
      <c r="B126" s="329"/>
      <c r="C126" s="329"/>
      <c r="D126" s="329"/>
      <c r="E126" s="329"/>
      <c r="F126" s="329"/>
      <c r="G126" s="329"/>
      <c r="H126" s="329"/>
      <c r="I126" s="329"/>
      <c r="J126" s="329"/>
      <c r="K126" s="329"/>
      <c r="L126" s="330"/>
      <c r="M126" s="330"/>
      <c r="N126" s="331"/>
    </row>
    <row r="127" spans="1:14" s="67" customFormat="1" ht="15.75" customHeight="1" thickBot="1" x14ac:dyDescent="0.3">
      <c r="A127" s="181" t="s">
        <v>1</v>
      </c>
      <c r="B127" s="182" t="s">
        <v>2</v>
      </c>
      <c r="C127" s="182" t="s">
        <v>3</v>
      </c>
      <c r="D127" s="182" t="s">
        <v>4</v>
      </c>
      <c r="E127" s="182" t="s">
        <v>5</v>
      </c>
      <c r="F127" s="183" t="s">
        <v>6</v>
      </c>
      <c r="G127" s="184" t="s">
        <v>7</v>
      </c>
      <c r="H127" s="184" t="s">
        <v>8</v>
      </c>
      <c r="I127" s="184" t="s">
        <v>9</v>
      </c>
      <c r="J127" s="184" t="s">
        <v>10</v>
      </c>
      <c r="K127" s="184" t="s">
        <v>11</v>
      </c>
      <c r="L127" s="185" t="s">
        <v>12</v>
      </c>
      <c r="M127" s="185" t="s">
        <v>13</v>
      </c>
      <c r="N127" s="312" t="s">
        <v>302</v>
      </c>
    </row>
    <row r="128" spans="1:14" ht="15.75" customHeight="1" thickBot="1" x14ac:dyDescent="0.3">
      <c r="A128" s="205" t="s">
        <v>15</v>
      </c>
      <c r="B128" s="206" t="s">
        <v>15</v>
      </c>
      <c r="C128" s="209"/>
      <c r="D128" s="309" t="s">
        <v>26</v>
      </c>
      <c r="E128" s="187"/>
      <c r="F128" s="188" t="s">
        <v>30</v>
      </c>
      <c r="G128" s="189" t="s">
        <v>31</v>
      </c>
      <c r="H128" s="189" t="s">
        <v>27</v>
      </c>
      <c r="I128" s="189" t="s">
        <v>27</v>
      </c>
      <c r="J128" s="189" t="s">
        <v>303</v>
      </c>
      <c r="K128" s="189" t="s">
        <v>29</v>
      </c>
      <c r="L128" s="190">
        <v>0</v>
      </c>
      <c r="M128" s="190">
        <v>30000</v>
      </c>
      <c r="N128" s="252" t="s">
        <v>32</v>
      </c>
    </row>
    <row r="129" spans="1:14" s="58" customFormat="1" ht="15.75" customHeight="1" thickBot="1" x14ac:dyDescent="0.25">
      <c r="A129" s="401" t="s">
        <v>28</v>
      </c>
      <c r="B129" s="402"/>
      <c r="C129" s="402"/>
      <c r="D129" s="402"/>
      <c r="E129" s="402"/>
      <c r="F129" s="402"/>
      <c r="G129" s="402"/>
      <c r="H129" s="402"/>
      <c r="I129" s="402"/>
      <c r="J129" s="402"/>
      <c r="K129" s="402"/>
      <c r="L129" s="215">
        <f>SUM(L128:L128)</f>
        <v>0</v>
      </c>
      <c r="M129" s="215">
        <f>SUM(M128:M128)</f>
        <v>30000</v>
      </c>
      <c r="N129" s="216"/>
    </row>
    <row r="130" spans="1:14" s="199" customFormat="1" ht="15.75" customHeight="1" x14ac:dyDescent="0.2">
      <c r="A130" s="290"/>
      <c r="B130" s="290"/>
      <c r="C130" s="290"/>
      <c r="D130" s="290"/>
      <c r="E130" s="290"/>
      <c r="F130" s="290"/>
      <c r="G130" s="290"/>
      <c r="H130" s="290"/>
      <c r="I130" s="290"/>
      <c r="J130" s="290"/>
      <c r="K130" s="290"/>
      <c r="L130" s="291"/>
      <c r="M130" s="291"/>
      <c r="N130" s="292"/>
    </row>
    <row r="131" spans="1:14" ht="15.75" customHeight="1" x14ac:dyDescent="0.25">
      <c r="A131" s="59"/>
      <c r="B131" s="8"/>
      <c r="C131" s="8"/>
      <c r="D131" s="8"/>
    </row>
    <row r="132" spans="1:14" ht="15.75" customHeight="1" x14ac:dyDescent="0.25">
      <c r="A132" s="59"/>
      <c r="B132" s="8"/>
      <c r="C132" s="8"/>
      <c r="D132" s="8"/>
    </row>
    <row r="133" spans="1:14" s="180" customFormat="1" ht="21" customHeight="1" x14ac:dyDescent="0.35">
      <c r="A133" s="287" t="s">
        <v>382</v>
      </c>
      <c r="B133" s="287"/>
      <c r="C133" s="287"/>
      <c r="D133" s="287"/>
      <c r="E133" s="287"/>
      <c r="F133" s="287"/>
      <c r="G133" s="287"/>
      <c r="H133" s="287"/>
      <c r="I133" s="287"/>
      <c r="J133" s="287"/>
      <c r="K133" s="287"/>
      <c r="L133" s="288"/>
      <c r="M133" s="288"/>
      <c r="N133" s="289"/>
    </row>
    <row r="134" spans="1:14" ht="15.75" customHeight="1" x14ac:dyDescent="0.25">
      <c r="A134" s="59"/>
      <c r="B134" s="8"/>
      <c r="C134" s="8"/>
      <c r="D134" s="8"/>
    </row>
    <row r="135" spans="1:14" s="342" customFormat="1" ht="15.75" customHeight="1" thickBot="1" x14ac:dyDescent="0.3">
      <c r="A135" s="329" t="s">
        <v>399</v>
      </c>
      <c r="B135" s="329"/>
      <c r="C135" s="329"/>
      <c r="D135" s="329"/>
      <c r="E135" s="329"/>
      <c r="F135" s="329"/>
      <c r="G135" s="329"/>
      <c r="H135" s="329"/>
      <c r="I135" s="329"/>
      <c r="J135" s="329"/>
      <c r="K135" s="329"/>
      <c r="L135" s="330"/>
      <c r="M135" s="330"/>
      <c r="N135" s="331"/>
    </row>
    <row r="136" spans="1:14" s="67" customFormat="1" ht="15.75" customHeight="1" thickBot="1" x14ac:dyDescent="0.3">
      <c r="A136" s="181" t="s">
        <v>1</v>
      </c>
      <c r="B136" s="182" t="s">
        <v>2</v>
      </c>
      <c r="C136" s="182" t="s">
        <v>3</v>
      </c>
      <c r="D136" s="182" t="s">
        <v>4</v>
      </c>
      <c r="E136" s="182" t="s">
        <v>5</v>
      </c>
      <c r="F136" s="183" t="s">
        <v>6</v>
      </c>
      <c r="G136" s="184" t="s">
        <v>7</v>
      </c>
      <c r="H136" s="184" t="s">
        <v>8</v>
      </c>
      <c r="I136" s="184" t="s">
        <v>9</v>
      </c>
      <c r="J136" s="184" t="s">
        <v>10</v>
      </c>
      <c r="K136" s="184" t="s">
        <v>11</v>
      </c>
      <c r="L136" s="185" t="s">
        <v>12</v>
      </c>
      <c r="M136" s="185" t="s">
        <v>13</v>
      </c>
      <c r="N136" s="312" t="s">
        <v>302</v>
      </c>
    </row>
    <row r="137" spans="1:14" ht="15.75" customHeight="1" x14ac:dyDescent="0.25">
      <c r="A137" s="205" t="s">
        <v>15</v>
      </c>
      <c r="B137" s="206" t="s">
        <v>15</v>
      </c>
      <c r="C137" s="209"/>
      <c r="D137" s="309" t="s">
        <v>26</v>
      </c>
      <c r="E137" s="187"/>
      <c r="F137" s="188" t="s">
        <v>209</v>
      </c>
      <c r="G137" s="189" t="s">
        <v>400</v>
      </c>
      <c r="H137" s="189" t="s">
        <v>27</v>
      </c>
      <c r="I137" s="189" t="s">
        <v>401</v>
      </c>
      <c r="J137" s="189"/>
      <c r="K137" s="189"/>
      <c r="L137" s="190">
        <v>12153.6</v>
      </c>
      <c r="M137" s="190">
        <v>0</v>
      </c>
      <c r="N137" s="252" t="s">
        <v>403</v>
      </c>
    </row>
    <row r="138" spans="1:14" ht="15.75" customHeight="1" thickBot="1" x14ac:dyDescent="0.3">
      <c r="A138" s="205" t="s">
        <v>15</v>
      </c>
      <c r="B138" s="206" t="s">
        <v>15</v>
      </c>
      <c r="C138" s="209"/>
      <c r="D138" s="309" t="s">
        <v>26</v>
      </c>
      <c r="E138" s="309"/>
      <c r="F138" s="310" t="s">
        <v>209</v>
      </c>
      <c r="G138" s="213" t="s">
        <v>400</v>
      </c>
      <c r="H138" s="213" t="s">
        <v>27</v>
      </c>
      <c r="I138" s="213" t="s">
        <v>402</v>
      </c>
      <c r="J138" s="213"/>
      <c r="K138" s="213"/>
      <c r="L138" s="214">
        <v>68870.399999999994</v>
      </c>
      <c r="M138" s="214">
        <v>0</v>
      </c>
      <c r="N138" s="252" t="s">
        <v>404</v>
      </c>
    </row>
    <row r="139" spans="1:14" s="58" customFormat="1" ht="15.75" customHeight="1" thickBot="1" x14ac:dyDescent="0.25">
      <c r="A139" s="401" t="s">
        <v>28</v>
      </c>
      <c r="B139" s="402"/>
      <c r="C139" s="402"/>
      <c r="D139" s="402"/>
      <c r="E139" s="402"/>
      <c r="F139" s="402"/>
      <c r="G139" s="402"/>
      <c r="H139" s="402"/>
      <c r="I139" s="402"/>
      <c r="J139" s="402"/>
      <c r="K139" s="402"/>
      <c r="L139" s="215">
        <f>SUM(L137:L138)</f>
        <v>81024</v>
      </c>
      <c r="M139" s="215">
        <f>SUM(M137:M138)</f>
        <v>0</v>
      </c>
      <c r="N139" s="216"/>
    </row>
    <row r="140" spans="1:14" ht="15.75" customHeight="1" x14ac:dyDescent="0.25">
      <c r="A140" s="59"/>
      <c r="B140" s="8"/>
      <c r="C140" s="8"/>
      <c r="D140" s="8"/>
    </row>
    <row r="141" spans="1:14" ht="15.75" customHeight="1" x14ac:dyDescent="0.25">
      <c r="A141" s="59"/>
      <c r="B141" s="8"/>
      <c r="C141" s="8"/>
      <c r="D141" s="8"/>
    </row>
    <row r="142" spans="1:14" ht="23.25" customHeight="1" thickBot="1" x14ac:dyDescent="0.3">
      <c r="A142" s="7" t="s">
        <v>139</v>
      </c>
      <c r="B142" s="8"/>
      <c r="C142" s="8"/>
      <c r="D142" s="8"/>
    </row>
    <row r="143" spans="1:14" s="58" customFormat="1" ht="21" customHeight="1" thickBot="1" x14ac:dyDescent="0.25">
      <c r="A143" s="15" t="s">
        <v>1</v>
      </c>
      <c r="B143" s="16" t="s">
        <v>2</v>
      </c>
      <c r="C143" s="16" t="s">
        <v>3</v>
      </c>
      <c r="D143" s="16" t="s">
        <v>4</v>
      </c>
      <c r="E143" s="16" t="s">
        <v>5</v>
      </c>
      <c r="F143" s="17" t="s">
        <v>6</v>
      </c>
      <c r="G143" s="18" t="s">
        <v>7</v>
      </c>
      <c r="H143" s="18" t="s">
        <v>8</v>
      </c>
      <c r="I143" s="18" t="s">
        <v>9</v>
      </c>
      <c r="J143" s="18" t="s">
        <v>10</v>
      </c>
      <c r="K143" s="18" t="s">
        <v>11</v>
      </c>
      <c r="L143" s="19" t="s">
        <v>12</v>
      </c>
      <c r="M143" s="19" t="s">
        <v>13</v>
      </c>
      <c r="N143" s="234" t="s">
        <v>14</v>
      </c>
    </row>
    <row r="144" spans="1:14" x14ac:dyDescent="0.25">
      <c r="A144" s="364" t="s">
        <v>15</v>
      </c>
      <c r="B144" s="346" t="s">
        <v>15</v>
      </c>
      <c r="C144" s="347"/>
      <c r="D144" s="347" t="s">
        <v>26</v>
      </c>
      <c r="E144" s="347"/>
      <c r="F144" s="348" t="s">
        <v>40</v>
      </c>
      <c r="G144" s="349" t="s">
        <v>43</v>
      </c>
      <c r="H144" s="350" t="s">
        <v>27</v>
      </c>
      <c r="I144" s="350" t="s">
        <v>27</v>
      </c>
      <c r="J144" s="350" t="s">
        <v>27</v>
      </c>
      <c r="K144" s="350" t="s">
        <v>27</v>
      </c>
      <c r="L144" s="351">
        <v>0</v>
      </c>
      <c r="M144" s="352">
        <v>-76912</v>
      </c>
      <c r="N144" s="365" t="s">
        <v>420</v>
      </c>
    </row>
    <row r="145" spans="1:14" x14ac:dyDescent="0.25">
      <c r="A145" s="366" t="s">
        <v>15</v>
      </c>
      <c r="B145" s="208" t="s">
        <v>15</v>
      </c>
      <c r="C145" s="209"/>
      <c r="D145" s="209" t="s">
        <v>26</v>
      </c>
      <c r="E145" s="209"/>
      <c r="F145" s="353" t="s">
        <v>40</v>
      </c>
      <c r="G145" s="354" t="s">
        <v>33</v>
      </c>
      <c r="H145" s="211" t="s">
        <v>27</v>
      </c>
      <c r="I145" s="211" t="s">
        <v>27</v>
      </c>
      <c r="J145" s="211" t="s">
        <v>27</v>
      </c>
      <c r="K145" s="211" t="s">
        <v>27</v>
      </c>
      <c r="L145" s="212">
        <v>0</v>
      </c>
      <c r="M145" s="355">
        <v>-410822.12</v>
      </c>
      <c r="N145" s="367" t="s">
        <v>421</v>
      </c>
    </row>
    <row r="146" spans="1:14" ht="15.75" customHeight="1" x14ac:dyDescent="0.25">
      <c r="A146" s="366" t="s">
        <v>15</v>
      </c>
      <c r="B146" s="208" t="s">
        <v>15</v>
      </c>
      <c r="C146" s="209"/>
      <c r="D146" s="209" t="s">
        <v>26</v>
      </c>
      <c r="E146" s="209"/>
      <c r="F146" s="353" t="s">
        <v>40</v>
      </c>
      <c r="G146" s="354" t="s">
        <v>35</v>
      </c>
      <c r="H146" s="211" t="s">
        <v>27</v>
      </c>
      <c r="I146" s="211" t="s">
        <v>27</v>
      </c>
      <c r="J146" s="211" t="s">
        <v>27</v>
      </c>
      <c r="K146" s="211" t="s">
        <v>27</v>
      </c>
      <c r="L146" s="212">
        <v>0</v>
      </c>
      <c r="M146" s="355">
        <v>-96900</v>
      </c>
      <c r="N146" s="367" t="s">
        <v>422</v>
      </c>
    </row>
    <row r="147" spans="1:14" x14ac:dyDescent="0.25">
      <c r="A147" s="366" t="s">
        <v>15</v>
      </c>
      <c r="B147" s="208" t="s">
        <v>15</v>
      </c>
      <c r="C147" s="209"/>
      <c r="D147" s="209" t="s">
        <v>26</v>
      </c>
      <c r="E147" s="209"/>
      <c r="F147" s="353" t="s">
        <v>40</v>
      </c>
      <c r="G147" s="354" t="s">
        <v>41</v>
      </c>
      <c r="H147" s="211" t="s">
        <v>27</v>
      </c>
      <c r="I147" s="211" t="s">
        <v>27</v>
      </c>
      <c r="J147" s="211" t="s">
        <v>27</v>
      </c>
      <c r="K147" s="211" t="s">
        <v>27</v>
      </c>
      <c r="L147" s="212">
        <v>0</v>
      </c>
      <c r="M147" s="355">
        <v>-3400</v>
      </c>
      <c r="N147" s="367" t="s">
        <v>423</v>
      </c>
    </row>
    <row r="148" spans="1:14" x14ac:dyDescent="0.25">
      <c r="A148" s="366" t="s">
        <v>15</v>
      </c>
      <c r="B148" s="208" t="s">
        <v>15</v>
      </c>
      <c r="C148" s="209"/>
      <c r="D148" s="209" t="s">
        <v>26</v>
      </c>
      <c r="E148" s="209"/>
      <c r="F148" s="353" t="s">
        <v>114</v>
      </c>
      <c r="G148" s="354" t="s">
        <v>115</v>
      </c>
      <c r="H148" s="211" t="s">
        <v>27</v>
      </c>
      <c r="I148" s="211" t="s">
        <v>27</v>
      </c>
      <c r="J148" s="211" t="s">
        <v>27</v>
      </c>
      <c r="K148" s="211" t="s">
        <v>27</v>
      </c>
      <c r="L148" s="212">
        <v>0</v>
      </c>
      <c r="M148" s="355">
        <v>-31046.400000000001</v>
      </c>
      <c r="N148" s="367" t="s">
        <v>424</v>
      </c>
    </row>
    <row r="149" spans="1:14" x14ac:dyDescent="0.25">
      <c r="A149" s="366" t="s">
        <v>15</v>
      </c>
      <c r="B149" s="208" t="s">
        <v>15</v>
      </c>
      <c r="C149" s="209"/>
      <c r="D149" s="209" t="s">
        <v>26</v>
      </c>
      <c r="E149" s="209"/>
      <c r="F149" s="353" t="s">
        <v>114</v>
      </c>
      <c r="G149" s="354" t="s">
        <v>170</v>
      </c>
      <c r="H149" s="211" t="s">
        <v>27</v>
      </c>
      <c r="I149" s="211" t="s">
        <v>27</v>
      </c>
      <c r="J149" s="211" t="s">
        <v>27</v>
      </c>
      <c r="K149" s="211" t="s">
        <v>27</v>
      </c>
      <c r="L149" s="212">
        <v>0</v>
      </c>
      <c r="M149" s="355">
        <v>-7900</v>
      </c>
      <c r="N149" s="367" t="s">
        <v>425</v>
      </c>
    </row>
    <row r="150" spans="1:14" x14ac:dyDescent="0.25">
      <c r="A150" s="366" t="s">
        <v>15</v>
      </c>
      <c r="B150" s="208" t="s">
        <v>15</v>
      </c>
      <c r="C150" s="209"/>
      <c r="D150" s="209" t="s">
        <v>26</v>
      </c>
      <c r="E150" s="209"/>
      <c r="F150" s="353" t="s">
        <v>114</v>
      </c>
      <c r="G150" s="354" t="s">
        <v>43</v>
      </c>
      <c r="H150" s="211" t="s">
        <v>27</v>
      </c>
      <c r="I150" s="211" t="s">
        <v>27</v>
      </c>
      <c r="J150" s="211" t="s">
        <v>27</v>
      </c>
      <c r="K150" s="211" t="s">
        <v>27</v>
      </c>
      <c r="L150" s="212">
        <v>0</v>
      </c>
      <c r="M150" s="355">
        <v>-11357.8</v>
      </c>
      <c r="N150" s="367" t="s">
        <v>426</v>
      </c>
    </row>
    <row r="151" spans="1:14" x14ac:dyDescent="0.25">
      <c r="A151" s="366" t="s">
        <v>15</v>
      </c>
      <c r="B151" s="208" t="s">
        <v>15</v>
      </c>
      <c r="C151" s="209"/>
      <c r="D151" s="209" t="s">
        <v>26</v>
      </c>
      <c r="E151" s="209"/>
      <c r="F151" s="353" t="s">
        <v>114</v>
      </c>
      <c r="G151" s="354" t="s">
        <v>152</v>
      </c>
      <c r="H151" s="211" t="s">
        <v>27</v>
      </c>
      <c r="I151" s="211" t="s">
        <v>27</v>
      </c>
      <c r="J151" s="211" t="s">
        <v>27</v>
      </c>
      <c r="K151" s="211" t="s">
        <v>27</v>
      </c>
      <c r="L151" s="212">
        <v>0</v>
      </c>
      <c r="M151" s="355">
        <v>-500</v>
      </c>
      <c r="N151" s="367" t="s">
        <v>427</v>
      </c>
    </row>
    <row r="152" spans="1:14" x14ac:dyDescent="0.25">
      <c r="A152" s="366" t="s">
        <v>15</v>
      </c>
      <c r="B152" s="208" t="s">
        <v>15</v>
      </c>
      <c r="C152" s="209"/>
      <c r="D152" s="209" t="s">
        <v>26</v>
      </c>
      <c r="E152" s="209"/>
      <c r="F152" s="353" t="s">
        <v>114</v>
      </c>
      <c r="G152" s="354" t="s">
        <v>173</v>
      </c>
      <c r="H152" s="211" t="s">
        <v>27</v>
      </c>
      <c r="I152" s="211" t="s">
        <v>27</v>
      </c>
      <c r="J152" s="211" t="s">
        <v>27</v>
      </c>
      <c r="K152" s="211" t="s">
        <v>27</v>
      </c>
      <c r="L152" s="212">
        <v>0</v>
      </c>
      <c r="M152" s="355">
        <v>-1000</v>
      </c>
      <c r="N152" s="367" t="s">
        <v>428</v>
      </c>
    </row>
    <row r="153" spans="1:14" x14ac:dyDescent="0.25">
      <c r="A153" s="366" t="s">
        <v>15</v>
      </c>
      <c r="B153" s="208" t="s">
        <v>15</v>
      </c>
      <c r="C153" s="209"/>
      <c r="D153" s="209" t="s">
        <v>26</v>
      </c>
      <c r="E153" s="209"/>
      <c r="F153" s="353" t="s">
        <v>114</v>
      </c>
      <c r="G153" s="354" t="s">
        <v>33</v>
      </c>
      <c r="H153" s="211" t="s">
        <v>27</v>
      </c>
      <c r="I153" s="211" t="s">
        <v>27</v>
      </c>
      <c r="J153" s="211" t="s">
        <v>27</v>
      </c>
      <c r="K153" s="211" t="s">
        <v>27</v>
      </c>
      <c r="L153" s="212">
        <v>0</v>
      </c>
      <c r="M153" s="355">
        <v>-3932</v>
      </c>
      <c r="N153" s="367" t="s">
        <v>429</v>
      </c>
    </row>
    <row r="154" spans="1:14" x14ac:dyDescent="0.25">
      <c r="A154" s="366" t="s">
        <v>15</v>
      </c>
      <c r="B154" s="208" t="s">
        <v>15</v>
      </c>
      <c r="C154" s="209"/>
      <c r="D154" s="209" t="s">
        <v>26</v>
      </c>
      <c r="E154" s="209"/>
      <c r="F154" s="353" t="s">
        <v>114</v>
      </c>
      <c r="G154" s="354" t="s">
        <v>35</v>
      </c>
      <c r="H154" s="211" t="s">
        <v>27</v>
      </c>
      <c r="I154" s="211" t="s">
        <v>27</v>
      </c>
      <c r="J154" s="211" t="s">
        <v>27</v>
      </c>
      <c r="K154" s="211" t="s">
        <v>27</v>
      </c>
      <c r="L154" s="212">
        <v>0</v>
      </c>
      <c r="M154" s="355">
        <v>-2000</v>
      </c>
      <c r="N154" s="367" t="s">
        <v>430</v>
      </c>
    </row>
    <row r="155" spans="1:14" x14ac:dyDescent="0.25">
      <c r="A155" s="366" t="s">
        <v>15</v>
      </c>
      <c r="B155" s="208" t="s">
        <v>15</v>
      </c>
      <c r="C155" s="209"/>
      <c r="D155" s="209" t="s">
        <v>26</v>
      </c>
      <c r="E155" s="209"/>
      <c r="F155" s="353" t="s">
        <v>114</v>
      </c>
      <c r="G155" s="354" t="s">
        <v>197</v>
      </c>
      <c r="H155" s="211" t="s">
        <v>27</v>
      </c>
      <c r="I155" s="211" t="s">
        <v>27</v>
      </c>
      <c r="J155" s="211" t="s">
        <v>27</v>
      </c>
      <c r="K155" s="211" t="s">
        <v>27</v>
      </c>
      <c r="L155" s="212">
        <v>0</v>
      </c>
      <c r="M155" s="355">
        <v>-500</v>
      </c>
      <c r="N155" s="367" t="s">
        <v>431</v>
      </c>
    </row>
    <row r="156" spans="1:14" x14ac:dyDescent="0.25">
      <c r="A156" s="366" t="s">
        <v>15</v>
      </c>
      <c r="B156" s="208" t="s">
        <v>15</v>
      </c>
      <c r="C156" s="209"/>
      <c r="D156" s="209" t="s">
        <v>26</v>
      </c>
      <c r="E156" s="209"/>
      <c r="F156" s="353" t="s">
        <v>114</v>
      </c>
      <c r="G156" s="354" t="s">
        <v>116</v>
      </c>
      <c r="H156" s="211" t="s">
        <v>27</v>
      </c>
      <c r="I156" s="211" t="s">
        <v>27</v>
      </c>
      <c r="J156" s="211" t="s">
        <v>27</v>
      </c>
      <c r="K156" s="211" t="s">
        <v>27</v>
      </c>
      <c r="L156" s="212">
        <v>0</v>
      </c>
      <c r="M156" s="355">
        <v>-7651</v>
      </c>
      <c r="N156" s="367" t="s">
        <v>432</v>
      </c>
    </row>
    <row r="157" spans="1:14" x14ac:dyDescent="0.25">
      <c r="A157" s="366" t="s">
        <v>15</v>
      </c>
      <c r="B157" s="208" t="s">
        <v>15</v>
      </c>
      <c r="C157" s="209"/>
      <c r="D157" s="209" t="s">
        <v>26</v>
      </c>
      <c r="E157" s="209"/>
      <c r="F157" s="353" t="s">
        <v>114</v>
      </c>
      <c r="G157" s="354" t="s">
        <v>45</v>
      </c>
      <c r="H157" s="211" t="s">
        <v>27</v>
      </c>
      <c r="I157" s="211" t="s">
        <v>27</v>
      </c>
      <c r="J157" s="211" t="s">
        <v>27</v>
      </c>
      <c r="K157" s="211" t="s">
        <v>27</v>
      </c>
      <c r="L157" s="212">
        <v>0</v>
      </c>
      <c r="M157" s="355">
        <v>-6784</v>
      </c>
      <c r="N157" s="367" t="s">
        <v>433</v>
      </c>
    </row>
    <row r="158" spans="1:14" x14ac:dyDescent="0.25">
      <c r="A158" s="366" t="s">
        <v>15</v>
      </c>
      <c r="B158" s="208" t="s">
        <v>15</v>
      </c>
      <c r="C158" s="209"/>
      <c r="D158" s="209" t="s">
        <v>26</v>
      </c>
      <c r="E158" s="209"/>
      <c r="F158" s="353" t="s">
        <v>200</v>
      </c>
      <c r="G158" s="354" t="s">
        <v>43</v>
      </c>
      <c r="H158" s="211" t="s">
        <v>27</v>
      </c>
      <c r="I158" s="211" t="s">
        <v>27</v>
      </c>
      <c r="J158" s="211" t="s">
        <v>27</v>
      </c>
      <c r="K158" s="211" t="s">
        <v>27</v>
      </c>
      <c r="L158" s="212">
        <v>0</v>
      </c>
      <c r="M158" s="355">
        <v>-71000</v>
      </c>
      <c r="N158" s="367" t="s">
        <v>434</v>
      </c>
    </row>
    <row r="159" spans="1:14" x14ac:dyDescent="0.25">
      <c r="A159" s="366" t="s">
        <v>15</v>
      </c>
      <c r="B159" s="208" t="s">
        <v>15</v>
      </c>
      <c r="C159" s="209"/>
      <c r="D159" s="209" t="s">
        <v>26</v>
      </c>
      <c r="E159" s="209"/>
      <c r="F159" s="353" t="s">
        <v>200</v>
      </c>
      <c r="G159" s="354" t="s">
        <v>117</v>
      </c>
      <c r="H159" s="211" t="s">
        <v>27</v>
      </c>
      <c r="I159" s="211" t="s">
        <v>27</v>
      </c>
      <c r="J159" s="211" t="s">
        <v>27</v>
      </c>
      <c r="K159" s="211" t="s">
        <v>27</v>
      </c>
      <c r="L159" s="212">
        <v>0</v>
      </c>
      <c r="M159" s="355">
        <v>-3600</v>
      </c>
      <c r="N159" s="367" t="s">
        <v>435</v>
      </c>
    </row>
    <row r="160" spans="1:14" x14ac:dyDescent="0.25">
      <c r="A160" s="366" t="s">
        <v>15</v>
      </c>
      <c r="B160" s="208" t="s">
        <v>15</v>
      </c>
      <c r="C160" s="209"/>
      <c r="D160" s="209" t="s">
        <v>26</v>
      </c>
      <c r="E160" s="209"/>
      <c r="F160" s="353" t="s">
        <v>200</v>
      </c>
      <c r="G160" s="354" t="s">
        <v>119</v>
      </c>
      <c r="H160" s="211" t="s">
        <v>27</v>
      </c>
      <c r="I160" s="211" t="s">
        <v>27</v>
      </c>
      <c r="J160" s="211" t="s">
        <v>27</v>
      </c>
      <c r="K160" s="211" t="s">
        <v>27</v>
      </c>
      <c r="L160" s="212">
        <v>0</v>
      </c>
      <c r="M160" s="355">
        <v>-7000</v>
      </c>
      <c r="N160" s="367" t="s">
        <v>436</v>
      </c>
    </row>
    <row r="161" spans="1:14" x14ac:dyDescent="0.25">
      <c r="A161" s="366" t="s">
        <v>15</v>
      </c>
      <c r="B161" s="208" t="s">
        <v>15</v>
      </c>
      <c r="C161" s="209"/>
      <c r="D161" s="209" t="s">
        <v>26</v>
      </c>
      <c r="E161" s="209"/>
      <c r="F161" s="353" t="s">
        <v>200</v>
      </c>
      <c r="G161" s="354" t="s">
        <v>33</v>
      </c>
      <c r="H161" s="211" t="s">
        <v>27</v>
      </c>
      <c r="I161" s="211" t="s">
        <v>27</v>
      </c>
      <c r="J161" s="211" t="s">
        <v>27</v>
      </c>
      <c r="K161" s="211" t="s">
        <v>27</v>
      </c>
      <c r="L161" s="212">
        <v>0</v>
      </c>
      <c r="M161" s="355">
        <v>-144000</v>
      </c>
      <c r="N161" s="367" t="s">
        <v>437</v>
      </c>
    </row>
    <row r="162" spans="1:14" x14ac:dyDescent="0.25">
      <c r="A162" s="366" t="s">
        <v>15</v>
      </c>
      <c r="B162" s="208" t="s">
        <v>15</v>
      </c>
      <c r="C162" s="209"/>
      <c r="D162" s="209" t="s">
        <v>26</v>
      </c>
      <c r="E162" s="209"/>
      <c r="F162" s="353" t="s">
        <v>200</v>
      </c>
      <c r="G162" s="354" t="s">
        <v>150</v>
      </c>
      <c r="H162" s="211" t="s">
        <v>27</v>
      </c>
      <c r="I162" s="211" t="s">
        <v>27</v>
      </c>
      <c r="J162" s="211" t="s">
        <v>27</v>
      </c>
      <c r="K162" s="211" t="s">
        <v>27</v>
      </c>
      <c r="L162" s="212">
        <v>0</v>
      </c>
      <c r="M162" s="355">
        <v>9388.0499999999993</v>
      </c>
      <c r="N162" s="367" t="s">
        <v>438</v>
      </c>
    </row>
    <row r="163" spans="1:14" ht="15.75" thickBot="1" x14ac:dyDescent="0.3">
      <c r="A163" s="368" t="s">
        <v>15</v>
      </c>
      <c r="B163" s="357" t="s">
        <v>15</v>
      </c>
      <c r="C163" s="358"/>
      <c r="D163" s="358" t="s">
        <v>26</v>
      </c>
      <c r="E163" s="358"/>
      <c r="F163" s="359" t="s">
        <v>42</v>
      </c>
      <c r="G163" s="360" t="s">
        <v>43</v>
      </c>
      <c r="H163" s="361" t="s">
        <v>27</v>
      </c>
      <c r="I163" s="361" t="s">
        <v>27</v>
      </c>
      <c r="J163" s="361" t="s">
        <v>27</v>
      </c>
      <c r="K163" s="361" t="s">
        <v>27</v>
      </c>
      <c r="L163" s="362">
        <v>0</v>
      </c>
      <c r="M163" s="363">
        <v>-11000</v>
      </c>
      <c r="N163" s="369" t="s">
        <v>439</v>
      </c>
    </row>
    <row r="164" spans="1:14" ht="15.75" customHeight="1" x14ac:dyDescent="0.25">
      <c r="A164" s="59"/>
      <c r="B164" s="8"/>
      <c r="C164" s="8"/>
      <c r="D164" s="8"/>
    </row>
    <row r="165" spans="1:14" ht="15.75" customHeight="1" x14ac:dyDescent="0.25">
      <c r="A165" s="59"/>
      <c r="B165" s="8"/>
      <c r="C165" s="8"/>
      <c r="D165" s="8"/>
    </row>
    <row r="166" spans="1:14" ht="23.25" customHeight="1" thickBot="1" x14ac:dyDescent="0.3">
      <c r="A166" s="7" t="s">
        <v>639</v>
      </c>
      <c r="B166" s="8"/>
      <c r="C166" s="8"/>
      <c r="D166" s="8"/>
    </row>
    <row r="167" spans="1:14" s="58" customFormat="1" ht="21" customHeight="1" thickBot="1" x14ac:dyDescent="0.25">
      <c r="A167" s="15" t="s">
        <v>1</v>
      </c>
      <c r="B167" s="16" t="s">
        <v>2</v>
      </c>
      <c r="C167" s="16" t="s">
        <v>3</v>
      </c>
      <c r="D167" s="16" t="s">
        <v>4</v>
      </c>
      <c r="E167" s="16" t="s">
        <v>5</v>
      </c>
      <c r="F167" s="17" t="s">
        <v>6</v>
      </c>
      <c r="G167" s="18" t="s">
        <v>7</v>
      </c>
      <c r="H167" s="18" t="s">
        <v>8</v>
      </c>
      <c r="I167" s="18" t="s">
        <v>9</v>
      </c>
      <c r="J167" s="18" t="s">
        <v>10</v>
      </c>
      <c r="K167" s="18" t="s">
        <v>11</v>
      </c>
      <c r="L167" s="19" t="s">
        <v>12</v>
      </c>
      <c r="M167" s="19" t="s">
        <v>13</v>
      </c>
      <c r="N167" s="234" t="s">
        <v>14</v>
      </c>
    </row>
    <row r="168" spans="1:14" x14ac:dyDescent="0.25">
      <c r="A168" s="366" t="s">
        <v>15</v>
      </c>
      <c r="B168" s="208" t="s">
        <v>15</v>
      </c>
      <c r="C168" s="209"/>
      <c r="D168" s="209" t="s">
        <v>26</v>
      </c>
      <c r="E168" s="209"/>
      <c r="F168" s="353" t="s">
        <v>42</v>
      </c>
      <c r="G168" s="354" t="s">
        <v>119</v>
      </c>
      <c r="H168" s="211" t="s">
        <v>27</v>
      </c>
      <c r="I168" s="211" t="s">
        <v>27</v>
      </c>
      <c r="J168" s="211" t="s">
        <v>27</v>
      </c>
      <c r="K168" s="211" t="s">
        <v>27</v>
      </c>
      <c r="L168" s="212">
        <v>0</v>
      </c>
      <c r="M168" s="355">
        <v>-1900</v>
      </c>
      <c r="N168" s="367" t="s">
        <v>440</v>
      </c>
    </row>
    <row r="169" spans="1:14" x14ac:dyDescent="0.25">
      <c r="A169" s="366" t="s">
        <v>15</v>
      </c>
      <c r="B169" s="208" t="s">
        <v>15</v>
      </c>
      <c r="C169" s="209"/>
      <c r="D169" s="209" t="s">
        <v>26</v>
      </c>
      <c r="E169" s="209"/>
      <c r="F169" s="353" t="s">
        <v>42</v>
      </c>
      <c r="G169" s="354" t="s">
        <v>187</v>
      </c>
      <c r="H169" s="211" t="s">
        <v>27</v>
      </c>
      <c r="I169" s="211" t="s">
        <v>27</v>
      </c>
      <c r="J169" s="211" t="s">
        <v>27</v>
      </c>
      <c r="K169" s="211" t="s">
        <v>27</v>
      </c>
      <c r="L169" s="212">
        <v>0</v>
      </c>
      <c r="M169" s="355">
        <v>-700</v>
      </c>
      <c r="N169" s="367" t="s">
        <v>441</v>
      </c>
    </row>
    <row r="170" spans="1:14" x14ac:dyDescent="0.25">
      <c r="A170" s="366" t="s">
        <v>15</v>
      </c>
      <c r="B170" s="208" t="s">
        <v>15</v>
      </c>
      <c r="C170" s="209"/>
      <c r="D170" s="209" t="s">
        <v>26</v>
      </c>
      <c r="E170" s="209"/>
      <c r="F170" s="353" t="s">
        <v>42</v>
      </c>
      <c r="G170" s="354" t="s">
        <v>33</v>
      </c>
      <c r="H170" s="211" t="s">
        <v>27</v>
      </c>
      <c r="I170" s="211" t="s">
        <v>27</v>
      </c>
      <c r="J170" s="211" t="s">
        <v>27</v>
      </c>
      <c r="K170" s="211" t="s">
        <v>27</v>
      </c>
      <c r="L170" s="212">
        <v>0</v>
      </c>
      <c r="M170" s="355">
        <v>-27800</v>
      </c>
      <c r="N170" s="367" t="s">
        <v>442</v>
      </c>
    </row>
    <row r="171" spans="1:14" x14ac:dyDescent="0.25">
      <c r="A171" s="366" t="s">
        <v>15</v>
      </c>
      <c r="B171" s="208" t="s">
        <v>15</v>
      </c>
      <c r="C171" s="209"/>
      <c r="D171" s="209" t="s">
        <v>26</v>
      </c>
      <c r="E171" s="209"/>
      <c r="F171" s="353" t="s">
        <v>42</v>
      </c>
      <c r="G171" s="354" t="s">
        <v>35</v>
      </c>
      <c r="H171" s="211" t="s">
        <v>27</v>
      </c>
      <c r="I171" s="211" t="s">
        <v>27</v>
      </c>
      <c r="J171" s="211" t="s">
        <v>27</v>
      </c>
      <c r="K171" s="211" t="s">
        <v>27</v>
      </c>
      <c r="L171" s="212">
        <v>0</v>
      </c>
      <c r="M171" s="355">
        <v>-27000</v>
      </c>
      <c r="N171" s="367" t="s">
        <v>443</v>
      </c>
    </row>
    <row r="172" spans="1:14" x14ac:dyDescent="0.25">
      <c r="A172" s="366" t="s">
        <v>15</v>
      </c>
      <c r="B172" s="208" t="s">
        <v>15</v>
      </c>
      <c r="C172" s="209"/>
      <c r="D172" s="209" t="s">
        <v>26</v>
      </c>
      <c r="E172" s="209"/>
      <c r="F172" s="353" t="s">
        <v>42</v>
      </c>
      <c r="G172" s="354" t="s">
        <v>405</v>
      </c>
      <c r="H172" s="211" t="s">
        <v>27</v>
      </c>
      <c r="I172" s="211" t="s">
        <v>27</v>
      </c>
      <c r="J172" s="211" t="s">
        <v>27</v>
      </c>
      <c r="K172" s="211" t="s">
        <v>27</v>
      </c>
      <c r="L172" s="212">
        <v>0</v>
      </c>
      <c r="M172" s="355">
        <v>-2000</v>
      </c>
      <c r="N172" s="367" t="s">
        <v>444</v>
      </c>
    </row>
    <row r="173" spans="1:14" x14ac:dyDescent="0.25">
      <c r="A173" s="366" t="s">
        <v>15</v>
      </c>
      <c r="B173" s="208" t="s">
        <v>15</v>
      </c>
      <c r="C173" s="209"/>
      <c r="D173" s="209" t="s">
        <v>26</v>
      </c>
      <c r="E173" s="209"/>
      <c r="F173" s="353" t="s">
        <v>149</v>
      </c>
      <c r="G173" s="354" t="s">
        <v>43</v>
      </c>
      <c r="H173" s="211" t="s">
        <v>27</v>
      </c>
      <c r="I173" s="211" t="s">
        <v>27</v>
      </c>
      <c r="J173" s="211" t="s">
        <v>27</v>
      </c>
      <c r="K173" s="211" t="s">
        <v>27</v>
      </c>
      <c r="L173" s="212">
        <v>0</v>
      </c>
      <c r="M173" s="355">
        <v>-14000</v>
      </c>
      <c r="N173" s="367" t="s">
        <v>445</v>
      </c>
    </row>
    <row r="174" spans="1:14" x14ac:dyDescent="0.25">
      <c r="A174" s="366" t="s">
        <v>15</v>
      </c>
      <c r="B174" s="208" t="s">
        <v>15</v>
      </c>
      <c r="C174" s="209"/>
      <c r="D174" s="209" t="s">
        <v>26</v>
      </c>
      <c r="E174" s="209"/>
      <c r="F174" s="353" t="s">
        <v>149</v>
      </c>
      <c r="G174" s="354" t="s">
        <v>171</v>
      </c>
      <c r="H174" s="211" t="s">
        <v>27</v>
      </c>
      <c r="I174" s="211" t="s">
        <v>27</v>
      </c>
      <c r="J174" s="211" t="s">
        <v>27</v>
      </c>
      <c r="K174" s="211" t="s">
        <v>27</v>
      </c>
      <c r="L174" s="212">
        <v>0</v>
      </c>
      <c r="M174" s="355">
        <v>-11400</v>
      </c>
      <c r="N174" s="367" t="s">
        <v>446</v>
      </c>
    </row>
    <row r="175" spans="1:14" x14ac:dyDescent="0.25">
      <c r="A175" s="366" t="s">
        <v>15</v>
      </c>
      <c r="B175" s="208" t="s">
        <v>15</v>
      </c>
      <c r="C175" s="209"/>
      <c r="D175" s="209" t="s">
        <v>26</v>
      </c>
      <c r="E175" s="209"/>
      <c r="F175" s="353" t="s">
        <v>149</v>
      </c>
      <c r="G175" s="354" t="s">
        <v>117</v>
      </c>
      <c r="H175" s="211" t="s">
        <v>27</v>
      </c>
      <c r="I175" s="211" t="s">
        <v>27</v>
      </c>
      <c r="J175" s="211" t="s">
        <v>27</v>
      </c>
      <c r="K175" s="211" t="s">
        <v>27</v>
      </c>
      <c r="L175" s="212">
        <v>0</v>
      </c>
      <c r="M175" s="355">
        <v>-161</v>
      </c>
      <c r="N175" s="367" t="s">
        <v>447</v>
      </c>
    </row>
    <row r="176" spans="1:14" x14ac:dyDescent="0.25">
      <c r="A176" s="366" t="s">
        <v>15</v>
      </c>
      <c r="B176" s="208" t="s">
        <v>15</v>
      </c>
      <c r="C176" s="209"/>
      <c r="D176" s="209" t="s">
        <v>26</v>
      </c>
      <c r="E176" s="209"/>
      <c r="F176" s="353" t="s">
        <v>149</v>
      </c>
      <c r="G176" s="354" t="s">
        <v>121</v>
      </c>
      <c r="H176" s="211" t="s">
        <v>27</v>
      </c>
      <c r="I176" s="211" t="s">
        <v>27</v>
      </c>
      <c r="J176" s="211" t="s">
        <v>27</v>
      </c>
      <c r="K176" s="211" t="s">
        <v>27</v>
      </c>
      <c r="L176" s="212">
        <v>0</v>
      </c>
      <c r="M176" s="355">
        <v>-2000</v>
      </c>
      <c r="N176" s="367" t="s">
        <v>448</v>
      </c>
    </row>
    <row r="177" spans="1:14" x14ac:dyDescent="0.25">
      <c r="A177" s="366" t="s">
        <v>15</v>
      </c>
      <c r="B177" s="208" t="s">
        <v>15</v>
      </c>
      <c r="C177" s="209"/>
      <c r="D177" s="209" t="s">
        <v>26</v>
      </c>
      <c r="E177" s="209"/>
      <c r="F177" s="353" t="s">
        <v>149</v>
      </c>
      <c r="G177" s="354" t="s">
        <v>173</v>
      </c>
      <c r="H177" s="211" t="s">
        <v>27</v>
      </c>
      <c r="I177" s="211" t="s">
        <v>27</v>
      </c>
      <c r="J177" s="211" t="s">
        <v>27</v>
      </c>
      <c r="K177" s="211" t="s">
        <v>27</v>
      </c>
      <c r="L177" s="212">
        <v>0</v>
      </c>
      <c r="M177" s="355">
        <v>-1300</v>
      </c>
      <c r="N177" s="367" t="s">
        <v>449</v>
      </c>
    </row>
    <row r="178" spans="1:14" x14ac:dyDescent="0.25">
      <c r="A178" s="366" t="s">
        <v>15</v>
      </c>
      <c r="B178" s="208" t="s">
        <v>15</v>
      </c>
      <c r="C178" s="209"/>
      <c r="D178" s="209" t="s">
        <v>26</v>
      </c>
      <c r="E178" s="209"/>
      <c r="F178" s="353" t="s">
        <v>149</v>
      </c>
      <c r="G178" s="354" t="s">
        <v>187</v>
      </c>
      <c r="H178" s="211" t="s">
        <v>27</v>
      </c>
      <c r="I178" s="211" t="s">
        <v>27</v>
      </c>
      <c r="J178" s="211" t="s">
        <v>27</v>
      </c>
      <c r="K178" s="211" t="s">
        <v>27</v>
      </c>
      <c r="L178" s="212">
        <v>0</v>
      </c>
      <c r="M178" s="355">
        <v>-200</v>
      </c>
      <c r="N178" s="367" t="s">
        <v>450</v>
      </c>
    </row>
    <row r="179" spans="1:14" x14ac:dyDescent="0.25">
      <c r="A179" s="366" t="s">
        <v>15</v>
      </c>
      <c r="B179" s="208" t="s">
        <v>15</v>
      </c>
      <c r="C179" s="209"/>
      <c r="D179" s="209" t="s">
        <v>26</v>
      </c>
      <c r="E179" s="209"/>
      <c r="F179" s="353" t="s">
        <v>149</v>
      </c>
      <c r="G179" s="354" t="s">
        <v>33</v>
      </c>
      <c r="H179" s="211" t="s">
        <v>27</v>
      </c>
      <c r="I179" s="211" t="s">
        <v>27</v>
      </c>
      <c r="J179" s="211" t="s">
        <v>27</v>
      </c>
      <c r="K179" s="211" t="s">
        <v>27</v>
      </c>
      <c r="L179" s="212">
        <v>0</v>
      </c>
      <c r="M179" s="355">
        <v>-6800</v>
      </c>
      <c r="N179" s="367" t="s">
        <v>451</v>
      </c>
    </row>
    <row r="180" spans="1:14" x14ac:dyDescent="0.25">
      <c r="A180" s="366" t="s">
        <v>15</v>
      </c>
      <c r="B180" s="208" t="s">
        <v>15</v>
      </c>
      <c r="C180" s="209"/>
      <c r="D180" s="209" t="s">
        <v>26</v>
      </c>
      <c r="E180" s="209"/>
      <c r="F180" s="353" t="s">
        <v>149</v>
      </c>
      <c r="G180" s="354" t="s">
        <v>35</v>
      </c>
      <c r="H180" s="211" t="s">
        <v>27</v>
      </c>
      <c r="I180" s="211" t="s">
        <v>27</v>
      </c>
      <c r="J180" s="211" t="s">
        <v>27</v>
      </c>
      <c r="K180" s="211" t="s">
        <v>27</v>
      </c>
      <c r="L180" s="212">
        <v>0</v>
      </c>
      <c r="M180" s="355">
        <v>-35600</v>
      </c>
      <c r="N180" s="367" t="s">
        <v>452</v>
      </c>
    </row>
    <row r="181" spans="1:14" x14ac:dyDescent="0.25">
      <c r="A181" s="366" t="s">
        <v>15</v>
      </c>
      <c r="B181" s="208" t="s">
        <v>15</v>
      </c>
      <c r="C181" s="209"/>
      <c r="D181" s="209" t="s">
        <v>26</v>
      </c>
      <c r="E181" s="209"/>
      <c r="F181" s="353" t="s">
        <v>413</v>
      </c>
      <c r="G181" s="354" t="s">
        <v>43</v>
      </c>
      <c r="H181" s="211" t="s">
        <v>27</v>
      </c>
      <c r="I181" s="211" t="s">
        <v>27</v>
      </c>
      <c r="J181" s="211" t="s">
        <v>27</v>
      </c>
      <c r="K181" s="211" t="s">
        <v>27</v>
      </c>
      <c r="L181" s="212">
        <v>0</v>
      </c>
      <c r="M181" s="355">
        <v>-800</v>
      </c>
      <c r="N181" s="367" t="s">
        <v>453</v>
      </c>
    </row>
    <row r="182" spans="1:14" x14ac:dyDescent="0.25">
      <c r="A182" s="366" t="s">
        <v>15</v>
      </c>
      <c r="B182" s="208" t="s">
        <v>15</v>
      </c>
      <c r="C182" s="209"/>
      <c r="D182" s="209" t="s">
        <v>26</v>
      </c>
      <c r="E182" s="209"/>
      <c r="F182" s="353" t="s">
        <v>183</v>
      </c>
      <c r="G182" s="354" t="s">
        <v>150</v>
      </c>
      <c r="H182" s="211" t="s">
        <v>27</v>
      </c>
      <c r="I182" s="211" t="s">
        <v>27</v>
      </c>
      <c r="J182" s="211" t="s">
        <v>27</v>
      </c>
      <c r="K182" s="211" t="s">
        <v>27</v>
      </c>
      <c r="L182" s="212">
        <v>0</v>
      </c>
      <c r="M182" s="355">
        <v>92300</v>
      </c>
      <c r="N182" s="367" t="s">
        <v>454</v>
      </c>
    </row>
    <row r="183" spans="1:14" x14ac:dyDescent="0.25">
      <c r="A183" s="366" t="s">
        <v>15</v>
      </c>
      <c r="B183" s="208" t="s">
        <v>15</v>
      </c>
      <c r="C183" s="209"/>
      <c r="D183" s="209" t="s">
        <v>26</v>
      </c>
      <c r="E183" s="209"/>
      <c r="F183" s="353" t="s">
        <v>151</v>
      </c>
      <c r="G183" s="354" t="s">
        <v>213</v>
      </c>
      <c r="H183" s="211" t="s">
        <v>27</v>
      </c>
      <c r="I183" s="211" t="s">
        <v>27</v>
      </c>
      <c r="J183" s="211" t="s">
        <v>27</v>
      </c>
      <c r="K183" s="211" t="s">
        <v>27</v>
      </c>
      <c r="L183" s="212">
        <v>0</v>
      </c>
      <c r="M183" s="355">
        <v>-7500</v>
      </c>
      <c r="N183" s="367" t="s">
        <v>455</v>
      </c>
    </row>
    <row r="184" spans="1:14" x14ac:dyDescent="0.25">
      <c r="A184" s="366" t="s">
        <v>15</v>
      </c>
      <c r="B184" s="208" t="s">
        <v>15</v>
      </c>
      <c r="C184" s="209"/>
      <c r="D184" s="209" t="s">
        <v>26</v>
      </c>
      <c r="E184" s="209"/>
      <c r="F184" s="353" t="s">
        <v>151</v>
      </c>
      <c r="G184" s="354" t="s">
        <v>43</v>
      </c>
      <c r="H184" s="211" t="s">
        <v>27</v>
      </c>
      <c r="I184" s="211" t="s">
        <v>27</v>
      </c>
      <c r="J184" s="211" t="s">
        <v>27</v>
      </c>
      <c r="K184" s="211" t="s">
        <v>27</v>
      </c>
      <c r="L184" s="212">
        <v>0</v>
      </c>
      <c r="M184" s="355">
        <v>-5700</v>
      </c>
      <c r="N184" s="367" t="s">
        <v>456</v>
      </c>
    </row>
    <row r="185" spans="1:14" x14ac:dyDescent="0.25">
      <c r="A185" s="366" t="s">
        <v>15</v>
      </c>
      <c r="B185" s="208" t="s">
        <v>15</v>
      </c>
      <c r="C185" s="209"/>
      <c r="D185" s="209" t="s">
        <v>26</v>
      </c>
      <c r="E185" s="209"/>
      <c r="F185" s="353" t="s">
        <v>151</v>
      </c>
      <c r="G185" s="354" t="s">
        <v>164</v>
      </c>
      <c r="H185" s="211" t="s">
        <v>27</v>
      </c>
      <c r="I185" s="211" t="s">
        <v>27</v>
      </c>
      <c r="J185" s="211" t="s">
        <v>27</v>
      </c>
      <c r="K185" s="211" t="s">
        <v>27</v>
      </c>
      <c r="L185" s="212">
        <v>0</v>
      </c>
      <c r="M185" s="355">
        <v>-1900</v>
      </c>
      <c r="N185" s="367" t="s">
        <v>457</v>
      </c>
    </row>
    <row r="186" spans="1:14" x14ac:dyDescent="0.25">
      <c r="A186" s="366" t="s">
        <v>15</v>
      </c>
      <c r="B186" s="208" t="s">
        <v>15</v>
      </c>
      <c r="C186" s="209"/>
      <c r="D186" s="209" t="s">
        <v>26</v>
      </c>
      <c r="E186" s="209"/>
      <c r="F186" s="353" t="s">
        <v>151</v>
      </c>
      <c r="G186" s="354" t="s">
        <v>176</v>
      </c>
      <c r="H186" s="211" t="s">
        <v>27</v>
      </c>
      <c r="I186" s="211" t="s">
        <v>27</v>
      </c>
      <c r="J186" s="211" t="s">
        <v>27</v>
      </c>
      <c r="K186" s="211" t="s">
        <v>27</v>
      </c>
      <c r="L186" s="212">
        <v>0</v>
      </c>
      <c r="M186" s="355">
        <v>-1200</v>
      </c>
      <c r="N186" s="367" t="s">
        <v>458</v>
      </c>
    </row>
    <row r="187" spans="1:14" x14ac:dyDescent="0.25">
      <c r="A187" s="366" t="s">
        <v>15</v>
      </c>
      <c r="B187" s="208" t="s">
        <v>15</v>
      </c>
      <c r="C187" s="209"/>
      <c r="D187" s="209" t="s">
        <v>26</v>
      </c>
      <c r="E187" s="209"/>
      <c r="F187" s="353" t="s">
        <v>151</v>
      </c>
      <c r="G187" s="354" t="s">
        <v>171</v>
      </c>
      <c r="H187" s="211" t="s">
        <v>27</v>
      </c>
      <c r="I187" s="211" t="s">
        <v>27</v>
      </c>
      <c r="J187" s="211" t="s">
        <v>27</v>
      </c>
      <c r="K187" s="211" t="s">
        <v>27</v>
      </c>
      <c r="L187" s="212">
        <v>0</v>
      </c>
      <c r="M187" s="355">
        <v>-13800</v>
      </c>
      <c r="N187" s="367" t="s">
        <v>459</v>
      </c>
    </row>
    <row r="188" spans="1:14" x14ac:dyDescent="0.25">
      <c r="A188" s="366" t="s">
        <v>15</v>
      </c>
      <c r="B188" s="208" t="s">
        <v>15</v>
      </c>
      <c r="C188" s="209"/>
      <c r="D188" s="209" t="s">
        <v>26</v>
      </c>
      <c r="E188" s="209"/>
      <c r="F188" s="353" t="s">
        <v>151</v>
      </c>
      <c r="G188" s="354" t="s">
        <v>195</v>
      </c>
      <c r="H188" s="211" t="s">
        <v>27</v>
      </c>
      <c r="I188" s="211" t="s">
        <v>27</v>
      </c>
      <c r="J188" s="211" t="s">
        <v>27</v>
      </c>
      <c r="K188" s="211" t="s">
        <v>27</v>
      </c>
      <c r="L188" s="212">
        <v>0</v>
      </c>
      <c r="M188" s="355">
        <v>-800</v>
      </c>
      <c r="N188" s="367" t="s">
        <v>460</v>
      </c>
    </row>
    <row r="189" spans="1:14" x14ac:dyDescent="0.25">
      <c r="A189" s="366" t="s">
        <v>15</v>
      </c>
      <c r="B189" s="208" t="s">
        <v>15</v>
      </c>
      <c r="C189" s="209"/>
      <c r="D189" s="209" t="s">
        <v>26</v>
      </c>
      <c r="E189" s="209"/>
      <c r="F189" s="353" t="s">
        <v>151</v>
      </c>
      <c r="G189" s="354" t="s">
        <v>173</v>
      </c>
      <c r="H189" s="211" t="s">
        <v>27</v>
      </c>
      <c r="I189" s="211" t="s">
        <v>27</v>
      </c>
      <c r="J189" s="211" t="s">
        <v>27</v>
      </c>
      <c r="K189" s="211" t="s">
        <v>27</v>
      </c>
      <c r="L189" s="212">
        <v>0</v>
      </c>
      <c r="M189" s="355">
        <v>-1000</v>
      </c>
      <c r="N189" s="367" t="s">
        <v>461</v>
      </c>
    </row>
    <row r="190" spans="1:14" x14ac:dyDescent="0.25">
      <c r="A190" s="366" t="s">
        <v>15</v>
      </c>
      <c r="B190" s="208" t="s">
        <v>15</v>
      </c>
      <c r="C190" s="209"/>
      <c r="D190" s="209" t="s">
        <v>26</v>
      </c>
      <c r="E190" s="209"/>
      <c r="F190" s="353" t="s">
        <v>151</v>
      </c>
      <c r="G190" s="354" t="s">
        <v>33</v>
      </c>
      <c r="H190" s="211" t="s">
        <v>27</v>
      </c>
      <c r="I190" s="211" t="s">
        <v>27</v>
      </c>
      <c r="J190" s="211" t="s">
        <v>27</v>
      </c>
      <c r="K190" s="211" t="s">
        <v>27</v>
      </c>
      <c r="L190" s="212">
        <v>0</v>
      </c>
      <c r="M190" s="355">
        <v>2200</v>
      </c>
      <c r="N190" s="367" t="s">
        <v>462</v>
      </c>
    </row>
    <row r="191" spans="1:14" x14ac:dyDescent="0.25">
      <c r="A191" s="366" t="s">
        <v>15</v>
      </c>
      <c r="B191" s="208" t="s">
        <v>15</v>
      </c>
      <c r="C191" s="209"/>
      <c r="D191" s="209" t="s">
        <v>26</v>
      </c>
      <c r="E191" s="209"/>
      <c r="F191" s="353" t="s">
        <v>151</v>
      </c>
      <c r="G191" s="354" t="s">
        <v>35</v>
      </c>
      <c r="H191" s="211" t="s">
        <v>27</v>
      </c>
      <c r="I191" s="211" t="s">
        <v>27</v>
      </c>
      <c r="J191" s="211" t="s">
        <v>27</v>
      </c>
      <c r="K191" s="211" t="s">
        <v>27</v>
      </c>
      <c r="L191" s="212">
        <v>0</v>
      </c>
      <c r="M191" s="355">
        <v>-7700</v>
      </c>
      <c r="N191" s="367" t="s">
        <v>463</v>
      </c>
    </row>
    <row r="192" spans="1:14" x14ac:dyDescent="0.25">
      <c r="A192" s="366" t="s">
        <v>15</v>
      </c>
      <c r="B192" s="208" t="s">
        <v>15</v>
      </c>
      <c r="C192" s="209"/>
      <c r="D192" s="209" t="s">
        <v>26</v>
      </c>
      <c r="E192" s="209"/>
      <c r="F192" s="353" t="s">
        <v>151</v>
      </c>
      <c r="G192" s="354" t="s">
        <v>197</v>
      </c>
      <c r="H192" s="211" t="s">
        <v>27</v>
      </c>
      <c r="I192" s="211" t="s">
        <v>27</v>
      </c>
      <c r="J192" s="211" t="s">
        <v>27</v>
      </c>
      <c r="K192" s="211" t="s">
        <v>27</v>
      </c>
      <c r="L192" s="212">
        <v>0</v>
      </c>
      <c r="M192" s="355">
        <v>-400</v>
      </c>
      <c r="N192" s="367" t="s">
        <v>464</v>
      </c>
    </row>
    <row r="193" spans="1:14" x14ac:dyDescent="0.25">
      <c r="A193" s="366" t="s">
        <v>15</v>
      </c>
      <c r="B193" s="208" t="s">
        <v>15</v>
      </c>
      <c r="C193" s="209"/>
      <c r="D193" s="209" t="s">
        <v>26</v>
      </c>
      <c r="E193" s="209"/>
      <c r="F193" s="353" t="s">
        <v>151</v>
      </c>
      <c r="G193" s="354" t="s">
        <v>116</v>
      </c>
      <c r="H193" s="211" t="s">
        <v>27</v>
      </c>
      <c r="I193" s="211" t="s">
        <v>27</v>
      </c>
      <c r="J193" s="211" t="s">
        <v>27</v>
      </c>
      <c r="K193" s="211" t="s">
        <v>27</v>
      </c>
      <c r="L193" s="212">
        <v>0</v>
      </c>
      <c r="M193" s="355">
        <v>-299</v>
      </c>
      <c r="N193" s="367" t="s">
        <v>465</v>
      </c>
    </row>
    <row r="194" spans="1:14" x14ac:dyDescent="0.25">
      <c r="A194" s="366" t="s">
        <v>15</v>
      </c>
      <c r="B194" s="208" t="s">
        <v>15</v>
      </c>
      <c r="C194" s="209"/>
      <c r="D194" s="209" t="s">
        <v>26</v>
      </c>
      <c r="E194" s="209"/>
      <c r="F194" s="353" t="s">
        <v>151</v>
      </c>
      <c r="G194" s="354" t="s">
        <v>45</v>
      </c>
      <c r="H194" s="211" t="s">
        <v>27</v>
      </c>
      <c r="I194" s="211" t="s">
        <v>27</v>
      </c>
      <c r="J194" s="211" t="s">
        <v>27</v>
      </c>
      <c r="K194" s="211" t="s">
        <v>27</v>
      </c>
      <c r="L194" s="212">
        <v>0</v>
      </c>
      <c r="M194" s="355">
        <v>-180</v>
      </c>
      <c r="N194" s="367" t="s">
        <v>466</v>
      </c>
    </row>
    <row r="195" spans="1:14" x14ac:dyDescent="0.25">
      <c r="A195" s="366" t="s">
        <v>15</v>
      </c>
      <c r="B195" s="208" t="s">
        <v>15</v>
      </c>
      <c r="C195" s="209"/>
      <c r="D195" s="209" t="s">
        <v>26</v>
      </c>
      <c r="E195" s="209"/>
      <c r="F195" s="353" t="s">
        <v>118</v>
      </c>
      <c r="G195" s="354" t="s">
        <v>31</v>
      </c>
      <c r="H195" s="211" t="s">
        <v>27</v>
      </c>
      <c r="I195" s="211" t="s">
        <v>27</v>
      </c>
      <c r="J195" s="211" t="s">
        <v>27</v>
      </c>
      <c r="K195" s="211" t="s">
        <v>27</v>
      </c>
      <c r="L195" s="212">
        <v>0</v>
      </c>
      <c r="M195" s="356">
        <v>-14116</v>
      </c>
      <c r="N195" s="367" t="s">
        <v>467</v>
      </c>
    </row>
    <row r="196" spans="1:14" x14ac:dyDescent="0.25">
      <c r="A196" s="366" t="s">
        <v>15</v>
      </c>
      <c r="B196" s="208" t="s">
        <v>15</v>
      </c>
      <c r="C196" s="209"/>
      <c r="D196" s="209" t="s">
        <v>26</v>
      </c>
      <c r="E196" s="209"/>
      <c r="F196" s="353" t="s">
        <v>118</v>
      </c>
      <c r="G196" s="354" t="s">
        <v>133</v>
      </c>
      <c r="H196" s="211" t="s">
        <v>27</v>
      </c>
      <c r="I196" s="211" t="s">
        <v>27</v>
      </c>
      <c r="J196" s="211" t="s">
        <v>27</v>
      </c>
      <c r="K196" s="211" t="s">
        <v>27</v>
      </c>
      <c r="L196" s="212">
        <v>0</v>
      </c>
      <c r="M196" s="355">
        <v>-298967</v>
      </c>
      <c r="N196" s="367" t="s">
        <v>468</v>
      </c>
    </row>
    <row r="197" spans="1:14" ht="15.75" thickBot="1" x14ac:dyDescent="0.3">
      <c r="A197" s="368" t="s">
        <v>15</v>
      </c>
      <c r="B197" s="357" t="s">
        <v>15</v>
      </c>
      <c r="C197" s="358"/>
      <c r="D197" s="358" t="s">
        <v>26</v>
      </c>
      <c r="E197" s="358"/>
      <c r="F197" s="359" t="s">
        <v>118</v>
      </c>
      <c r="G197" s="360" t="s">
        <v>170</v>
      </c>
      <c r="H197" s="361" t="s">
        <v>27</v>
      </c>
      <c r="I197" s="361" t="s">
        <v>27</v>
      </c>
      <c r="J197" s="361" t="s">
        <v>27</v>
      </c>
      <c r="K197" s="361" t="s">
        <v>27</v>
      </c>
      <c r="L197" s="362">
        <v>0</v>
      </c>
      <c r="M197" s="363">
        <v>-1200</v>
      </c>
      <c r="N197" s="369" t="s">
        <v>469</v>
      </c>
    </row>
    <row r="198" spans="1:14" ht="15.75" customHeight="1" x14ac:dyDescent="0.25">
      <c r="A198" s="59"/>
      <c r="B198" s="8"/>
      <c r="C198" s="8"/>
      <c r="D198" s="8"/>
    </row>
    <row r="199" spans="1:14" ht="15.75" customHeight="1" x14ac:dyDescent="0.25">
      <c r="A199" s="59"/>
      <c r="B199" s="8"/>
      <c r="C199" s="8"/>
      <c r="D199" s="8"/>
    </row>
    <row r="200" spans="1:14" ht="23.25" customHeight="1" thickBot="1" x14ac:dyDescent="0.3">
      <c r="A200" s="7" t="s">
        <v>640</v>
      </c>
      <c r="B200" s="8"/>
      <c r="C200" s="8"/>
      <c r="D200" s="8"/>
    </row>
    <row r="201" spans="1:14" s="58" customFormat="1" ht="21" customHeight="1" thickBot="1" x14ac:dyDescent="0.25">
      <c r="A201" s="15" t="s">
        <v>1</v>
      </c>
      <c r="B201" s="16" t="s">
        <v>2</v>
      </c>
      <c r="C201" s="16" t="s">
        <v>3</v>
      </c>
      <c r="D201" s="16" t="s">
        <v>4</v>
      </c>
      <c r="E201" s="16" t="s">
        <v>5</v>
      </c>
      <c r="F201" s="17" t="s">
        <v>6</v>
      </c>
      <c r="G201" s="18" t="s">
        <v>7</v>
      </c>
      <c r="H201" s="18" t="s">
        <v>8</v>
      </c>
      <c r="I201" s="18" t="s">
        <v>9</v>
      </c>
      <c r="J201" s="18" t="s">
        <v>10</v>
      </c>
      <c r="K201" s="18" t="s">
        <v>11</v>
      </c>
      <c r="L201" s="19" t="s">
        <v>12</v>
      </c>
      <c r="M201" s="19" t="s">
        <v>13</v>
      </c>
      <c r="N201" s="234" t="s">
        <v>14</v>
      </c>
    </row>
    <row r="202" spans="1:14" x14ac:dyDescent="0.25">
      <c r="A202" s="366" t="s">
        <v>15</v>
      </c>
      <c r="B202" s="208" t="s">
        <v>15</v>
      </c>
      <c r="C202" s="209"/>
      <c r="D202" s="209" t="s">
        <v>26</v>
      </c>
      <c r="E202" s="209"/>
      <c r="F202" s="353" t="s">
        <v>118</v>
      </c>
      <c r="G202" s="354" t="s">
        <v>43</v>
      </c>
      <c r="H202" s="211" t="s">
        <v>27</v>
      </c>
      <c r="I202" s="211" t="s">
        <v>27</v>
      </c>
      <c r="J202" s="211" t="s">
        <v>27</v>
      </c>
      <c r="K202" s="211" t="s">
        <v>27</v>
      </c>
      <c r="L202" s="212">
        <v>0</v>
      </c>
      <c r="M202" s="355">
        <v>-43669</v>
      </c>
      <c r="N202" s="367" t="s">
        <v>470</v>
      </c>
    </row>
    <row r="203" spans="1:14" x14ac:dyDescent="0.25">
      <c r="A203" s="366" t="s">
        <v>15</v>
      </c>
      <c r="B203" s="208" t="s">
        <v>15</v>
      </c>
      <c r="C203" s="209"/>
      <c r="D203" s="209" t="s">
        <v>26</v>
      </c>
      <c r="E203" s="209"/>
      <c r="F203" s="353" t="s">
        <v>118</v>
      </c>
      <c r="G203" s="354" t="s">
        <v>164</v>
      </c>
      <c r="H203" s="211" t="s">
        <v>27</v>
      </c>
      <c r="I203" s="211" t="s">
        <v>27</v>
      </c>
      <c r="J203" s="211" t="s">
        <v>27</v>
      </c>
      <c r="K203" s="211" t="s">
        <v>27</v>
      </c>
      <c r="L203" s="212">
        <v>0</v>
      </c>
      <c r="M203" s="355">
        <v>-400</v>
      </c>
      <c r="N203" s="367" t="s">
        <v>471</v>
      </c>
    </row>
    <row r="204" spans="1:14" x14ac:dyDescent="0.25">
      <c r="A204" s="366" t="s">
        <v>15</v>
      </c>
      <c r="B204" s="208" t="s">
        <v>15</v>
      </c>
      <c r="C204" s="209"/>
      <c r="D204" s="209" t="s">
        <v>26</v>
      </c>
      <c r="E204" s="209"/>
      <c r="F204" s="353" t="s">
        <v>118</v>
      </c>
      <c r="G204" s="354" t="s">
        <v>171</v>
      </c>
      <c r="H204" s="211" t="s">
        <v>27</v>
      </c>
      <c r="I204" s="211" t="s">
        <v>27</v>
      </c>
      <c r="J204" s="211" t="s">
        <v>27</v>
      </c>
      <c r="K204" s="211" t="s">
        <v>27</v>
      </c>
      <c r="L204" s="212">
        <v>0</v>
      </c>
      <c r="M204" s="355">
        <v>-2100</v>
      </c>
      <c r="N204" s="367" t="s">
        <v>472</v>
      </c>
    </row>
    <row r="205" spans="1:14" x14ac:dyDescent="0.25">
      <c r="A205" s="366" t="s">
        <v>15</v>
      </c>
      <c r="B205" s="208" t="s">
        <v>15</v>
      </c>
      <c r="C205" s="209"/>
      <c r="D205" s="209" t="s">
        <v>26</v>
      </c>
      <c r="E205" s="209"/>
      <c r="F205" s="353" t="s">
        <v>118</v>
      </c>
      <c r="G205" s="354" t="s">
        <v>406</v>
      </c>
      <c r="H205" s="211" t="s">
        <v>27</v>
      </c>
      <c r="I205" s="211" t="s">
        <v>27</v>
      </c>
      <c r="J205" s="211" t="s">
        <v>27</v>
      </c>
      <c r="K205" s="211" t="s">
        <v>27</v>
      </c>
      <c r="L205" s="212">
        <v>0</v>
      </c>
      <c r="M205" s="355">
        <v>-45600</v>
      </c>
      <c r="N205" s="367" t="s">
        <v>473</v>
      </c>
    </row>
    <row r="206" spans="1:14" x14ac:dyDescent="0.25">
      <c r="A206" s="366" t="s">
        <v>15</v>
      </c>
      <c r="B206" s="208" t="s">
        <v>15</v>
      </c>
      <c r="C206" s="209"/>
      <c r="D206" s="209" t="s">
        <v>26</v>
      </c>
      <c r="E206" s="209"/>
      <c r="F206" s="353" t="s">
        <v>118</v>
      </c>
      <c r="G206" s="354" t="s">
        <v>152</v>
      </c>
      <c r="H206" s="211" t="s">
        <v>27</v>
      </c>
      <c r="I206" s="211" t="s">
        <v>27</v>
      </c>
      <c r="J206" s="211" t="s">
        <v>27</v>
      </c>
      <c r="K206" s="211" t="s">
        <v>27</v>
      </c>
      <c r="L206" s="212">
        <v>0</v>
      </c>
      <c r="M206" s="355">
        <v>-500</v>
      </c>
      <c r="N206" s="367" t="s">
        <v>474</v>
      </c>
    </row>
    <row r="207" spans="1:14" x14ac:dyDescent="0.25">
      <c r="A207" s="366" t="s">
        <v>15</v>
      </c>
      <c r="B207" s="208" t="s">
        <v>15</v>
      </c>
      <c r="C207" s="209"/>
      <c r="D207" s="209" t="s">
        <v>26</v>
      </c>
      <c r="E207" s="209"/>
      <c r="F207" s="353" t="s">
        <v>118</v>
      </c>
      <c r="G207" s="354" t="s">
        <v>119</v>
      </c>
      <c r="H207" s="211" t="s">
        <v>27</v>
      </c>
      <c r="I207" s="211" t="s">
        <v>27</v>
      </c>
      <c r="J207" s="211" t="s">
        <v>27</v>
      </c>
      <c r="K207" s="211" t="s">
        <v>27</v>
      </c>
      <c r="L207" s="212">
        <v>0</v>
      </c>
      <c r="M207" s="355">
        <v>-72965</v>
      </c>
      <c r="N207" s="367" t="s">
        <v>475</v>
      </c>
    </row>
    <row r="208" spans="1:14" x14ac:dyDescent="0.25">
      <c r="A208" s="366" t="s">
        <v>15</v>
      </c>
      <c r="B208" s="208" t="s">
        <v>15</v>
      </c>
      <c r="C208" s="209"/>
      <c r="D208" s="209" t="s">
        <v>26</v>
      </c>
      <c r="E208" s="209"/>
      <c r="F208" s="353" t="s">
        <v>118</v>
      </c>
      <c r="G208" s="354" t="s">
        <v>33</v>
      </c>
      <c r="H208" s="211" t="s">
        <v>27</v>
      </c>
      <c r="I208" s="211" t="s">
        <v>27</v>
      </c>
      <c r="J208" s="211" t="s">
        <v>27</v>
      </c>
      <c r="K208" s="211" t="s">
        <v>27</v>
      </c>
      <c r="L208" s="212">
        <v>0</v>
      </c>
      <c r="M208" s="355">
        <v>-218427</v>
      </c>
      <c r="N208" s="367" t="s">
        <v>476</v>
      </c>
    </row>
    <row r="209" spans="1:14" x14ac:dyDescent="0.25">
      <c r="A209" s="366" t="s">
        <v>15</v>
      </c>
      <c r="B209" s="208" t="s">
        <v>15</v>
      </c>
      <c r="C209" s="209"/>
      <c r="D209" s="209" t="s">
        <v>26</v>
      </c>
      <c r="E209" s="209"/>
      <c r="F209" s="353" t="s">
        <v>118</v>
      </c>
      <c r="G209" s="354" t="s">
        <v>35</v>
      </c>
      <c r="H209" s="211" t="s">
        <v>27</v>
      </c>
      <c r="I209" s="211" t="s">
        <v>27</v>
      </c>
      <c r="J209" s="211" t="s">
        <v>27</v>
      </c>
      <c r="K209" s="211" t="s">
        <v>27</v>
      </c>
      <c r="L209" s="212">
        <v>0</v>
      </c>
      <c r="M209" s="355">
        <v>-4900</v>
      </c>
      <c r="N209" s="367" t="s">
        <v>477</v>
      </c>
    </row>
    <row r="210" spans="1:14" x14ac:dyDescent="0.25">
      <c r="A210" s="366" t="s">
        <v>15</v>
      </c>
      <c r="B210" s="208" t="s">
        <v>15</v>
      </c>
      <c r="C210" s="209"/>
      <c r="D210" s="209" t="s">
        <v>26</v>
      </c>
      <c r="E210" s="209"/>
      <c r="F210" s="353" t="s">
        <v>118</v>
      </c>
      <c r="G210" s="354" t="s">
        <v>116</v>
      </c>
      <c r="H210" s="211" t="s">
        <v>27</v>
      </c>
      <c r="I210" s="211" t="s">
        <v>27</v>
      </c>
      <c r="J210" s="211" t="s">
        <v>27</v>
      </c>
      <c r="K210" s="211" t="s">
        <v>27</v>
      </c>
      <c r="L210" s="212">
        <v>0</v>
      </c>
      <c r="M210" s="355">
        <v>-98822.65</v>
      </c>
      <c r="N210" s="367" t="s">
        <v>478</v>
      </c>
    </row>
    <row r="211" spans="1:14" x14ac:dyDescent="0.25">
      <c r="A211" s="366" t="s">
        <v>15</v>
      </c>
      <c r="B211" s="208" t="s">
        <v>15</v>
      </c>
      <c r="C211" s="209"/>
      <c r="D211" s="209" t="s">
        <v>26</v>
      </c>
      <c r="E211" s="209"/>
      <c r="F211" s="353" t="s">
        <v>118</v>
      </c>
      <c r="G211" s="354" t="s">
        <v>45</v>
      </c>
      <c r="H211" s="211" t="s">
        <v>27</v>
      </c>
      <c r="I211" s="211" t="s">
        <v>27</v>
      </c>
      <c r="J211" s="211" t="s">
        <v>27</v>
      </c>
      <c r="K211" s="211" t="s">
        <v>27</v>
      </c>
      <c r="L211" s="212">
        <v>0</v>
      </c>
      <c r="M211" s="355">
        <v>-28533.35</v>
      </c>
      <c r="N211" s="367" t="s">
        <v>479</v>
      </c>
    </row>
    <row r="212" spans="1:14" x14ac:dyDescent="0.25">
      <c r="A212" s="366" t="s">
        <v>15</v>
      </c>
      <c r="B212" s="208" t="s">
        <v>15</v>
      </c>
      <c r="C212" s="209"/>
      <c r="D212" s="209" t="s">
        <v>26</v>
      </c>
      <c r="E212" s="209"/>
      <c r="F212" s="353" t="s">
        <v>118</v>
      </c>
      <c r="G212" s="354" t="s">
        <v>346</v>
      </c>
      <c r="H212" s="211" t="s">
        <v>27</v>
      </c>
      <c r="I212" s="211" t="s">
        <v>27</v>
      </c>
      <c r="J212" s="211" t="s">
        <v>27</v>
      </c>
      <c r="K212" s="211" t="s">
        <v>27</v>
      </c>
      <c r="L212" s="212">
        <v>0</v>
      </c>
      <c r="M212" s="355">
        <v>-100</v>
      </c>
      <c r="N212" s="367" t="s">
        <v>480</v>
      </c>
    </row>
    <row r="213" spans="1:14" x14ac:dyDescent="0.25">
      <c r="A213" s="366" t="s">
        <v>15</v>
      </c>
      <c r="B213" s="208" t="s">
        <v>15</v>
      </c>
      <c r="C213" s="209"/>
      <c r="D213" s="209" t="s">
        <v>26</v>
      </c>
      <c r="E213" s="209"/>
      <c r="F213" s="353" t="s">
        <v>172</v>
      </c>
      <c r="G213" s="354" t="s">
        <v>43</v>
      </c>
      <c r="H213" s="211" t="s">
        <v>27</v>
      </c>
      <c r="I213" s="211" t="s">
        <v>27</v>
      </c>
      <c r="J213" s="211" t="s">
        <v>27</v>
      </c>
      <c r="K213" s="211" t="s">
        <v>27</v>
      </c>
      <c r="L213" s="212">
        <v>0</v>
      </c>
      <c r="M213" s="355">
        <v>-46000</v>
      </c>
      <c r="N213" s="367" t="s">
        <v>481</v>
      </c>
    </row>
    <row r="214" spans="1:14" x14ac:dyDescent="0.25">
      <c r="A214" s="366" t="s">
        <v>15</v>
      </c>
      <c r="B214" s="208" t="s">
        <v>15</v>
      </c>
      <c r="C214" s="209"/>
      <c r="D214" s="209" t="s">
        <v>26</v>
      </c>
      <c r="E214" s="209"/>
      <c r="F214" s="353" t="s">
        <v>172</v>
      </c>
      <c r="G214" s="354" t="s">
        <v>33</v>
      </c>
      <c r="H214" s="211" t="s">
        <v>27</v>
      </c>
      <c r="I214" s="211" t="s">
        <v>27</v>
      </c>
      <c r="J214" s="211" t="s">
        <v>27</v>
      </c>
      <c r="K214" s="211" t="s">
        <v>27</v>
      </c>
      <c r="L214" s="212">
        <v>0</v>
      </c>
      <c r="M214" s="355">
        <v>250</v>
      </c>
      <c r="N214" s="367" t="s">
        <v>482</v>
      </c>
    </row>
    <row r="215" spans="1:14" x14ac:dyDescent="0.25">
      <c r="A215" s="366" t="s">
        <v>15</v>
      </c>
      <c r="B215" s="208" t="s">
        <v>15</v>
      </c>
      <c r="C215" s="209"/>
      <c r="D215" s="209" t="s">
        <v>26</v>
      </c>
      <c r="E215" s="209"/>
      <c r="F215" s="353" t="s">
        <v>172</v>
      </c>
      <c r="G215" s="354" t="s">
        <v>35</v>
      </c>
      <c r="H215" s="211" t="s">
        <v>27</v>
      </c>
      <c r="I215" s="211" t="s">
        <v>27</v>
      </c>
      <c r="J215" s="211" t="s">
        <v>27</v>
      </c>
      <c r="K215" s="211" t="s">
        <v>27</v>
      </c>
      <c r="L215" s="212">
        <v>0</v>
      </c>
      <c r="M215" s="355">
        <v>-8400</v>
      </c>
      <c r="N215" s="367" t="s">
        <v>483</v>
      </c>
    </row>
    <row r="216" spans="1:14" x14ac:dyDescent="0.25">
      <c r="A216" s="366" t="s">
        <v>15</v>
      </c>
      <c r="B216" s="208" t="s">
        <v>15</v>
      </c>
      <c r="C216" s="209"/>
      <c r="D216" s="209" t="s">
        <v>26</v>
      </c>
      <c r="E216" s="209"/>
      <c r="F216" s="353" t="s">
        <v>153</v>
      </c>
      <c r="G216" s="354" t="s">
        <v>43</v>
      </c>
      <c r="H216" s="211" t="s">
        <v>27</v>
      </c>
      <c r="I216" s="211" t="s">
        <v>27</v>
      </c>
      <c r="J216" s="211" t="s">
        <v>27</v>
      </c>
      <c r="K216" s="211" t="s">
        <v>27</v>
      </c>
      <c r="L216" s="212">
        <v>0</v>
      </c>
      <c r="M216" s="355">
        <v>-398</v>
      </c>
      <c r="N216" s="367" t="s">
        <v>484</v>
      </c>
    </row>
    <row r="217" spans="1:14" x14ac:dyDescent="0.25">
      <c r="A217" s="366" t="s">
        <v>15</v>
      </c>
      <c r="B217" s="208" t="s">
        <v>15</v>
      </c>
      <c r="C217" s="209"/>
      <c r="D217" s="209" t="s">
        <v>26</v>
      </c>
      <c r="E217" s="209"/>
      <c r="F217" s="353" t="s">
        <v>153</v>
      </c>
      <c r="G217" s="354" t="s">
        <v>119</v>
      </c>
      <c r="H217" s="211" t="s">
        <v>27</v>
      </c>
      <c r="I217" s="211" t="s">
        <v>27</v>
      </c>
      <c r="J217" s="211" t="s">
        <v>27</v>
      </c>
      <c r="K217" s="211" t="s">
        <v>27</v>
      </c>
      <c r="L217" s="212">
        <v>0</v>
      </c>
      <c r="M217" s="355">
        <v>-30000</v>
      </c>
      <c r="N217" s="367" t="s">
        <v>485</v>
      </c>
    </row>
    <row r="218" spans="1:14" x14ac:dyDescent="0.25">
      <c r="A218" s="366" t="s">
        <v>15</v>
      </c>
      <c r="B218" s="208" t="s">
        <v>15</v>
      </c>
      <c r="C218" s="209"/>
      <c r="D218" s="209" t="s">
        <v>26</v>
      </c>
      <c r="E218" s="209"/>
      <c r="F218" s="353" t="s">
        <v>153</v>
      </c>
      <c r="G218" s="354" t="s">
        <v>33</v>
      </c>
      <c r="H218" s="211" t="s">
        <v>27</v>
      </c>
      <c r="I218" s="211" t="s">
        <v>27</v>
      </c>
      <c r="J218" s="211" t="s">
        <v>27</v>
      </c>
      <c r="K218" s="211" t="s">
        <v>27</v>
      </c>
      <c r="L218" s="212">
        <v>0</v>
      </c>
      <c r="M218" s="355">
        <v>-1675</v>
      </c>
      <c r="N218" s="367" t="s">
        <v>486</v>
      </c>
    </row>
    <row r="219" spans="1:14" x14ac:dyDescent="0.25">
      <c r="A219" s="366" t="s">
        <v>15</v>
      </c>
      <c r="B219" s="208" t="s">
        <v>15</v>
      </c>
      <c r="C219" s="209"/>
      <c r="D219" s="209" t="s">
        <v>26</v>
      </c>
      <c r="E219" s="209"/>
      <c r="F219" s="353" t="s">
        <v>153</v>
      </c>
      <c r="G219" s="354" t="s">
        <v>35</v>
      </c>
      <c r="H219" s="211" t="s">
        <v>27</v>
      </c>
      <c r="I219" s="211" t="s">
        <v>27</v>
      </c>
      <c r="J219" s="211" t="s">
        <v>27</v>
      </c>
      <c r="K219" s="211" t="s">
        <v>27</v>
      </c>
      <c r="L219" s="212">
        <v>0</v>
      </c>
      <c r="M219" s="355">
        <v>-60900</v>
      </c>
      <c r="N219" s="367" t="s">
        <v>487</v>
      </c>
    </row>
    <row r="220" spans="1:14" x14ac:dyDescent="0.25">
      <c r="A220" s="366" t="s">
        <v>15</v>
      </c>
      <c r="B220" s="208" t="s">
        <v>15</v>
      </c>
      <c r="C220" s="209"/>
      <c r="D220" s="209" t="s">
        <v>26</v>
      </c>
      <c r="E220" s="209"/>
      <c r="F220" s="353" t="s">
        <v>207</v>
      </c>
      <c r="G220" s="354" t="s">
        <v>43</v>
      </c>
      <c r="H220" s="211" t="s">
        <v>27</v>
      </c>
      <c r="I220" s="211" t="s">
        <v>27</v>
      </c>
      <c r="J220" s="211" t="s">
        <v>27</v>
      </c>
      <c r="K220" s="211" t="s">
        <v>27</v>
      </c>
      <c r="L220" s="212">
        <v>0</v>
      </c>
      <c r="M220" s="355">
        <v>-9400</v>
      </c>
      <c r="N220" s="367" t="s">
        <v>488</v>
      </c>
    </row>
    <row r="221" spans="1:14" x14ac:dyDescent="0.25">
      <c r="A221" s="366" t="s">
        <v>15</v>
      </c>
      <c r="B221" s="208" t="s">
        <v>15</v>
      </c>
      <c r="C221" s="209"/>
      <c r="D221" s="209" t="s">
        <v>26</v>
      </c>
      <c r="E221" s="209"/>
      <c r="F221" s="353" t="s">
        <v>207</v>
      </c>
      <c r="G221" s="354" t="s">
        <v>116</v>
      </c>
      <c r="H221" s="211" t="s">
        <v>27</v>
      </c>
      <c r="I221" s="211" t="s">
        <v>27</v>
      </c>
      <c r="J221" s="211" t="s">
        <v>27</v>
      </c>
      <c r="K221" s="211" t="s">
        <v>27</v>
      </c>
      <c r="L221" s="212">
        <v>0</v>
      </c>
      <c r="M221" s="355">
        <v>-400</v>
      </c>
      <c r="N221" s="367" t="s">
        <v>489</v>
      </c>
    </row>
    <row r="222" spans="1:14" x14ac:dyDescent="0.25">
      <c r="A222" s="366" t="s">
        <v>15</v>
      </c>
      <c r="B222" s="208" t="s">
        <v>15</v>
      </c>
      <c r="C222" s="209"/>
      <c r="D222" s="209" t="s">
        <v>26</v>
      </c>
      <c r="E222" s="209"/>
      <c r="F222" s="353" t="s">
        <v>207</v>
      </c>
      <c r="G222" s="354" t="s">
        <v>45</v>
      </c>
      <c r="H222" s="211" t="s">
        <v>27</v>
      </c>
      <c r="I222" s="211" t="s">
        <v>27</v>
      </c>
      <c r="J222" s="211" t="s">
        <v>27</v>
      </c>
      <c r="K222" s="211" t="s">
        <v>27</v>
      </c>
      <c r="L222" s="212">
        <v>0</v>
      </c>
      <c r="M222" s="355">
        <v>-2400</v>
      </c>
      <c r="N222" s="367" t="s">
        <v>490</v>
      </c>
    </row>
    <row r="223" spans="1:14" x14ac:dyDescent="0.25">
      <c r="A223" s="366" t="s">
        <v>15</v>
      </c>
      <c r="B223" s="208" t="s">
        <v>15</v>
      </c>
      <c r="C223" s="209"/>
      <c r="D223" s="209" t="s">
        <v>26</v>
      </c>
      <c r="E223" s="209"/>
      <c r="F223" s="353" t="s">
        <v>44</v>
      </c>
      <c r="G223" s="354" t="s">
        <v>115</v>
      </c>
      <c r="H223" s="211" t="s">
        <v>27</v>
      </c>
      <c r="I223" s="211" t="s">
        <v>27</v>
      </c>
      <c r="J223" s="211" t="s">
        <v>27</v>
      </c>
      <c r="K223" s="211" t="s">
        <v>27</v>
      </c>
      <c r="L223" s="212">
        <v>0</v>
      </c>
      <c r="M223" s="355">
        <v>-4500</v>
      </c>
      <c r="N223" s="367" t="s">
        <v>491</v>
      </c>
    </row>
    <row r="224" spans="1:14" x14ac:dyDescent="0.25">
      <c r="A224" s="366" t="s">
        <v>15</v>
      </c>
      <c r="B224" s="208" t="s">
        <v>15</v>
      </c>
      <c r="C224" s="209"/>
      <c r="D224" s="209" t="s">
        <v>26</v>
      </c>
      <c r="E224" s="209"/>
      <c r="F224" s="353" t="s">
        <v>44</v>
      </c>
      <c r="G224" s="354" t="s">
        <v>43</v>
      </c>
      <c r="H224" s="211" t="s">
        <v>27</v>
      </c>
      <c r="I224" s="211" t="s">
        <v>27</v>
      </c>
      <c r="J224" s="211" t="s">
        <v>27</v>
      </c>
      <c r="K224" s="211" t="s">
        <v>27</v>
      </c>
      <c r="L224" s="212">
        <v>0</v>
      </c>
      <c r="M224" s="355">
        <v>-76000</v>
      </c>
      <c r="N224" s="367" t="s">
        <v>492</v>
      </c>
    </row>
    <row r="225" spans="1:14" x14ac:dyDescent="0.25">
      <c r="A225" s="366" t="s">
        <v>15</v>
      </c>
      <c r="B225" s="208" t="s">
        <v>15</v>
      </c>
      <c r="C225" s="209"/>
      <c r="D225" s="209" t="s">
        <v>26</v>
      </c>
      <c r="E225" s="209"/>
      <c r="F225" s="353" t="s">
        <v>44</v>
      </c>
      <c r="G225" s="354" t="s">
        <v>164</v>
      </c>
      <c r="H225" s="211" t="s">
        <v>27</v>
      </c>
      <c r="I225" s="211" t="s">
        <v>27</v>
      </c>
      <c r="J225" s="211" t="s">
        <v>27</v>
      </c>
      <c r="K225" s="211" t="s">
        <v>27</v>
      </c>
      <c r="L225" s="212">
        <v>0</v>
      </c>
      <c r="M225" s="355">
        <v>600</v>
      </c>
      <c r="N225" s="367" t="s">
        <v>493</v>
      </c>
    </row>
    <row r="226" spans="1:14" x14ac:dyDescent="0.25">
      <c r="A226" s="366" t="s">
        <v>15</v>
      </c>
      <c r="B226" s="208" t="s">
        <v>15</v>
      </c>
      <c r="C226" s="209"/>
      <c r="D226" s="209" t="s">
        <v>26</v>
      </c>
      <c r="E226" s="209"/>
      <c r="F226" s="353" t="s">
        <v>44</v>
      </c>
      <c r="G226" s="354" t="s">
        <v>176</v>
      </c>
      <c r="H226" s="211" t="s">
        <v>27</v>
      </c>
      <c r="I226" s="211" t="s">
        <v>27</v>
      </c>
      <c r="J226" s="211" t="s">
        <v>27</v>
      </c>
      <c r="K226" s="211" t="s">
        <v>27</v>
      </c>
      <c r="L226" s="212">
        <v>0</v>
      </c>
      <c r="M226" s="355">
        <v>-3600</v>
      </c>
      <c r="N226" s="367" t="s">
        <v>494</v>
      </c>
    </row>
    <row r="227" spans="1:14" x14ac:dyDescent="0.25">
      <c r="A227" s="366" t="s">
        <v>15</v>
      </c>
      <c r="B227" s="208" t="s">
        <v>15</v>
      </c>
      <c r="C227" s="209"/>
      <c r="D227" s="209" t="s">
        <v>26</v>
      </c>
      <c r="E227" s="209"/>
      <c r="F227" s="353" t="s">
        <v>44</v>
      </c>
      <c r="G227" s="354" t="s">
        <v>171</v>
      </c>
      <c r="H227" s="211" t="s">
        <v>27</v>
      </c>
      <c r="I227" s="211" t="s">
        <v>27</v>
      </c>
      <c r="J227" s="211" t="s">
        <v>27</v>
      </c>
      <c r="K227" s="211" t="s">
        <v>27</v>
      </c>
      <c r="L227" s="212">
        <v>0</v>
      </c>
      <c r="M227" s="355">
        <v>-1000</v>
      </c>
      <c r="N227" s="367" t="s">
        <v>495</v>
      </c>
    </row>
    <row r="228" spans="1:14" x14ac:dyDescent="0.25">
      <c r="A228" s="366" t="s">
        <v>15</v>
      </c>
      <c r="B228" s="208" t="s">
        <v>15</v>
      </c>
      <c r="C228" s="209"/>
      <c r="D228" s="209" t="s">
        <v>26</v>
      </c>
      <c r="E228" s="209"/>
      <c r="F228" s="353" t="s">
        <v>44</v>
      </c>
      <c r="G228" s="354" t="s">
        <v>406</v>
      </c>
      <c r="H228" s="211" t="s">
        <v>27</v>
      </c>
      <c r="I228" s="211" t="s">
        <v>27</v>
      </c>
      <c r="J228" s="211" t="s">
        <v>27</v>
      </c>
      <c r="K228" s="211" t="s">
        <v>27</v>
      </c>
      <c r="L228" s="212">
        <v>0</v>
      </c>
      <c r="M228" s="355">
        <v>-5000</v>
      </c>
      <c r="N228" s="367" t="s">
        <v>496</v>
      </c>
    </row>
    <row r="229" spans="1:14" x14ac:dyDescent="0.25">
      <c r="A229" s="366" t="s">
        <v>15</v>
      </c>
      <c r="B229" s="208" t="s">
        <v>15</v>
      </c>
      <c r="C229" s="209"/>
      <c r="D229" s="209" t="s">
        <v>26</v>
      </c>
      <c r="E229" s="209"/>
      <c r="F229" s="353" t="s">
        <v>44</v>
      </c>
      <c r="G229" s="354" t="s">
        <v>117</v>
      </c>
      <c r="H229" s="211" t="s">
        <v>27</v>
      </c>
      <c r="I229" s="211" t="s">
        <v>27</v>
      </c>
      <c r="J229" s="211" t="s">
        <v>27</v>
      </c>
      <c r="K229" s="211" t="s">
        <v>27</v>
      </c>
      <c r="L229" s="212">
        <v>0</v>
      </c>
      <c r="M229" s="355">
        <v>-2909</v>
      </c>
      <c r="N229" s="367" t="s">
        <v>497</v>
      </c>
    </row>
    <row r="230" spans="1:14" x14ac:dyDescent="0.25">
      <c r="A230" s="366" t="s">
        <v>15</v>
      </c>
      <c r="B230" s="208" t="s">
        <v>15</v>
      </c>
      <c r="C230" s="209"/>
      <c r="D230" s="209" t="s">
        <v>26</v>
      </c>
      <c r="E230" s="209"/>
      <c r="F230" s="353" t="s">
        <v>44</v>
      </c>
      <c r="G230" s="354" t="s">
        <v>119</v>
      </c>
      <c r="H230" s="211" t="s">
        <v>27</v>
      </c>
      <c r="I230" s="211" t="s">
        <v>27</v>
      </c>
      <c r="J230" s="211" t="s">
        <v>27</v>
      </c>
      <c r="K230" s="211" t="s">
        <v>27</v>
      </c>
      <c r="L230" s="212">
        <v>0</v>
      </c>
      <c r="M230" s="355">
        <v>-1700</v>
      </c>
      <c r="N230" s="367" t="s">
        <v>498</v>
      </c>
    </row>
    <row r="231" spans="1:14" ht="15.75" thickBot="1" x14ac:dyDescent="0.3">
      <c r="A231" s="368" t="s">
        <v>15</v>
      </c>
      <c r="B231" s="357" t="s">
        <v>15</v>
      </c>
      <c r="C231" s="358"/>
      <c r="D231" s="358" t="s">
        <v>26</v>
      </c>
      <c r="E231" s="358"/>
      <c r="F231" s="359" t="s">
        <v>44</v>
      </c>
      <c r="G231" s="360" t="s">
        <v>33</v>
      </c>
      <c r="H231" s="361" t="s">
        <v>27</v>
      </c>
      <c r="I231" s="361" t="s">
        <v>27</v>
      </c>
      <c r="J231" s="361" t="s">
        <v>27</v>
      </c>
      <c r="K231" s="361" t="s">
        <v>27</v>
      </c>
      <c r="L231" s="362">
        <v>0</v>
      </c>
      <c r="M231" s="363">
        <v>-3800</v>
      </c>
      <c r="N231" s="369" t="s">
        <v>499</v>
      </c>
    </row>
    <row r="232" spans="1:14" ht="15.75" customHeight="1" x14ac:dyDescent="0.25">
      <c r="A232" s="59"/>
      <c r="B232" s="8"/>
      <c r="C232" s="8"/>
      <c r="D232" s="8"/>
    </row>
    <row r="233" spans="1:14" ht="15.75" customHeight="1" x14ac:dyDescent="0.25">
      <c r="A233" s="59"/>
      <c r="B233" s="8"/>
      <c r="C233" s="8"/>
      <c r="D233" s="8"/>
    </row>
    <row r="234" spans="1:14" ht="23.25" customHeight="1" thickBot="1" x14ac:dyDescent="0.3">
      <c r="A234" s="7" t="s">
        <v>640</v>
      </c>
      <c r="B234" s="8"/>
      <c r="C234" s="8"/>
      <c r="D234" s="8"/>
    </row>
    <row r="235" spans="1:14" s="58" customFormat="1" ht="21" customHeight="1" thickBot="1" x14ac:dyDescent="0.25">
      <c r="A235" s="15" t="s">
        <v>1</v>
      </c>
      <c r="B235" s="16" t="s">
        <v>2</v>
      </c>
      <c r="C235" s="16" t="s">
        <v>3</v>
      </c>
      <c r="D235" s="16" t="s">
        <v>4</v>
      </c>
      <c r="E235" s="16" t="s">
        <v>5</v>
      </c>
      <c r="F235" s="17" t="s">
        <v>6</v>
      </c>
      <c r="G235" s="18" t="s">
        <v>7</v>
      </c>
      <c r="H235" s="18" t="s">
        <v>8</v>
      </c>
      <c r="I235" s="18" t="s">
        <v>9</v>
      </c>
      <c r="J235" s="18" t="s">
        <v>10</v>
      </c>
      <c r="K235" s="18" t="s">
        <v>11</v>
      </c>
      <c r="L235" s="19" t="s">
        <v>12</v>
      </c>
      <c r="M235" s="19" t="s">
        <v>13</v>
      </c>
      <c r="N235" s="234" t="s">
        <v>14</v>
      </c>
    </row>
    <row r="236" spans="1:14" x14ac:dyDescent="0.25">
      <c r="A236" s="366" t="s">
        <v>15</v>
      </c>
      <c r="B236" s="208" t="s">
        <v>15</v>
      </c>
      <c r="C236" s="209"/>
      <c r="D236" s="209" t="s">
        <v>26</v>
      </c>
      <c r="E236" s="209"/>
      <c r="F236" s="353" t="s">
        <v>44</v>
      </c>
      <c r="G236" s="354" t="s">
        <v>35</v>
      </c>
      <c r="H236" s="211" t="s">
        <v>27</v>
      </c>
      <c r="I236" s="211" t="s">
        <v>27</v>
      </c>
      <c r="J236" s="211" t="s">
        <v>27</v>
      </c>
      <c r="K236" s="211" t="s">
        <v>27</v>
      </c>
      <c r="L236" s="212">
        <v>0</v>
      </c>
      <c r="M236" s="355">
        <v>-25800</v>
      </c>
      <c r="N236" s="367" t="s">
        <v>500</v>
      </c>
    </row>
    <row r="237" spans="1:14" x14ac:dyDescent="0.25">
      <c r="A237" s="366" t="s">
        <v>15</v>
      </c>
      <c r="B237" s="208" t="s">
        <v>15</v>
      </c>
      <c r="C237" s="209"/>
      <c r="D237" s="209" t="s">
        <v>26</v>
      </c>
      <c r="E237" s="209"/>
      <c r="F237" s="353" t="s">
        <v>44</v>
      </c>
      <c r="G237" s="354" t="s">
        <v>116</v>
      </c>
      <c r="H237" s="211" t="s">
        <v>27</v>
      </c>
      <c r="I237" s="211" t="s">
        <v>27</v>
      </c>
      <c r="J237" s="211" t="s">
        <v>27</v>
      </c>
      <c r="K237" s="211" t="s">
        <v>27</v>
      </c>
      <c r="L237" s="212">
        <v>0</v>
      </c>
      <c r="M237" s="355">
        <v>-11600</v>
      </c>
      <c r="N237" s="367" t="s">
        <v>501</v>
      </c>
    </row>
    <row r="238" spans="1:14" x14ac:dyDescent="0.25">
      <c r="A238" s="366" t="s">
        <v>15</v>
      </c>
      <c r="B238" s="208" t="s">
        <v>15</v>
      </c>
      <c r="C238" s="209"/>
      <c r="D238" s="209" t="s">
        <v>26</v>
      </c>
      <c r="E238" s="209"/>
      <c r="F238" s="353" t="s">
        <v>44</v>
      </c>
      <c r="G238" s="354" t="s">
        <v>45</v>
      </c>
      <c r="H238" s="211" t="s">
        <v>27</v>
      </c>
      <c r="I238" s="211" t="s">
        <v>27</v>
      </c>
      <c r="J238" s="211" t="s">
        <v>27</v>
      </c>
      <c r="K238" s="211" t="s">
        <v>27</v>
      </c>
      <c r="L238" s="212">
        <v>0</v>
      </c>
      <c r="M238" s="355">
        <v>-3100</v>
      </c>
      <c r="N238" s="367" t="s">
        <v>502</v>
      </c>
    </row>
    <row r="239" spans="1:14" x14ac:dyDescent="0.25">
      <c r="A239" s="366" t="s">
        <v>15</v>
      </c>
      <c r="B239" s="208" t="s">
        <v>15</v>
      </c>
      <c r="C239" s="209"/>
      <c r="D239" s="209" t="s">
        <v>26</v>
      </c>
      <c r="E239" s="209"/>
      <c r="F239" s="353" t="s">
        <v>44</v>
      </c>
      <c r="G239" s="354" t="s">
        <v>150</v>
      </c>
      <c r="H239" s="211" t="s">
        <v>27</v>
      </c>
      <c r="I239" s="211" t="s">
        <v>27</v>
      </c>
      <c r="J239" s="211" t="s">
        <v>27</v>
      </c>
      <c r="K239" s="211" t="s">
        <v>27</v>
      </c>
      <c r="L239" s="212">
        <v>0</v>
      </c>
      <c r="M239" s="355">
        <v>-100000</v>
      </c>
      <c r="N239" s="367" t="s">
        <v>503</v>
      </c>
    </row>
    <row r="240" spans="1:14" x14ac:dyDescent="0.25">
      <c r="A240" s="366" t="s">
        <v>15</v>
      </c>
      <c r="B240" s="208" t="s">
        <v>15</v>
      </c>
      <c r="C240" s="209"/>
      <c r="D240" s="209" t="s">
        <v>26</v>
      </c>
      <c r="E240" s="209"/>
      <c r="F240" s="353" t="s">
        <v>184</v>
      </c>
      <c r="G240" s="354" t="s">
        <v>115</v>
      </c>
      <c r="H240" s="211" t="s">
        <v>27</v>
      </c>
      <c r="I240" s="211" t="s">
        <v>27</v>
      </c>
      <c r="J240" s="211" t="s">
        <v>27</v>
      </c>
      <c r="K240" s="211" t="s">
        <v>27</v>
      </c>
      <c r="L240" s="212">
        <v>0</v>
      </c>
      <c r="M240" s="355">
        <v>-100000</v>
      </c>
      <c r="N240" s="367" t="s">
        <v>504</v>
      </c>
    </row>
    <row r="241" spans="1:14" x14ac:dyDescent="0.25">
      <c r="A241" s="366" t="s">
        <v>15</v>
      </c>
      <c r="B241" s="208" t="s">
        <v>15</v>
      </c>
      <c r="C241" s="209"/>
      <c r="D241" s="209" t="s">
        <v>26</v>
      </c>
      <c r="E241" s="209"/>
      <c r="F241" s="353" t="s">
        <v>184</v>
      </c>
      <c r="G241" s="354" t="s">
        <v>43</v>
      </c>
      <c r="H241" s="211" t="s">
        <v>27</v>
      </c>
      <c r="I241" s="211" t="s">
        <v>27</v>
      </c>
      <c r="J241" s="211" t="s">
        <v>27</v>
      </c>
      <c r="K241" s="211" t="s">
        <v>27</v>
      </c>
      <c r="L241" s="212">
        <v>0</v>
      </c>
      <c r="M241" s="355">
        <v>-2400</v>
      </c>
      <c r="N241" s="367" t="s">
        <v>505</v>
      </c>
    </row>
    <row r="242" spans="1:14" x14ac:dyDescent="0.25">
      <c r="A242" s="366" t="s">
        <v>15</v>
      </c>
      <c r="B242" s="208" t="s">
        <v>15</v>
      </c>
      <c r="C242" s="209"/>
      <c r="D242" s="209" t="s">
        <v>26</v>
      </c>
      <c r="E242" s="209"/>
      <c r="F242" s="353" t="s">
        <v>184</v>
      </c>
      <c r="G242" s="354" t="s">
        <v>164</v>
      </c>
      <c r="H242" s="211" t="s">
        <v>27</v>
      </c>
      <c r="I242" s="211" t="s">
        <v>27</v>
      </c>
      <c r="J242" s="211" t="s">
        <v>27</v>
      </c>
      <c r="K242" s="211" t="s">
        <v>27</v>
      </c>
      <c r="L242" s="212">
        <v>0</v>
      </c>
      <c r="M242" s="355">
        <v>800</v>
      </c>
      <c r="N242" s="367" t="s">
        <v>506</v>
      </c>
    </row>
    <row r="243" spans="1:14" x14ac:dyDescent="0.25">
      <c r="A243" s="366" t="s">
        <v>15</v>
      </c>
      <c r="B243" s="208" t="s">
        <v>15</v>
      </c>
      <c r="C243" s="209"/>
      <c r="D243" s="209" t="s">
        <v>26</v>
      </c>
      <c r="E243" s="209"/>
      <c r="F243" s="353" t="s">
        <v>184</v>
      </c>
      <c r="G243" s="354" t="s">
        <v>176</v>
      </c>
      <c r="H243" s="211" t="s">
        <v>27</v>
      </c>
      <c r="I243" s="211" t="s">
        <v>27</v>
      </c>
      <c r="J243" s="211" t="s">
        <v>27</v>
      </c>
      <c r="K243" s="211" t="s">
        <v>27</v>
      </c>
      <c r="L243" s="212">
        <v>0</v>
      </c>
      <c r="M243" s="355">
        <v>-40000</v>
      </c>
      <c r="N243" s="367" t="s">
        <v>507</v>
      </c>
    </row>
    <row r="244" spans="1:14" x14ac:dyDescent="0.25">
      <c r="A244" s="366" t="s">
        <v>15</v>
      </c>
      <c r="B244" s="208" t="s">
        <v>15</v>
      </c>
      <c r="C244" s="209"/>
      <c r="D244" s="209" t="s">
        <v>26</v>
      </c>
      <c r="E244" s="209"/>
      <c r="F244" s="353" t="s">
        <v>184</v>
      </c>
      <c r="G244" s="354" t="s">
        <v>171</v>
      </c>
      <c r="H244" s="211" t="s">
        <v>27</v>
      </c>
      <c r="I244" s="211" t="s">
        <v>27</v>
      </c>
      <c r="J244" s="211" t="s">
        <v>27</v>
      </c>
      <c r="K244" s="211" t="s">
        <v>27</v>
      </c>
      <c r="L244" s="212">
        <v>0</v>
      </c>
      <c r="M244" s="355">
        <v>-900</v>
      </c>
      <c r="N244" s="367" t="s">
        <v>508</v>
      </c>
    </row>
    <row r="245" spans="1:14" x14ac:dyDescent="0.25">
      <c r="A245" s="366" t="s">
        <v>15</v>
      </c>
      <c r="B245" s="208" t="s">
        <v>15</v>
      </c>
      <c r="C245" s="209"/>
      <c r="D245" s="209" t="s">
        <v>26</v>
      </c>
      <c r="E245" s="209"/>
      <c r="F245" s="353" t="s">
        <v>184</v>
      </c>
      <c r="G245" s="354">
        <v>5164</v>
      </c>
      <c r="H245" s="211" t="s">
        <v>27</v>
      </c>
      <c r="I245" s="211" t="s">
        <v>27</v>
      </c>
      <c r="J245" s="211" t="s">
        <v>27</v>
      </c>
      <c r="K245" s="211" t="s">
        <v>27</v>
      </c>
      <c r="L245" s="212">
        <v>0</v>
      </c>
      <c r="M245" s="355">
        <v>145</v>
      </c>
      <c r="N245" s="367" t="s">
        <v>509</v>
      </c>
    </row>
    <row r="246" spans="1:14" x14ac:dyDescent="0.25">
      <c r="A246" s="366" t="s">
        <v>15</v>
      </c>
      <c r="B246" s="208" t="s">
        <v>15</v>
      </c>
      <c r="C246" s="209"/>
      <c r="D246" s="209" t="s">
        <v>26</v>
      </c>
      <c r="E246" s="209"/>
      <c r="F246" s="353" t="s">
        <v>184</v>
      </c>
      <c r="G246" s="354" t="s">
        <v>173</v>
      </c>
      <c r="H246" s="211" t="s">
        <v>27</v>
      </c>
      <c r="I246" s="211" t="s">
        <v>27</v>
      </c>
      <c r="J246" s="211" t="s">
        <v>27</v>
      </c>
      <c r="K246" s="211" t="s">
        <v>27</v>
      </c>
      <c r="L246" s="212">
        <v>0</v>
      </c>
      <c r="M246" s="355">
        <v>-150</v>
      </c>
      <c r="N246" s="367" t="s">
        <v>510</v>
      </c>
    </row>
    <row r="247" spans="1:14" x14ac:dyDescent="0.25">
      <c r="A247" s="366" t="s">
        <v>15</v>
      </c>
      <c r="B247" s="208" t="s">
        <v>15</v>
      </c>
      <c r="C247" s="209"/>
      <c r="D247" s="209" t="s">
        <v>26</v>
      </c>
      <c r="E247" s="209"/>
      <c r="F247" s="353" t="s">
        <v>184</v>
      </c>
      <c r="G247" s="354" t="s">
        <v>33</v>
      </c>
      <c r="H247" s="211" t="s">
        <v>27</v>
      </c>
      <c r="I247" s="211" t="s">
        <v>27</v>
      </c>
      <c r="J247" s="211" t="s">
        <v>27</v>
      </c>
      <c r="K247" s="211" t="s">
        <v>27</v>
      </c>
      <c r="L247" s="212">
        <v>0</v>
      </c>
      <c r="M247" s="355">
        <v>7400</v>
      </c>
      <c r="N247" s="367" t="s">
        <v>511</v>
      </c>
    </row>
    <row r="248" spans="1:14" x14ac:dyDescent="0.25">
      <c r="A248" s="366" t="s">
        <v>15</v>
      </c>
      <c r="B248" s="208" t="s">
        <v>15</v>
      </c>
      <c r="C248" s="209"/>
      <c r="D248" s="209" t="s">
        <v>26</v>
      </c>
      <c r="E248" s="209"/>
      <c r="F248" s="353" t="s">
        <v>184</v>
      </c>
      <c r="G248" s="354" t="s">
        <v>35</v>
      </c>
      <c r="H248" s="211" t="s">
        <v>27</v>
      </c>
      <c r="I248" s="211" t="s">
        <v>27</v>
      </c>
      <c r="J248" s="211" t="s">
        <v>27</v>
      </c>
      <c r="K248" s="211" t="s">
        <v>27</v>
      </c>
      <c r="L248" s="212">
        <v>0</v>
      </c>
      <c r="M248" s="355">
        <v>227200</v>
      </c>
      <c r="N248" s="367" t="s">
        <v>512</v>
      </c>
    </row>
    <row r="249" spans="1:14" x14ac:dyDescent="0.25">
      <c r="A249" s="366" t="s">
        <v>15</v>
      </c>
      <c r="B249" s="208" t="s">
        <v>15</v>
      </c>
      <c r="C249" s="209"/>
      <c r="D249" s="209" t="s">
        <v>26</v>
      </c>
      <c r="E249" s="209"/>
      <c r="F249" s="353" t="s">
        <v>184</v>
      </c>
      <c r="G249" s="354" t="s">
        <v>38</v>
      </c>
      <c r="H249" s="211" t="s">
        <v>27</v>
      </c>
      <c r="I249" s="211" t="s">
        <v>27</v>
      </c>
      <c r="J249" s="211" t="s">
        <v>27</v>
      </c>
      <c r="K249" s="211" t="s">
        <v>27</v>
      </c>
      <c r="L249" s="212">
        <v>0</v>
      </c>
      <c r="M249" s="355">
        <v>-400</v>
      </c>
      <c r="N249" s="367" t="s">
        <v>513</v>
      </c>
    </row>
    <row r="250" spans="1:14" x14ac:dyDescent="0.25">
      <c r="A250" s="366" t="s">
        <v>15</v>
      </c>
      <c r="B250" s="208" t="s">
        <v>15</v>
      </c>
      <c r="C250" s="209"/>
      <c r="D250" s="209" t="s">
        <v>26</v>
      </c>
      <c r="E250" s="209"/>
      <c r="F250" s="353" t="s">
        <v>184</v>
      </c>
      <c r="G250" s="354" t="s">
        <v>46</v>
      </c>
      <c r="H250" s="211" t="s">
        <v>27</v>
      </c>
      <c r="I250" s="211" t="s">
        <v>27</v>
      </c>
      <c r="J250" s="211" t="s">
        <v>27</v>
      </c>
      <c r="K250" s="211" t="s">
        <v>27</v>
      </c>
      <c r="L250" s="212">
        <v>0</v>
      </c>
      <c r="M250" s="355">
        <v>-331548</v>
      </c>
      <c r="N250" s="367" t="s">
        <v>514</v>
      </c>
    </row>
    <row r="251" spans="1:14" x14ac:dyDescent="0.25">
      <c r="A251" s="366" t="s">
        <v>15</v>
      </c>
      <c r="B251" s="208" t="s">
        <v>15</v>
      </c>
      <c r="C251" s="209"/>
      <c r="D251" s="209" t="s">
        <v>26</v>
      </c>
      <c r="E251" s="209"/>
      <c r="F251" s="353" t="s">
        <v>120</v>
      </c>
      <c r="G251" s="354" t="s">
        <v>43</v>
      </c>
      <c r="H251" s="211" t="s">
        <v>27</v>
      </c>
      <c r="I251" s="211" t="s">
        <v>27</v>
      </c>
      <c r="J251" s="211" t="s">
        <v>27</v>
      </c>
      <c r="K251" s="211" t="s">
        <v>27</v>
      </c>
      <c r="L251" s="212">
        <v>0</v>
      </c>
      <c r="M251" s="355">
        <v>-72000</v>
      </c>
      <c r="N251" s="367" t="s">
        <v>515</v>
      </c>
    </row>
    <row r="252" spans="1:14" x14ac:dyDescent="0.25">
      <c r="A252" s="366" t="s">
        <v>15</v>
      </c>
      <c r="B252" s="208" t="s">
        <v>15</v>
      </c>
      <c r="C252" s="209"/>
      <c r="D252" s="209" t="s">
        <v>26</v>
      </c>
      <c r="E252" s="209"/>
      <c r="F252" s="353" t="s">
        <v>120</v>
      </c>
      <c r="G252" s="354" t="s">
        <v>164</v>
      </c>
      <c r="H252" s="211" t="s">
        <v>27</v>
      </c>
      <c r="I252" s="211" t="s">
        <v>27</v>
      </c>
      <c r="J252" s="211" t="s">
        <v>27</v>
      </c>
      <c r="K252" s="211" t="s">
        <v>27</v>
      </c>
      <c r="L252" s="212">
        <v>0</v>
      </c>
      <c r="M252" s="355">
        <v>-400</v>
      </c>
      <c r="N252" s="367" t="s">
        <v>516</v>
      </c>
    </row>
    <row r="253" spans="1:14" x14ac:dyDescent="0.25">
      <c r="A253" s="366" t="s">
        <v>15</v>
      </c>
      <c r="B253" s="208" t="s">
        <v>15</v>
      </c>
      <c r="C253" s="209"/>
      <c r="D253" s="209" t="s">
        <v>26</v>
      </c>
      <c r="E253" s="209"/>
      <c r="F253" s="353" t="s">
        <v>120</v>
      </c>
      <c r="G253" s="354" t="s">
        <v>176</v>
      </c>
      <c r="H253" s="211" t="s">
        <v>27</v>
      </c>
      <c r="I253" s="211" t="s">
        <v>27</v>
      </c>
      <c r="J253" s="211" t="s">
        <v>27</v>
      </c>
      <c r="K253" s="211" t="s">
        <v>27</v>
      </c>
      <c r="L253" s="212">
        <v>0</v>
      </c>
      <c r="M253" s="355">
        <v>-10200</v>
      </c>
      <c r="N253" s="367" t="s">
        <v>517</v>
      </c>
    </row>
    <row r="254" spans="1:14" x14ac:dyDescent="0.25">
      <c r="A254" s="366" t="s">
        <v>15</v>
      </c>
      <c r="B254" s="208" t="s">
        <v>15</v>
      </c>
      <c r="C254" s="209"/>
      <c r="D254" s="209" t="s">
        <v>26</v>
      </c>
      <c r="E254" s="209"/>
      <c r="F254" s="353" t="s">
        <v>120</v>
      </c>
      <c r="G254" s="354" t="s">
        <v>171</v>
      </c>
      <c r="H254" s="211" t="s">
        <v>27</v>
      </c>
      <c r="I254" s="211" t="s">
        <v>27</v>
      </c>
      <c r="J254" s="211" t="s">
        <v>27</v>
      </c>
      <c r="K254" s="211" t="s">
        <v>27</v>
      </c>
      <c r="L254" s="212">
        <v>0</v>
      </c>
      <c r="M254" s="355">
        <v>-5000</v>
      </c>
      <c r="N254" s="367" t="s">
        <v>518</v>
      </c>
    </row>
    <row r="255" spans="1:14" x14ac:dyDescent="0.25">
      <c r="A255" s="366" t="s">
        <v>15</v>
      </c>
      <c r="B255" s="208" t="s">
        <v>15</v>
      </c>
      <c r="C255" s="209"/>
      <c r="D255" s="209" t="s">
        <v>26</v>
      </c>
      <c r="E255" s="209"/>
      <c r="F255" s="353" t="s">
        <v>120</v>
      </c>
      <c r="G255" s="354" t="s">
        <v>119</v>
      </c>
      <c r="H255" s="211" t="s">
        <v>27</v>
      </c>
      <c r="I255" s="211" t="s">
        <v>27</v>
      </c>
      <c r="J255" s="211" t="s">
        <v>27</v>
      </c>
      <c r="K255" s="211" t="s">
        <v>27</v>
      </c>
      <c r="L255" s="212">
        <v>0</v>
      </c>
      <c r="M255" s="355">
        <v>-694</v>
      </c>
      <c r="N255" s="367" t="s">
        <v>519</v>
      </c>
    </row>
    <row r="256" spans="1:14" x14ac:dyDescent="0.25">
      <c r="A256" s="366" t="s">
        <v>15</v>
      </c>
      <c r="B256" s="208" t="s">
        <v>15</v>
      </c>
      <c r="C256" s="209"/>
      <c r="D256" s="209" t="s">
        <v>26</v>
      </c>
      <c r="E256" s="209"/>
      <c r="F256" s="353" t="s">
        <v>120</v>
      </c>
      <c r="G256" s="354" t="s">
        <v>33</v>
      </c>
      <c r="H256" s="211" t="s">
        <v>27</v>
      </c>
      <c r="I256" s="211" t="s">
        <v>27</v>
      </c>
      <c r="J256" s="211" t="s">
        <v>27</v>
      </c>
      <c r="K256" s="211" t="s">
        <v>27</v>
      </c>
      <c r="L256" s="212">
        <v>0</v>
      </c>
      <c r="M256" s="355">
        <v>-7200</v>
      </c>
      <c r="N256" s="367" t="s">
        <v>520</v>
      </c>
    </row>
    <row r="257" spans="1:14" x14ac:dyDescent="0.25">
      <c r="A257" s="366" t="s">
        <v>15</v>
      </c>
      <c r="B257" s="208" t="s">
        <v>15</v>
      </c>
      <c r="C257" s="209"/>
      <c r="D257" s="209" t="s">
        <v>26</v>
      </c>
      <c r="E257" s="209"/>
      <c r="F257" s="353" t="s">
        <v>120</v>
      </c>
      <c r="G257" s="354" t="s">
        <v>35</v>
      </c>
      <c r="H257" s="211" t="s">
        <v>27</v>
      </c>
      <c r="I257" s="211" t="s">
        <v>27</v>
      </c>
      <c r="J257" s="211" t="s">
        <v>27</v>
      </c>
      <c r="K257" s="211" t="s">
        <v>27</v>
      </c>
      <c r="L257" s="212">
        <v>0</v>
      </c>
      <c r="M257" s="355">
        <v>-141056.88</v>
      </c>
      <c r="N257" s="367" t="s">
        <v>521</v>
      </c>
    </row>
    <row r="258" spans="1:14" x14ac:dyDescent="0.25">
      <c r="A258" s="366" t="s">
        <v>15</v>
      </c>
      <c r="B258" s="208" t="s">
        <v>15</v>
      </c>
      <c r="C258" s="209"/>
      <c r="D258" s="209" t="s">
        <v>26</v>
      </c>
      <c r="E258" s="209"/>
      <c r="F258" s="353" t="s">
        <v>120</v>
      </c>
      <c r="G258" s="354" t="s">
        <v>38</v>
      </c>
      <c r="H258" s="211" t="s">
        <v>27</v>
      </c>
      <c r="I258" s="211" t="s">
        <v>27</v>
      </c>
      <c r="J258" s="211" t="s">
        <v>27</v>
      </c>
      <c r="K258" s="211" t="s">
        <v>27</v>
      </c>
      <c r="L258" s="212">
        <v>0</v>
      </c>
      <c r="M258" s="355">
        <v>-5500</v>
      </c>
      <c r="N258" s="367" t="s">
        <v>522</v>
      </c>
    </row>
    <row r="259" spans="1:14" x14ac:dyDescent="0.25">
      <c r="A259" s="366" t="s">
        <v>15</v>
      </c>
      <c r="B259" s="208" t="s">
        <v>15</v>
      </c>
      <c r="C259" s="209"/>
      <c r="D259" s="209" t="s">
        <v>26</v>
      </c>
      <c r="E259" s="209"/>
      <c r="F259" s="353" t="s">
        <v>122</v>
      </c>
      <c r="G259" s="354" t="s">
        <v>43</v>
      </c>
      <c r="H259" s="211" t="s">
        <v>27</v>
      </c>
      <c r="I259" s="211" t="s">
        <v>27</v>
      </c>
      <c r="J259" s="211" t="s">
        <v>27</v>
      </c>
      <c r="K259" s="211" t="s">
        <v>27</v>
      </c>
      <c r="L259" s="212">
        <v>0</v>
      </c>
      <c r="M259" s="355">
        <v>-1800</v>
      </c>
      <c r="N259" s="367" t="s">
        <v>523</v>
      </c>
    </row>
    <row r="260" spans="1:14" x14ac:dyDescent="0.25">
      <c r="A260" s="366" t="s">
        <v>15</v>
      </c>
      <c r="B260" s="208" t="s">
        <v>15</v>
      </c>
      <c r="C260" s="209"/>
      <c r="D260" s="209" t="s">
        <v>26</v>
      </c>
      <c r="E260" s="209"/>
      <c r="F260" s="353" t="s">
        <v>122</v>
      </c>
      <c r="G260" s="354" t="s">
        <v>164</v>
      </c>
      <c r="H260" s="211" t="s">
        <v>27</v>
      </c>
      <c r="I260" s="211" t="s">
        <v>27</v>
      </c>
      <c r="J260" s="211" t="s">
        <v>27</v>
      </c>
      <c r="K260" s="211" t="s">
        <v>27</v>
      </c>
      <c r="L260" s="212">
        <v>0</v>
      </c>
      <c r="M260" s="355">
        <v>235</v>
      </c>
      <c r="N260" s="367" t="s">
        <v>524</v>
      </c>
    </row>
    <row r="261" spans="1:14" x14ac:dyDescent="0.25">
      <c r="A261" s="366" t="s">
        <v>15</v>
      </c>
      <c r="B261" s="208" t="s">
        <v>15</v>
      </c>
      <c r="C261" s="209"/>
      <c r="D261" s="209" t="s">
        <v>26</v>
      </c>
      <c r="E261" s="209"/>
      <c r="F261" s="353" t="s">
        <v>122</v>
      </c>
      <c r="G261" s="354" t="s">
        <v>176</v>
      </c>
      <c r="H261" s="211" t="s">
        <v>27</v>
      </c>
      <c r="I261" s="211" t="s">
        <v>27</v>
      </c>
      <c r="J261" s="211" t="s">
        <v>27</v>
      </c>
      <c r="K261" s="211" t="s">
        <v>27</v>
      </c>
      <c r="L261" s="212">
        <v>0</v>
      </c>
      <c r="M261" s="355">
        <v>-300</v>
      </c>
      <c r="N261" s="367" t="s">
        <v>525</v>
      </c>
    </row>
    <row r="262" spans="1:14" x14ac:dyDescent="0.25">
      <c r="A262" s="366" t="s">
        <v>15</v>
      </c>
      <c r="B262" s="208" t="s">
        <v>15</v>
      </c>
      <c r="C262" s="209"/>
      <c r="D262" s="209" t="s">
        <v>26</v>
      </c>
      <c r="E262" s="209"/>
      <c r="F262" s="353" t="s">
        <v>122</v>
      </c>
      <c r="G262" s="354" t="s">
        <v>171</v>
      </c>
      <c r="H262" s="211" t="s">
        <v>27</v>
      </c>
      <c r="I262" s="211" t="s">
        <v>27</v>
      </c>
      <c r="J262" s="211" t="s">
        <v>27</v>
      </c>
      <c r="K262" s="211" t="s">
        <v>27</v>
      </c>
      <c r="L262" s="212">
        <v>0</v>
      </c>
      <c r="M262" s="355">
        <v>-600</v>
      </c>
      <c r="N262" s="367" t="s">
        <v>526</v>
      </c>
    </row>
    <row r="263" spans="1:14" x14ac:dyDescent="0.25">
      <c r="A263" s="366" t="s">
        <v>15</v>
      </c>
      <c r="B263" s="208" t="s">
        <v>15</v>
      </c>
      <c r="C263" s="209"/>
      <c r="D263" s="209" t="s">
        <v>26</v>
      </c>
      <c r="E263" s="209"/>
      <c r="F263" s="353" t="s">
        <v>122</v>
      </c>
      <c r="G263" s="354" t="s">
        <v>119</v>
      </c>
      <c r="H263" s="211" t="s">
        <v>27</v>
      </c>
      <c r="I263" s="211" t="s">
        <v>27</v>
      </c>
      <c r="J263" s="211" t="s">
        <v>27</v>
      </c>
      <c r="K263" s="211" t="s">
        <v>27</v>
      </c>
      <c r="L263" s="212">
        <v>0</v>
      </c>
      <c r="M263" s="355">
        <v>-200</v>
      </c>
      <c r="N263" s="367" t="s">
        <v>527</v>
      </c>
    </row>
    <row r="264" spans="1:14" x14ac:dyDescent="0.25">
      <c r="A264" s="366" t="s">
        <v>15</v>
      </c>
      <c r="B264" s="208" t="s">
        <v>15</v>
      </c>
      <c r="C264" s="209"/>
      <c r="D264" s="209" t="s">
        <v>26</v>
      </c>
      <c r="E264" s="209"/>
      <c r="F264" s="353" t="s">
        <v>122</v>
      </c>
      <c r="G264" s="354" t="s">
        <v>33</v>
      </c>
      <c r="H264" s="211" t="s">
        <v>27</v>
      </c>
      <c r="I264" s="211" t="s">
        <v>27</v>
      </c>
      <c r="J264" s="211" t="s">
        <v>27</v>
      </c>
      <c r="K264" s="211" t="s">
        <v>27</v>
      </c>
      <c r="L264" s="212">
        <v>0</v>
      </c>
      <c r="M264" s="355">
        <v>17800</v>
      </c>
      <c r="N264" s="367" t="s">
        <v>528</v>
      </c>
    </row>
    <row r="265" spans="1:14" ht="15.75" thickBot="1" x14ac:dyDescent="0.3">
      <c r="A265" s="368" t="s">
        <v>15</v>
      </c>
      <c r="B265" s="357" t="s">
        <v>15</v>
      </c>
      <c r="C265" s="358"/>
      <c r="D265" s="358" t="s">
        <v>26</v>
      </c>
      <c r="E265" s="358"/>
      <c r="F265" s="359" t="s">
        <v>122</v>
      </c>
      <c r="G265" s="360" t="s">
        <v>35</v>
      </c>
      <c r="H265" s="361" t="s">
        <v>27</v>
      </c>
      <c r="I265" s="361" t="s">
        <v>27</v>
      </c>
      <c r="J265" s="361" t="s">
        <v>27</v>
      </c>
      <c r="K265" s="361" t="s">
        <v>27</v>
      </c>
      <c r="L265" s="362">
        <v>0</v>
      </c>
      <c r="M265" s="363">
        <v>-18158</v>
      </c>
      <c r="N265" s="369" t="s">
        <v>529</v>
      </c>
    </row>
    <row r="266" spans="1:14" ht="15.75" customHeight="1" x14ac:dyDescent="0.25">
      <c r="A266" s="59"/>
      <c r="B266" s="8"/>
      <c r="C266" s="8"/>
      <c r="D266" s="8"/>
    </row>
    <row r="267" spans="1:14" ht="15.75" customHeight="1" x14ac:dyDescent="0.25">
      <c r="A267" s="59"/>
      <c r="B267" s="8"/>
      <c r="C267" s="8"/>
      <c r="D267" s="8"/>
    </row>
    <row r="268" spans="1:14" ht="23.25" customHeight="1" thickBot="1" x14ac:dyDescent="0.3">
      <c r="A268" s="7" t="s">
        <v>640</v>
      </c>
      <c r="B268" s="8"/>
      <c r="C268" s="8"/>
      <c r="D268" s="8"/>
    </row>
    <row r="269" spans="1:14" s="58" customFormat="1" ht="21" customHeight="1" thickBot="1" x14ac:dyDescent="0.25">
      <c r="A269" s="15" t="s">
        <v>1</v>
      </c>
      <c r="B269" s="16" t="s">
        <v>2</v>
      </c>
      <c r="C269" s="16" t="s">
        <v>3</v>
      </c>
      <c r="D269" s="16" t="s">
        <v>4</v>
      </c>
      <c r="E269" s="16" t="s">
        <v>5</v>
      </c>
      <c r="F269" s="17" t="s">
        <v>6</v>
      </c>
      <c r="G269" s="18" t="s">
        <v>7</v>
      </c>
      <c r="H269" s="18" t="s">
        <v>8</v>
      </c>
      <c r="I269" s="18" t="s">
        <v>9</v>
      </c>
      <c r="J269" s="18" t="s">
        <v>10</v>
      </c>
      <c r="K269" s="18" t="s">
        <v>11</v>
      </c>
      <c r="L269" s="19" t="s">
        <v>12</v>
      </c>
      <c r="M269" s="19" t="s">
        <v>13</v>
      </c>
      <c r="N269" s="234" t="s">
        <v>14</v>
      </c>
    </row>
    <row r="270" spans="1:14" x14ac:dyDescent="0.25">
      <c r="A270" s="366" t="s">
        <v>15</v>
      </c>
      <c r="B270" s="208" t="s">
        <v>15</v>
      </c>
      <c r="C270" s="209"/>
      <c r="D270" s="209" t="s">
        <v>26</v>
      </c>
      <c r="E270" s="209"/>
      <c r="F270" s="353" t="s">
        <v>122</v>
      </c>
      <c r="G270" s="354" t="s">
        <v>38</v>
      </c>
      <c r="H270" s="211" t="s">
        <v>27</v>
      </c>
      <c r="I270" s="211" t="s">
        <v>27</v>
      </c>
      <c r="J270" s="211" t="s">
        <v>27</v>
      </c>
      <c r="K270" s="211" t="s">
        <v>27</v>
      </c>
      <c r="L270" s="212">
        <v>0</v>
      </c>
      <c r="M270" s="355">
        <v>-500</v>
      </c>
      <c r="N270" s="367" t="s">
        <v>530</v>
      </c>
    </row>
    <row r="271" spans="1:14" x14ac:dyDescent="0.25">
      <c r="A271" s="366" t="s">
        <v>15</v>
      </c>
      <c r="B271" s="208" t="s">
        <v>15</v>
      </c>
      <c r="C271" s="209"/>
      <c r="D271" s="209" t="s">
        <v>26</v>
      </c>
      <c r="E271" s="209"/>
      <c r="F271" s="353" t="s">
        <v>123</v>
      </c>
      <c r="G271" s="354" t="s">
        <v>43</v>
      </c>
      <c r="H271" s="211" t="s">
        <v>27</v>
      </c>
      <c r="I271" s="211" t="s">
        <v>27</v>
      </c>
      <c r="J271" s="211" t="s">
        <v>27</v>
      </c>
      <c r="K271" s="211" t="s">
        <v>27</v>
      </c>
      <c r="L271" s="212">
        <v>0</v>
      </c>
      <c r="M271" s="355">
        <v>-8700</v>
      </c>
      <c r="N271" s="367" t="s">
        <v>531</v>
      </c>
    </row>
    <row r="272" spans="1:14" x14ac:dyDescent="0.25">
      <c r="A272" s="366" t="s">
        <v>15</v>
      </c>
      <c r="B272" s="208" t="s">
        <v>15</v>
      </c>
      <c r="C272" s="209"/>
      <c r="D272" s="209" t="s">
        <v>26</v>
      </c>
      <c r="E272" s="209"/>
      <c r="F272" s="353" t="s">
        <v>123</v>
      </c>
      <c r="G272" s="354" t="s">
        <v>171</v>
      </c>
      <c r="H272" s="211" t="s">
        <v>27</v>
      </c>
      <c r="I272" s="211" t="s">
        <v>27</v>
      </c>
      <c r="J272" s="211" t="s">
        <v>27</v>
      </c>
      <c r="K272" s="211" t="s">
        <v>27</v>
      </c>
      <c r="L272" s="212">
        <v>0</v>
      </c>
      <c r="M272" s="355">
        <v>-26500</v>
      </c>
      <c r="N272" s="367" t="s">
        <v>532</v>
      </c>
    </row>
    <row r="273" spans="1:14" x14ac:dyDescent="0.25">
      <c r="A273" s="366" t="s">
        <v>15</v>
      </c>
      <c r="B273" s="208" t="s">
        <v>15</v>
      </c>
      <c r="C273" s="209"/>
      <c r="D273" s="209" t="s">
        <v>26</v>
      </c>
      <c r="E273" s="209"/>
      <c r="F273" s="353" t="s">
        <v>123</v>
      </c>
      <c r="G273" s="354" t="s">
        <v>119</v>
      </c>
      <c r="H273" s="211" t="s">
        <v>27</v>
      </c>
      <c r="I273" s="211" t="s">
        <v>27</v>
      </c>
      <c r="J273" s="211" t="s">
        <v>27</v>
      </c>
      <c r="K273" s="211" t="s">
        <v>27</v>
      </c>
      <c r="L273" s="212">
        <v>0</v>
      </c>
      <c r="M273" s="355">
        <v>-1000</v>
      </c>
      <c r="N273" s="367" t="s">
        <v>533</v>
      </c>
    </row>
    <row r="274" spans="1:14" x14ac:dyDescent="0.25">
      <c r="A274" s="366" t="s">
        <v>15</v>
      </c>
      <c r="B274" s="208" t="s">
        <v>15</v>
      </c>
      <c r="C274" s="209"/>
      <c r="D274" s="209" t="s">
        <v>26</v>
      </c>
      <c r="E274" s="209"/>
      <c r="F274" s="353" t="s">
        <v>123</v>
      </c>
      <c r="G274" s="354" t="s">
        <v>33</v>
      </c>
      <c r="H274" s="211" t="s">
        <v>27</v>
      </c>
      <c r="I274" s="211" t="s">
        <v>27</v>
      </c>
      <c r="J274" s="211" t="s">
        <v>27</v>
      </c>
      <c r="K274" s="211" t="s">
        <v>27</v>
      </c>
      <c r="L274" s="212">
        <v>0</v>
      </c>
      <c r="M274" s="355">
        <v>-200</v>
      </c>
      <c r="N274" s="367" t="s">
        <v>534</v>
      </c>
    </row>
    <row r="275" spans="1:14" x14ac:dyDescent="0.25">
      <c r="A275" s="366" t="s">
        <v>15</v>
      </c>
      <c r="B275" s="208" t="s">
        <v>15</v>
      </c>
      <c r="C275" s="209"/>
      <c r="D275" s="209" t="s">
        <v>26</v>
      </c>
      <c r="E275" s="209"/>
      <c r="F275" s="353" t="s">
        <v>123</v>
      </c>
      <c r="G275" s="354" t="s">
        <v>35</v>
      </c>
      <c r="H275" s="211" t="s">
        <v>27</v>
      </c>
      <c r="I275" s="211" t="s">
        <v>27</v>
      </c>
      <c r="J275" s="211" t="s">
        <v>27</v>
      </c>
      <c r="K275" s="211" t="s">
        <v>27</v>
      </c>
      <c r="L275" s="212">
        <v>0</v>
      </c>
      <c r="M275" s="355">
        <v>200</v>
      </c>
      <c r="N275" s="367" t="s">
        <v>535</v>
      </c>
    </row>
    <row r="276" spans="1:14" x14ac:dyDescent="0.25">
      <c r="A276" s="366" t="s">
        <v>15</v>
      </c>
      <c r="B276" s="208" t="s">
        <v>15</v>
      </c>
      <c r="C276" s="209"/>
      <c r="D276" s="209" t="s">
        <v>26</v>
      </c>
      <c r="E276" s="209"/>
      <c r="F276" s="353" t="s">
        <v>124</v>
      </c>
      <c r="G276" s="354" t="s">
        <v>43</v>
      </c>
      <c r="H276" s="211" t="s">
        <v>27</v>
      </c>
      <c r="I276" s="211" t="s">
        <v>27</v>
      </c>
      <c r="J276" s="211" t="s">
        <v>27</v>
      </c>
      <c r="K276" s="211" t="s">
        <v>27</v>
      </c>
      <c r="L276" s="212">
        <v>0</v>
      </c>
      <c r="M276" s="355">
        <v>-3000</v>
      </c>
      <c r="N276" s="367" t="s">
        <v>536</v>
      </c>
    </row>
    <row r="277" spans="1:14" x14ac:dyDescent="0.25">
      <c r="A277" s="366" t="s">
        <v>15</v>
      </c>
      <c r="B277" s="208" t="s">
        <v>15</v>
      </c>
      <c r="C277" s="209"/>
      <c r="D277" s="209" t="s">
        <v>26</v>
      </c>
      <c r="E277" s="209"/>
      <c r="F277" s="353" t="s">
        <v>124</v>
      </c>
      <c r="G277" s="354" t="s">
        <v>164</v>
      </c>
      <c r="H277" s="211" t="s">
        <v>27</v>
      </c>
      <c r="I277" s="211" t="s">
        <v>27</v>
      </c>
      <c r="J277" s="211" t="s">
        <v>27</v>
      </c>
      <c r="K277" s="211" t="s">
        <v>27</v>
      </c>
      <c r="L277" s="212">
        <v>0</v>
      </c>
      <c r="M277" s="355">
        <v>-1000</v>
      </c>
      <c r="N277" s="367" t="s">
        <v>537</v>
      </c>
    </row>
    <row r="278" spans="1:14" x14ac:dyDescent="0.25">
      <c r="A278" s="366" t="s">
        <v>15</v>
      </c>
      <c r="B278" s="208" t="s">
        <v>15</v>
      </c>
      <c r="C278" s="209"/>
      <c r="D278" s="209" t="s">
        <v>26</v>
      </c>
      <c r="E278" s="209"/>
      <c r="F278" s="353" t="s">
        <v>124</v>
      </c>
      <c r="G278" s="354" t="s">
        <v>33</v>
      </c>
      <c r="H278" s="211" t="s">
        <v>27</v>
      </c>
      <c r="I278" s="211" t="s">
        <v>27</v>
      </c>
      <c r="J278" s="211" t="s">
        <v>27</v>
      </c>
      <c r="K278" s="211" t="s">
        <v>27</v>
      </c>
      <c r="L278" s="212">
        <v>0</v>
      </c>
      <c r="M278" s="355">
        <v>3600</v>
      </c>
      <c r="N278" s="367" t="s">
        <v>538</v>
      </c>
    </row>
    <row r="279" spans="1:14" x14ac:dyDescent="0.25">
      <c r="A279" s="366" t="s">
        <v>15</v>
      </c>
      <c r="B279" s="208" t="s">
        <v>15</v>
      </c>
      <c r="C279" s="209"/>
      <c r="D279" s="209" t="s">
        <v>26</v>
      </c>
      <c r="E279" s="209"/>
      <c r="F279" s="353" t="s">
        <v>124</v>
      </c>
      <c r="G279" s="354" t="s">
        <v>35</v>
      </c>
      <c r="H279" s="211" t="s">
        <v>27</v>
      </c>
      <c r="I279" s="211" t="s">
        <v>27</v>
      </c>
      <c r="J279" s="211" t="s">
        <v>27</v>
      </c>
      <c r="K279" s="211" t="s">
        <v>27</v>
      </c>
      <c r="L279" s="212">
        <v>0</v>
      </c>
      <c r="M279" s="355">
        <v>-3300</v>
      </c>
      <c r="N279" s="367" t="s">
        <v>539</v>
      </c>
    </row>
    <row r="280" spans="1:14" x14ac:dyDescent="0.25">
      <c r="A280" s="366" t="s">
        <v>15</v>
      </c>
      <c r="B280" s="208" t="s">
        <v>15</v>
      </c>
      <c r="C280" s="209"/>
      <c r="D280" s="209" t="s">
        <v>26</v>
      </c>
      <c r="E280" s="209"/>
      <c r="F280" s="353" t="s">
        <v>124</v>
      </c>
      <c r="G280" s="354" t="s">
        <v>405</v>
      </c>
      <c r="H280" s="211" t="s">
        <v>27</v>
      </c>
      <c r="I280" s="211" t="s">
        <v>27</v>
      </c>
      <c r="J280" s="211" t="s">
        <v>27</v>
      </c>
      <c r="K280" s="211" t="s">
        <v>27</v>
      </c>
      <c r="L280" s="212">
        <v>0</v>
      </c>
      <c r="M280" s="355">
        <v>-10000</v>
      </c>
      <c r="N280" s="367" t="s">
        <v>540</v>
      </c>
    </row>
    <row r="281" spans="1:14" x14ac:dyDescent="0.25">
      <c r="A281" s="366" t="s">
        <v>15</v>
      </c>
      <c r="B281" s="208" t="s">
        <v>15</v>
      </c>
      <c r="C281" s="209"/>
      <c r="D281" s="209" t="s">
        <v>26</v>
      </c>
      <c r="E281" s="209"/>
      <c r="F281" s="353" t="s">
        <v>210</v>
      </c>
      <c r="G281" s="354" t="s">
        <v>150</v>
      </c>
      <c r="H281" s="211" t="s">
        <v>27</v>
      </c>
      <c r="I281" s="211" t="s">
        <v>27</v>
      </c>
      <c r="J281" s="211" t="s">
        <v>27</v>
      </c>
      <c r="K281" s="211" t="s">
        <v>27</v>
      </c>
      <c r="L281" s="212">
        <v>0</v>
      </c>
      <c r="M281" s="355">
        <v>-64900</v>
      </c>
      <c r="N281" s="367" t="s">
        <v>541</v>
      </c>
    </row>
    <row r="282" spans="1:14" x14ac:dyDescent="0.25">
      <c r="A282" s="366" t="s">
        <v>15</v>
      </c>
      <c r="B282" s="208" t="s">
        <v>15</v>
      </c>
      <c r="C282" s="209"/>
      <c r="D282" s="209" t="s">
        <v>26</v>
      </c>
      <c r="E282" s="209"/>
      <c r="F282" s="353" t="s">
        <v>414</v>
      </c>
      <c r="G282" s="354" t="s">
        <v>41</v>
      </c>
      <c r="H282" s="211" t="s">
        <v>27</v>
      </c>
      <c r="I282" s="211" t="s">
        <v>27</v>
      </c>
      <c r="J282" s="211" t="s">
        <v>27</v>
      </c>
      <c r="K282" s="211" t="s">
        <v>27</v>
      </c>
      <c r="L282" s="212">
        <v>0</v>
      </c>
      <c r="M282" s="355">
        <v>-438000</v>
      </c>
      <c r="N282" s="367" t="s">
        <v>542</v>
      </c>
    </row>
    <row r="283" spans="1:14" x14ac:dyDescent="0.25">
      <c r="A283" s="366" t="s">
        <v>15</v>
      </c>
      <c r="B283" s="208" t="s">
        <v>15</v>
      </c>
      <c r="C283" s="209"/>
      <c r="D283" s="209" t="s">
        <v>26</v>
      </c>
      <c r="E283" s="209"/>
      <c r="F283" s="353" t="s">
        <v>165</v>
      </c>
      <c r="G283" s="354" t="s">
        <v>211</v>
      </c>
      <c r="H283" s="211" t="s">
        <v>27</v>
      </c>
      <c r="I283" s="211" t="s">
        <v>27</v>
      </c>
      <c r="J283" s="211" t="s">
        <v>27</v>
      </c>
      <c r="K283" s="211" t="s">
        <v>27</v>
      </c>
      <c r="L283" s="212">
        <v>0</v>
      </c>
      <c r="M283" s="355">
        <v>-4900</v>
      </c>
      <c r="N283" s="367" t="s">
        <v>543</v>
      </c>
    </row>
    <row r="284" spans="1:14" x14ac:dyDescent="0.25">
      <c r="A284" s="366" t="s">
        <v>15</v>
      </c>
      <c r="B284" s="208" t="s">
        <v>15</v>
      </c>
      <c r="C284" s="209"/>
      <c r="D284" s="209" t="s">
        <v>26</v>
      </c>
      <c r="E284" s="209"/>
      <c r="F284" s="353" t="s">
        <v>165</v>
      </c>
      <c r="G284" s="354" t="s">
        <v>115</v>
      </c>
      <c r="H284" s="211" t="s">
        <v>27</v>
      </c>
      <c r="I284" s="211" t="s">
        <v>27</v>
      </c>
      <c r="J284" s="211" t="s">
        <v>27</v>
      </c>
      <c r="K284" s="211" t="s">
        <v>27</v>
      </c>
      <c r="L284" s="212">
        <v>0</v>
      </c>
      <c r="M284" s="355">
        <v>-53700</v>
      </c>
      <c r="N284" s="367" t="s">
        <v>544</v>
      </c>
    </row>
    <row r="285" spans="1:14" x14ac:dyDescent="0.25">
      <c r="A285" s="366" t="s">
        <v>15</v>
      </c>
      <c r="B285" s="208" t="s">
        <v>15</v>
      </c>
      <c r="C285" s="209"/>
      <c r="D285" s="209" t="s">
        <v>26</v>
      </c>
      <c r="E285" s="209"/>
      <c r="F285" s="353" t="s">
        <v>165</v>
      </c>
      <c r="G285" s="354" t="s">
        <v>43</v>
      </c>
      <c r="H285" s="211" t="s">
        <v>27</v>
      </c>
      <c r="I285" s="211" t="s">
        <v>27</v>
      </c>
      <c r="J285" s="211" t="s">
        <v>27</v>
      </c>
      <c r="K285" s="211" t="s">
        <v>27</v>
      </c>
      <c r="L285" s="212">
        <v>0</v>
      </c>
      <c r="M285" s="355">
        <v>-9900</v>
      </c>
      <c r="N285" s="367" t="s">
        <v>545</v>
      </c>
    </row>
    <row r="286" spans="1:14" x14ac:dyDescent="0.25">
      <c r="A286" s="366" t="s">
        <v>15</v>
      </c>
      <c r="B286" s="208" t="s">
        <v>15</v>
      </c>
      <c r="C286" s="209"/>
      <c r="D286" s="209" t="s">
        <v>26</v>
      </c>
      <c r="E286" s="209"/>
      <c r="F286" s="353" t="s">
        <v>165</v>
      </c>
      <c r="G286" s="354" t="s">
        <v>164</v>
      </c>
      <c r="H286" s="211" t="s">
        <v>27</v>
      </c>
      <c r="I286" s="211" t="s">
        <v>27</v>
      </c>
      <c r="J286" s="211" t="s">
        <v>27</v>
      </c>
      <c r="K286" s="211" t="s">
        <v>27</v>
      </c>
      <c r="L286" s="212">
        <v>0</v>
      </c>
      <c r="M286" s="355">
        <v>-1000</v>
      </c>
      <c r="N286" s="367" t="s">
        <v>546</v>
      </c>
    </row>
    <row r="287" spans="1:14" x14ac:dyDescent="0.25">
      <c r="A287" s="366" t="s">
        <v>15</v>
      </c>
      <c r="B287" s="208" t="s">
        <v>15</v>
      </c>
      <c r="C287" s="209"/>
      <c r="D287" s="209" t="s">
        <v>26</v>
      </c>
      <c r="E287" s="209"/>
      <c r="F287" s="353" t="s">
        <v>165</v>
      </c>
      <c r="G287" s="354" t="s">
        <v>176</v>
      </c>
      <c r="H287" s="211" t="s">
        <v>27</v>
      </c>
      <c r="I287" s="211" t="s">
        <v>27</v>
      </c>
      <c r="J287" s="211" t="s">
        <v>27</v>
      </c>
      <c r="K287" s="211" t="s">
        <v>27</v>
      </c>
      <c r="L287" s="212">
        <v>0</v>
      </c>
      <c r="M287" s="355">
        <v>-11900</v>
      </c>
      <c r="N287" s="367" t="s">
        <v>547</v>
      </c>
    </row>
    <row r="288" spans="1:14" x14ac:dyDescent="0.25">
      <c r="A288" s="366" t="s">
        <v>15</v>
      </c>
      <c r="B288" s="208" t="s">
        <v>15</v>
      </c>
      <c r="C288" s="209"/>
      <c r="D288" s="209" t="s">
        <v>26</v>
      </c>
      <c r="E288" s="209"/>
      <c r="F288" s="353" t="s">
        <v>165</v>
      </c>
      <c r="G288" s="354" t="s">
        <v>171</v>
      </c>
      <c r="H288" s="211" t="s">
        <v>27</v>
      </c>
      <c r="I288" s="211" t="s">
        <v>27</v>
      </c>
      <c r="J288" s="211" t="s">
        <v>27</v>
      </c>
      <c r="K288" s="211" t="s">
        <v>27</v>
      </c>
      <c r="L288" s="212">
        <v>0</v>
      </c>
      <c r="M288" s="355">
        <v>-300</v>
      </c>
      <c r="N288" s="367" t="s">
        <v>548</v>
      </c>
    </row>
    <row r="289" spans="1:14" x14ac:dyDescent="0.25">
      <c r="A289" s="366" t="s">
        <v>15</v>
      </c>
      <c r="B289" s="208" t="s">
        <v>15</v>
      </c>
      <c r="C289" s="209"/>
      <c r="D289" s="209" t="s">
        <v>26</v>
      </c>
      <c r="E289" s="209"/>
      <c r="F289" s="353" t="s">
        <v>165</v>
      </c>
      <c r="G289" s="354" t="s">
        <v>117</v>
      </c>
      <c r="H289" s="211" t="s">
        <v>27</v>
      </c>
      <c r="I289" s="211" t="s">
        <v>27</v>
      </c>
      <c r="J289" s="211" t="s">
        <v>27</v>
      </c>
      <c r="K289" s="211" t="s">
        <v>27</v>
      </c>
      <c r="L289" s="212">
        <v>0</v>
      </c>
      <c r="M289" s="355">
        <v>-10100</v>
      </c>
      <c r="N289" s="367" t="s">
        <v>549</v>
      </c>
    </row>
    <row r="290" spans="1:14" x14ac:dyDescent="0.25">
      <c r="A290" s="366" t="s">
        <v>15</v>
      </c>
      <c r="B290" s="208" t="s">
        <v>15</v>
      </c>
      <c r="C290" s="209"/>
      <c r="D290" s="209" t="s">
        <v>26</v>
      </c>
      <c r="E290" s="209"/>
      <c r="F290" s="353" t="s">
        <v>165</v>
      </c>
      <c r="G290" s="354" t="s">
        <v>119</v>
      </c>
      <c r="H290" s="211" t="s">
        <v>27</v>
      </c>
      <c r="I290" s="211" t="s">
        <v>27</v>
      </c>
      <c r="J290" s="211" t="s">
        <v>27</v>
      </c>
      <c r="K290" s="211" t="s">
        <v>27</v>
      </c>
      <c r="L290" s="212">
        <v>0</v>
      </c>
      <c r="M290" s="355">
        <v>-7800</v>
      </c>
      <c r="N290" s="367" t="s">
        <v>550</v>
      </c>
    </row>
    <row r="291" spans="1:14" x14ac:dyDescent="0.25">
      <c r="A291" s="366" t="s">
        <v>15</v>
      </c>
      <c r="B291" s="208" t="s">
        <v>15</v>
      </c>
      <c r="C291" s="209"/>
      <c r="D291" s="209" t="s">
        <v>26</v>
      </c>
      <c r="E291" s="209"/>
      <c r="F291" s="353" t="s">
        <v>165</v>
      </c>
      <c r="G291" s="354" t="s">
        <v>33</v>
      </c>
      <c r="H291" s="211" t="s">
        <v>27</v>
      </c>
      <c r="I291" s="211" t="s">
        <v>27</v>
      </c>
      <c r="J291" s="211" t="s">
        <v>27</v>
      </c>
      <c r="K291" s="211" t="s">
        <v>27</v>
      </c>
      <c r="L291" s="212">
        <v>0</v>
      </c>
      <c r="M291" s="355">
        <v>16500</v>
      </c>
      <c r="N291" s="367" t="s">
        <v>551</v>
      </c>
    </row>
    <row r="292" spans="1:14" x14ac:dyDescent="0.25">
      <c r="A292" s="366" t="s">
        <v>15</v>
      </c>
      <c r="B292" s="208" t="s">
        <v>15</v>
      </c>
      <c r="C292" s="209"/>
      <c r="D292" s="209" t="s">
        <v>26</v>
      </c>
      <c r="E292" s="209"/>
      <c r="F292" s="353" t="s">
        <v>165</v>
      </c>
      <c r="G292" s="354" t="s">
        <v>35</v>
      </c>
      <c r="H292" s="211" t="s">
        <v>27</v>
      </c>
      <c r="I292" s="211" t="s">
        <v>27</v>
      </c>
      <c r="J292" s="211" t="s">
        <v>27</v>
      </c>
      <c r="K292" s="211" t="s">
        <v>27</v>
      </c>
      <c r="L292" s="212">
        <v>0</v>
      </c>
      <c r="M292" s="355">
        <v>15900</v>
      </c>
      <c r="N292" s="367" t="s">
        <v>552</v>
      </c>
    </row>
    <row r="293" spans="1:14" x14ac:dyDescent="0.25">
      <c r="A293" s="366" t="s">
        <v>15</v>
      </c>
      <c r="B293" s="208" t="s">
        <v>15</v>
      </c>
      <c r="C293" s="209"/>
      <c r="D293" s="209" t="s">
        <v>26</v>
      </c>
      <c r="E293" s="209"/>
      <c r="F293" s="353" t="s">
        <v>165</v>
      </c>
      <c r="G293" s="354" t="s">
        <v>197</v>
      </c>
      <c r="H293" s="211" t="s">
        <v>27</v>
      </c>
      <c r="I293" s="211" t="s">
        <v>27</v>
      </c>
      <c r="J293" s="211" t="s">
        <v>27</v>
      </c>
      <c r="K293" s="211" t="s">
        <v>27</v>
      </c>
      <c r="L293" s="212">
        <v>0</v>
      </c>
      <c r="M293" s="355">
        <v>-500</v>
      </c>
      <c r="N293" s="367" t="s">
        <v>553</v>
      </c>
    </row>
    <row r="294" spans="1:14" x14ac:dyDescent="0.25">
      <c r="A294" s="366" t="s">
        <v>15</v>
      </c>
      <c r="B294" s="208" t="s">
        <v>15</v>
      </c>
      <c r="C294" s="209"/>
      <c r="D294" s="209" t="s">
        <v>26</v>
      </c>
      <c r="E294" s="209"/>
      <c r="F294" s="353" t="s">
        <v>165</v>
      </c>
      <c r="G294" s="354" t="s">
        <v>405</v>
      </c>
      <c r="H294" s="211" t="s">
        <v>27</v>
      </c>
      <c r="I294" s="211" t="s">
        <v>27</v>
      </c>
      <c r="J294" s="211" t="s">
        <v>27</v>
      </c>
      <c r="K294" s="211" t="s">
        <v>27</v>
      </c>
      <c r="L294" s="212">
        <v>0</v>
      </c>
      <c r="M294" s="355">
        <v>-600</v>
      </c>
      <c r="N294" s="367" t="s">
        <v>554</v>
      </c>
    </row>
    <row r="295" spans="1:14" x14ac:dyDescent="0.25">
      <c r="A295" s="366" t="s">
        <v>15</v>
      </c>
      <c r="B295" s="208" t="s">
        <v>15</v>
      </c>
      <c r="C295" s="209"/>
      <c r="D295" s="209" t="s">
        <v>26</v>
      </c>
      <c r="E295" s="209"/>
      <c r="F295" s="353" t="s">
        <v>165</v>
      </c>
      <c r="G295" s="354" t="s">
        <v>138</v>
      </c>
      <c r="H295" s="211" t="s">
        <v>27</v>
      </c>
      <c r="I295" s="211" t="s">
        <v>27</v>
      </c>
      <c r="J295" s="211" t="s">
        <v>27</v>
      </c>
      <c r="K295" s="211" t="s">
        <v>27</v>
      </c>
      <c r="L295" s="212">
        <v>0</v>
      </c>
      <c r="M295" s="355">
        <v>-1800</v>
      </c>
      <c r="N295" s="367" t="s">
        <v>555</v>
      </c>
    </row>
    <row r="296" spans="1:14" x14ac:dyDescent="0.25">
      <c r="A296" s="366" t="s">
        <v>15</v>
      </c>
      <c r="B296" s="208" t="s">
        <v>15</v>
      </c>
      <c r="C296" s="209"/>
      <c r="D296" s="209" t="s">
        <v>26</v>
      </c>
      <c r="E296" s="209"/>
      <c r="F296" s="353" t="s">
        <v>165</v>
      </c>
      <c r="G296" s="354" t="s">
        <v>150</v>
      </c>
      <c r="H296" s="211" t="s">
        <v>27</v>
      </c>
      <c r="I296" s="211" t="s">
        <v>27</v>
      </c>
      <c r="J296" s="211" t="s">
        <v>27</v>
      </c>
      <c r="K296" s="211" t="s">
        <v>27</v>
      </c>
      <c r="L296" s="212">
        <v>0</v>
      </c>
      <c r="M296" s="355">
        <v>8031</v>
      </c>
      <c r="N296" s="367" t="s">
        <v>556</v>
      </c>
    </row>
    <row r="297" spans="1:14" x14ac:dyDescent="0.25">
      <c r="A297" s="366" t="s">
        <v>15</v>
      </c>
      <c r="B297" s="208" t="s">
        <v>15</v>
      </c>
      <c r="C297" s="209"/>
      <c r="D297" s="209" t="s">
        <v>26</v>
      </c>
      <c r="E297" s="209"/>
      <c r="F297" s="353" t="s">
        <v>165</v>
      </c>
      <c r="G297" s="354" t="s">
        <v>166</v>
      </c>
      <c r="H297" s="211" t="s">
        <v>27</v>
      </c>
      <c r="I297" s="211" t="s">
        <v>27</v>
      </c>
      <c r="J297" s="211" t="s">
        <v>27</v>
      </c>
      <c r="K297" s="211" t="s">
        <v>27</v>
      </c>
      <c r="L297" s="212">
        <v>0</v>
      </c>
      <c r="M297" s="355">
        <v>-1400</v>
      </c>
      <c r="N297" s="367" t="s">
        <v>557</v>
      </c>
    </row>
    <row r="298" spans="1:14" x14ac:dyDescent="0.25">
      <c r="A298" s="366" t="s">
        <v>15</v>
      </c>
      <c r="B298" s="208" t="s">
        <v>15</v>
      </c>
      <c r="C298" s="209"/>
      <c r="D298" s="209" t="s">
        <v>26</v>
      </c>
      <c r="E298" s="209"/>
      <c r="F298" s="373" t="s">
        <v>125</v>
      </c>
      <c r="G298" s="374" t="s">
        <v>117</v>
      </c>
      <c r="H298" s="211" t="s">
        <v>27</v>
      </c>
      <c r="I298" s="211" t="s">
        <v>27</v>
      </c>
      <c r="J298" s="211" t="s">
        <v>27</v>
      </c>
      <c r="K298" s="211" t="s">
        <v>27</v>
      </c>
      <c r="L298" s="212">
        <v>0</v>
      </c>
      <c r="M298" s="355">
        <v>-9900</v>
      </c>
      <c r="N298" s="375" t="s">
        <v>558</v>
      </c>
    </row>
    <row r="299" spans="1:14" ht="15.75" thickBot="1" x14ac:dyDescent="0.3">
      <c r="A299" s="368" t="s">
        <v>15</v>
      </c>
      <c r="B299" s="357" t="s">
        <v>15</v>
      </c>
      <c r="C299" s="358"/>
      <c r="D299" s="358" t="s">
        <v>26</v>
      </c>
      <c r="E299" s="358"/>
      <c r="F299" s="359" t="s">
        <v>125</v>
      </c>
      <c r="G299" s="360" t="s">
        <v>33</v>
      </c>
      <c r="H299" s="361" t="s">
        <v>27</v>
      </c>
      <c r="I299" s="361" t="s">
        <v>27</v>
      </c>
      <c r="J299" s="361" t="s">
        <v>27</v>
      </c>
      <c r="K299" s="361" t="s">
        <v>27</v>
      </c>
      <c r="L299" s="362">
        <v>0</v>
      </c>
      <c r="M299" s="363">
        <v>-39900</v>
      </c>
      <c r="N299" s="369" t="s">
        <v>559</v>
      </c>
    </row>
    <row r="300" spans="1:14" ht="15.75" customHeight="1" x14ac:dyDescent="0.25">
      <c r="A300" s="59"/>
      <c r="B300" s="8"/>
      <c r="C300" s="8"/>
      <c r="D300" s="8"/>
    </row>
    <row r="301" spans="1:14" ht="15.75" customHeight="1" x14ac:dyDescent="0.25">
      <c r="A301" s="59"/>
      <c r="B301" s="8"/>
      <c r="C301" s="8"/>
      <c r="D301" s="8"/>
    </row>
    <row r="302" spans="1:14" ht="23.25" customHeight="1" thickBot="1" x14ac:dyDescent="0.3">
      <c r="A302" s="7" t="s">
        <v>640</v>
      </c>
      <c r="B302" s="8"/>
      <c r="C302" s="8"/>
      <c r="D302" s="8"/>
    </row>
    <row r="303" spans="1:14" s="58" customFormat="1" ht="21" customHeight="1" thickBot="1" x14ac:dyDescent="0.25">
      <c r="A303" s="15" t="s">
        <v>1</v>
      </c>
      <c r="B303" s="16" t="s">
        <v>2</v>
      </c>
      <c r="C303" s="16" t="s">
        <v>3</v>
      </c>
      <c r="D303" s="16" t="s">
        <v>4</v>
      </c>
      <c r="E303" s="16" t="s">
        <v>5</v>
      </c>
      <c r="F303" s="17" t="s">
        <v>6</v>
      </c>
      <c r="G303" s="18" t="s">
        <v>7</v>
      </c>
      <c r="H303" s="18" t="s">
        <v>8</v>
      </c>
      <c r="I303" s="18" t="s">
        <v>9</v>
      </c>
      <c r="J303" s="18" t="s">
        <v>10</v>
      </c>
      <c r="K303" s="18" t="s">
        <v>11</v>
      </c>
      <c r="L303" s="19" t="s">
        <v>12</v>
      </c>
      <c r="M303" s="19" t="s">
        <v>13</v>
      </c>
      <c r="N303" s="234" t="s">
        <v>14</v>
      </c>
    </row>
    <row r="304" spans="1:14" x14ac:dyDescent="0.25">
      <c r="A304" s="366" t="s">
        <v>15</v>
      </c>
      <c r="B304" s="208" t="s">
        <v>15</v>
      </c>
      <c r="C304" s="209"/>
      <c r="D304" s="209" t="s">
        <v>26</v>
      </c>
      <c r="E304" s="209"/>
      <c r="F304" s="353" t="s">
        <v>125</v>
      </c>
      <c r="G304" s="354" t="s">
        <v>35</v>
      </c>
      <c r="H304" s="211" t="s">
        <v>27</v>
      </c>
      <c r="I304" s="211" t="s">
        <v>27</v>
      </c>
      <c r="J304" s="211" t="s">
        <v>27</v>
      </c>
      <c r="K304" s="211" t="s">
        <v>27</v>
      </c>
      <c r="L304" s="212">
        <v>0</v>
      </c>
      <c r="M304" s="355">
        <v>-17300</v>
      </c>
      <c r="N304" s="367" t="s">
        <v>560</v>
      </c>
    </row>
    <row r="305" spans="1:14" x14ac:dyDescent="0.25">
      <c r="A305" s="366" t="s">
        <v>15</v>
      </c>
      <c r="B305" s="208" t="s">
        <v>15</v>
      </c>
      <c r="C305" s="209"/>
      <c r="D305" s="209" t="s">
        <v>26</v>
      </c>
      <c r="E305" s="209"/>
      <c r="F305" s="353" t="s">
        <v>415</v>
      </c>
      <c r="G305" s="354" t="s">
        <v>33</v>
      </c>
      <c r="H305" s="211" t="s">
        <v>27</v>
      </c>
      <c r="I305" s="211" t="s">
        <v>27</v>
      </c>
      <c r="J305" s="211" t="s">
        <v>27</v>
      </c>
      <c r="K305" s="211" t="s">
        <v>27</v>
      </c>
      <c r="L305" s="212">
        <v>0</v>
      </c>
      <c r="M305" s="355">
        <v>-23800</v>
      </c>
      <c r="N305" s="367" t="s">
        <v>561</v>
      </c>
    </row>
    <row r="306" spans="1:14" x14ac:dyDescent="0.25">
      <c r="A306" s="366" t="s">
        <v>15</v>
      </c>
      <c r="B306" s="208" t="s">
        <v>15</v>
      </c>
      <c r="C306" s="209"/>
      <c r="D306" s="209" t="s">
        <v>26</v>
      </c>
      <c r="E306" s="209"/>
      <c r="F306" s="353" t="s">
        <v>126</v>
      </c>
      <c r="G306" s="354" t="s">
        <v>170</v>
      </c>
      <c r="H306" s="211" t="s">
        <v>27</v>
      </c>
      <c r="I306" s="211" t="s">
        <v>27</v>
      </c>
      <c r="J306" s="211" t="s">
        <v>27</v>
      </c>
      <c r="K306" s="211" t="s">
        <v>27</v>
      </c>
      <c r="L306" s="212">
        <v>0</v>
      </c>
      <c r="M306" s="355">
        <v>-17300</v>
      </c>
      <c r="N306" s="367" t="s">
        <v>562</v>
      </c>
    </row>
    <row r="307" spans="1:14" x14ac:dyDescent="0.25">
      <c r="A307" s="366" t="s">
        <v>15</v>
      </c>
      <c r="B307" s="208" t="s">
        <v>15</v>
      </c>
      <c r="C307" s="209"/>
      <c r="D307" s="209" t="s">
        <v>26</v>
      </c>
      <c r="E307" s="209"/>
      <c r="F307" s="353" t="s">
        <v>126</v>
      </c>
      <c r="G307" s="354" t="s">
        <v>43</v>
      </c>
      <c r="H307" s="211" t="s">
        <v>27</v>
      </c>
      <c r="I307" s="211" t="s">
        <v>27</v>
      </c>
      <c r="J307" s="211" t="s">
        <v>27</v>
      </c>
      <c r="K307" s="211" t="s">
        <v>27</v>
      </c>
      <c r="L307" s="212">
        <v>0</v>
      </c>
      <c r="M307" s="355">
        <v>-1100</v>
      </c>
      <c r="N307" s="367" t="s">
        <v>563</v>
      </c>
    </row>
    <row r="308" spans="1:14" x14ac:dyDescent="0.25">
      <c r="A308" s="366" t="s">
        <v>15</v>
      </c>
      <c r="B308" s="208" t="s">
        <v>15</v>
      </c>
      <c r="C308" s="209"/>
      <c r="D308" s="209" t="s">
        <v>26</v>
      </c>
      <c r="E308" s="209"/>
      <c r="F308" s="353" t="s">
        <v>126</v>
      </c>
      <c r="G308" s="354" t="s">
        <v>119</v>
      </c>
      <c r="H308" s="211" t="s">
        <v>27</v>
      </c>
      <c r="I308" s="211" t="s">
        <v>27</v>
      </c>
      <c r="J308" s="211" t="s">
        <v>27</v>
      </c>
      <c r="K308" s="211" t="s">
        <v>27</v>
      </c>
      <c r="L308" s="212">
        <v>0</v>
      </c>
      <c r="M308" s="355">
        <v>-1291</v>
      </c>
      <c r="N308" s="367" t="s">
        <v>564</v>
      </c>
    </row>
    <row r="309" spans="1:14" x14ac:dyDescent="0.25">
      <c r="A309" s="366" t="s">
        <v>15</v>
      </c>
      <c r="B309" s="208" t="s">
        <v>15</v>
      </c>
      <c r="C309" s="209"/>
      <c r="D309" s="209" t="s">
        <v>26</v>
      </c>
      <c r="E309" s="209"/>
      <c r="F309" s="353" t="s">
        <v>126</v>
      </c>
      <c r="G309" s="354" t="s">
        <v>121</v>
      </c>
      <c r="H309" s="211" t="s">
        <v>27</v>
      </c>
      <c r="I309" s="211" t="s">
        <v>27</v>
      </c>
      <c r="J309" s="211" t="s">
        <v>27</v>
      </c>
      <c r="K309" s="211" t="s">
        <v>27</v>
      </c>
      <c r="L309" s="212">
        <v>0</v>
      </c>
      <c r="M309" s="355">
        <v>-450</v>
      </c>
      <c r="N309" s="367" t="s">
        <v>565</v>
      </c>
    </row>
    <row r="310" spans="1:14" x14ac:dyDescent="0.25">
      <c r="A310" s="366" t="s">
        <v>15</v>
      </c>
      <c r="B310" s="208" t="s">
        <v>15</v>
      </c>
      <c r="C310" s="209"/>
      <c r="D310" s="209" t="s">
        <v>26</v>
      </c>
      <c r="E310" s="209"/>
      <c r="F310" s="353" t="s">
        <v>126</v>
      </c>
      <c r="G310" s="354" t="s">
        <v>33</v>
      </c>
      <c r="H310" s="211" t="s">
        <v>27</v>
      </c>
      <c r="I310" s="211" t="s">
        <v>27</v>
      </c>
      <c r="J310" s="211" t="s">
        <v>27</v>
      </c>
      <c r="K310" s="211" t="s">
        <v>27</v>
      </c>
      <c r="L310" s="212">
        <v>0</v>
      </c>
      <c r="M310" s="355">
        <v>31900</v>
      </c>
      <c r="N310" s="367" t="s">
        <v>566</v>
      </c>
    </row>
    <row r="311" spans="1:14" x14ac:dyDescent="0.25">
      <c r="A311" s="366" t="s">
        <v>15</v>
      </c>
      <c r="B311" s="208" t="s">
        <v>15</v>
      </c>
      <c r="C311" s="209"/>
      <c r="D311" s="209" t="s">
        <v>26</v>
      </c>
      <c r="E311" s="209"/>
      <c r="F311" s="353" t="s">
        <v>126</v>
      </c>
      <c r="G311" s="354" t="s">
        <v>35</v>
      </c>
      <c r="H311" s="211" t="s">
        <v>27</v>
      </c>
      <c r="I311" s="211" t="s">
        <v>27</v>
      </c>
      <c r="J311" s="211" t="s">
        <v>27</v>
      </c>
      <c r="K311" s="211" t="s">
        <v>27</v>
      </c>
      <c r="L311" s="212">
        <v>0</v>
      </c>
      <c r="M311" s="355">
        <v>45700</v>
      </c>
      <c r="N311" s="367" t="s">
        <v>567</v>
      </c>
    </row>
    <row r="312" spans="1:14" x14ac:dyDescent="0.25">
      <c r="A312" s="366" t="s">
        <v>15</v>
      </c>
      <c r="B312" s="208" t="s">
        <v>15</v>
      </c>
      <c r="C312" s="209"/>
      <c r="D312" s="209" t="s">
        <v>26</v>
      </c>
      <c r="E312" s="209"/>
      <c r="F312" s="353" t="s">
        <v>202</v>
      </c>
      <c r="G312" s="354" t="s">
        <v>33</v>
      </c>
      <c r="H312" s="211" t="s">
        <v>27</v>
      </c>
      <c r="I312" s="211" t="s">
        <v>27</v>
      </c>
      <c r="J312" s="211" t="s">
        <v>27</v>
      </c>
      <c r="K312" s="211" t="s">
        <v>27</v>
      </c>
      <c r="L312" s="212">
        <v>0</v>
      </c>
      <c r="M312" s="355">
        <v>-100</v>
      </c>
      <c r="N312" s="367" t="s">
        <v>568</v>
      </c>
    </row>
    <row r="313" spans="1:14" x14ac:dyDescent="0.25">
      <c r="A313" s="366" t="s">
        <v>15</v>
      </c>
      <c r="B313" s="208" t="s">
        <v>15</v>
      </c>
      <c r="C313" s="209"/>
      <c r="D313" s="209" t="s">
        <v>26</v>
      </c>
      <c r="E313" s="209"/>
      <c r="F313" s="353" t="s">
        <v>18</v>
      </c>
      <c r="G313" s="354" t="s">
        <v>19</v>
      </c>
      <c r="H313" s="211" t="s">
        <v>27</v>
      </c>
      <c r="I313" s="211" t="s">
        <v>27</v>
      </c>
      <c r="J313" s="211" t="s">
        <v>27</v>
      </c>
      <c r="K313" s="211" t="s">
        <v>27</v>
      </c>
      <c r="L313" s="212">
        <v>0</v>
      </c>
      <c r="M313" s="356">
        <v>-1705.6</v>
      </c>
      <c r="N313" s="367" t="s">
        <v>569</v>
      </c>
    </row>
    <row r="314" spans="1:14" x14ac:dyDescent="0.25">
      <c r="A314" s="366" t="s">
        <v>15</v>
      </c>
      <c r="B314" s="208" t="s">
        <v>15</v>
      </c>
      <c r="C314" s="209"/>
      <c r="D314" s="209" t="s">
        <v>26</v>
      </c>
      <c r="E314" s="209"/>
      <c r="F314" s="353" t="s">
        <v>18</v>
      </c>
      <c r="G314" s="354" t="s">
        <v>21</v>
      </c>
      <c r="H314" s="211" t="s">
        <v>27</v>
      </c>
      <c r="I314" s="211" t="s">
        <v>27</v>
      </c>
      <c r="J314" s="211" t="s">
        <v>27</v>
      </c>
      <c r="K314" s="211" t="s">
        <v>27</v>
      </c>
      <c r="L314" s="212">
        <v>0</v>
      </c>
      <c r="M314" s="356">
        <v>-385.7</v>
      </c>
      <c r="N314" s="367" t="s">
        <v>570</v>
      </c>
    </row>
    <row r="315" spans="1:14" x14ac:dyDescent="0.25">
      <c r="A315" s="366" t="s">
        <v>15</v>
      </c>
      <c r="B315" s="208" t="s">
        <v>15</v>
      </c>
      <c r="C315" s="209"/>
      <c r="D315" s="209" t="s">
        <v>26</v>
      </c>
      <c r="E315" s="209"/>
      <c r="F315" s="353" t="s">
        <v>18</v>
      </c>
      <c r="G315" s="354" t="s">
        <v>23</v>
      </c>
      <c r="H315" s="211" t="s">
        <v>27</v>
      </c>
      <c r="I315" s="211" t="s">
        <v>27</v>
      </c>
      <c r="J315" s="211" t="s">
        <v>27</v>
      </c>
      <c r="K315" s="211" t="s">
        <v>27</v>
      </c>
      <c r="L315" s="212">
        <v>0</v>
      </c>
      <c r="M315" s="356">
        <v>-178.7</v>
      </c>
      <c r="N315" s="367" t="s">
        <v>571</v>
      </c>
    </row>
    <row r="316" spans="1:14" x14ac:dyDescent="0.25">
      <c r="A316" s="366" t="s">
        <v>15</v>
      </c>
      <c r="B316" s="208" t="s">
        <v>15</v>
      </c>
      <c r="C316" s="209"/>
      <c r="D316" s="209" t="s">
        <v>26</v>
      </c>
      <c r="E316" s="209"/>
      <c r="F316" s="353" t="s">
        <v>18</v>
      </c>
      <c r="G316" s="354" t="s">
        <v>211</v>
      </c>
      <c r="H316" s="211" t="s">
        <v>27</v>
      </c>
      <c r="I316" s="211" t="s">
        <v>27</v>
      </c>
      <c r="J316" s="211" t="s">
        <v>27</v>
      </c>
      <c r="K316" s="211" t="s">
        <v>27</v>
      </c>
      <c r="L316" s="212">
        <v>0</v>
      </c>
      <c r="M316" s="355">
        <v>-1000</v>
      </c>
      <c r="N316" s="367" t="s">
        <v>572</v>
      </c>
    </row>
    <row r="317" spans="1:14" x14ac:dyDescent="0.25">
      <c r="A317" s="366" t="s">
        <v>15</v>
      </c>
      <c r="B317" s="208" t="s">
        <v>15</v>
      </c>
      <c r="C317" s="209"/>
      <c r="D317" s="209" t="s">
        <v>26</v>
      </c>
      <c r="E317" s="209"/>
      <c r="F317" s="353" t="s">
        <v>18</v>
      </c>
      <c r="G317" s="354" t="s">
        <v>115</v>
      </c>
      <c r="H317" s="211" t="s">
        <v>27</v>
      </c>
      <c r="I317" s="211" t="s">
        <v>27</v>
      </c>
      <c r="J317" s="211" t="s">
        <v>27</v>
      </c>
      <c r="K317" s="211" t="s">
        <v>27</v>
      </c>
      <c r="L317" s="212">
        <v>0</v>
      </c>
      <c r="M317" s="355">
        <v>-220</v>
      </c>
      <c r="N317" s="367" t="s">
        <v>573</v>
      </c>
    </row>
    <row r="318" spans="1:14" x14ac:dyDescent="0.25">
      <c r="A318" s="366" t="s">
        <v>15</v>
      </c>
      <c r="B318" s="208" t="s">
        <v>15</v>
      </c>
      <c r="C318" s="209"/>
      <c r="D318" s="209" t="s">
        <v>26</v>
      </c>
      <c r="E318" s="209"/>
      <c r="F318" s="353" t="s">
        <v>18</v>
      </c>
      <c r="G318" s="354" t="s">
        <v>43</v>
      </c>
      <c r="H318" s="211" t="s">
        <v>27</v>
      </c>
      <c r="I318" s="211" t="s">
        <v>27</v>
      </c>
      <c r="J318" s="211" t="s">
        <v>27</v>
      </c>
      <c r="K318" s="211" t="s">
        <v>27</v>
      </c>
      <c r="L318" s="212">
        <v>0</v>
      </c>
      <c r="M318" s="355">
        <v>-17900</v>
      </c>
      <c r="N318" s="367" t="s">
        <v>574</v>
      </c>
    </row>
    <row r="319" spans="1:14" x14ac:dyDescent="0.25">
      <c r="A319" s="366" t="s">
        <v>15</v>
      </c>
      <c r="B319" s="208" t="s">
        <v>15</v>
      </c>
      <c r="C319" s="209"/>
      <c r="D319" s="209" t="s">
        <v>26</v>
      </c>
      <c r="E319" s="209"/>
      <c r="F319" s="353" t="s">
        <v>18</v>
      </c>
      <c r="G319" s="354" t="s">
        <v>164</v>
      </c>
      <c r="H319" s="211" t="s">
        <v>27</v>
      </c>
      <c r="I319" s="211" t="s">
        <v>27</v>
      </c>
      <c r="J319" s="211" t="s">
        <v>27</v>
      </c>
      <c r="K319" s="211" t="s">
        <v>27</v>
      </c>
      <c r="L319" s="212">
        <v>0</v>
      </c>
      <c r="M319" s="355">
        <v>-700</v>
      </c>
      <c r="N319" s="367" t="s">
        <v>575</v>
      </c>
    </row>
    <row r="320" spans="1:14" x14ac:dyDescent="0.25">
      <c r="A320" s="366" t="s">
        <v>15</v>
      </c>
      <c r="B320" s="208" t="s">
        <v>15</v>
      </c>
      <c r="C320" s="209"/>
      <c r="D320" s="209" t="s">
        <v>26</v>
      </c>
      <c r="E320" s="209"/>
      <c r="F320" s="353" t="s">
        <v>18</v>
      </c>
      <c r="G320" s="354" t="s">
        <v>117</v>
      </c>
      <c r="H320" s="211" t="s">
        <v>27</v>
      </c>
      <c r="I320" s="211" t="s">
        <v>27</v>
      </c>
      <c r="J320" s="211" t="s">
        <v>27</v>
      </c>
      <c r="K320" s="211" t="s">
        <v>27</v>
      </c>
      <c r="L320" s="212">
        <v>0</v>
      </c>
      <c r="M320" s="355">
        <v>-1500</v>
      </c>
      <c r="N320" s="367" t="s">
        <v>576</v>
      </c>
    </row>
    <row r="321" spans="1:14" x14ac:dyDescent="0.25">
      <c r="A321" s="366" t="s">
        <v>15</v>
      </c>
      <c r="B321" s="208" t="s">
        <v>15</v>
      </c>
      <c r="C321" s="209"/>
      <c r="D321" s="209" t="s">
        <v>26</v>
      </c>
      <c r="E321" s="209"/>
      <c r="F321" s="353" t="s">
        <v>18</v>
      </c>
      <c r="G321" s="354" t="s">
        <v>33</v>
      </c>
      <c r="H321" s="211" t="s">
        <v>27</v>
      </c>
      <c r="I321" s="211" t="s">
        <v>27</v>
      </c>
      <c r="J321" s="211" t="s">
        <v>27</v>
      </c>
      <c r="K321" s="211" t="s">
        <v>27</v>
      </c>
      <c r="L321" s="212">
        <v>0</v>
      </c>
      <c r="M321" s="355">
        <v>-55800</v>
      </c>
      <c r="N321" s="367" t="s">
        <v>577</v>
      </c>
    </row>
    <row r="322" spans="1:14" x14ac:dyDescent="0.25">
      <c r="A322" s="366" t="s">
        <v>15</v>
      </c>
      <c r="B322" s="208" t="s">
        <v>15</v>
      </c>
      <c r="C322" s="209"/>
      <c r="D322" s="209" t="s">
        <v>26</v>
      </c>
      <c r="E322" s="209"/>
      <c r="F322" s="353" t="s">
        <v>18</v>
      </c>
      <c r="G322" s="354" t="s">
        <v>35</v>
      </c>
      <c r="H322" s="211" t="s">
        <v>27</v>
      </c>
      <c r="I322" s="211" t="s">
        <v>27</v>
      </c>
      <c r="J322" s="211" t="s">
        <v>27</v>
      </c>
      <c r="K322" s="211" t="s">
        <v>27</v>
      </c>
      <c r="L322" s="212">
        <v>0</v>
      </c>
      <c r="M322" s="355">
        <v>-1400</v>
      </c>
      <c r="N322" s="367" t="s">
        <v>578</v>
      </c>
    </row>
    <row r="323" spans="1:14" x14ac:dyDescent="0.25">
      <c r="A323" s="366" t="s">
        <v>15</v>
      </c>
      <c r="B323" s="208" t="s">
        <v>15</v>
      </c>
      <c r="C323" s="209"/>
      <c r="D323" s="209" t="s">
        <v>26</v>
      </c>
      <c r="E323" s="209"/>
      <c r="F323" s="353" t="s">
        <v>203</v>
      </c>
      <c r="G323" s="354" t="s">
        <v>43</v>
      </c>
      <c r="H323" s="211" t="s">
        <v>27</v>
      </c>
      <c r="I323" s="211" t="s">
        <v>27</v>
      </c>
      <c r="J323" s="211" t="s">
        <v>27</v>
      </c>
      <c r="K323" s="211" t="s">
        <v>27</v>
      </c>
      <c r="L323" s="212">
        <v>0</v>
      </c>
      <c r="M323" s="355">
        <v>-500</v>
      </c>
      <c r="N323" s="367" t="s">
        <v>579</v>
      </c>
    </row>
    <row r="324" spans="1:14" x14ac:dyDescent="0.25">
      <c r="A324" s="366" t="s">
        <v>15</v>
      </c>
      <c r="B324" s="208" t="s">
        <v>15</v>
      </c>
      <c r="C324" s="209"/>
      <c r="D324" s="209" t="s">
        <v>26</v>
      </c>
      <c r="E324" s="209"/>
      <c r="F324" s="353" t="s">
        <v>30</v>
      </c>
      <c r="G324" s="354" t="s">
        <v>174</v>
      </c>
      <c r="H324" s="211" t="s">
        <v>27</v>
      </c>
      <c r="I324" s="211" t="s">
        <v>27</v>
      </c>
      <c r="J324" s="211" t="s">
        <v>27</v>
      </c>
      <c r="K324" s="211" t="s">
        <v>27</v>
      </c>
      <c r="L324" s="212">
        <v>0</v>
      </c>
      <c r="M324" s="355">
        <v>-5000</v>
      </c>
      <c r="N324" s="367" t="s">
        <v>580</v>
      </c>
    </row>
    <row r="325" spans="1:14" x14ac:dyDescent="0.25">
      <c r="A325" s="366" t="s">
        <v>15</v>
      </c>
      <c r="B325" s="208" t="s">
        <v>15</v>
      </c>
      <c r="C325" s="209"/>
      <c r="D325" s="209" t="s">
        <v>26</v>
      </c>
      <c r="E325" s="209"/>
      <c r="F325" s="353" t="s">
        <v>30</v>
      </c>
      <c r="G325" s="354" t="s">
        <v>31</v>
      </c>
      <c r="H325" s="211" t="s">
        <v>27</v>
      </c>
      <c r="I325" s="211" t="s">
        <v>27</v>
      </c>
      <c r="J325" s="211" t="s">
        <v>27</v>
      </c>
      <c r="K325" s="211" t="s">
        <v>27</v>
      </c>
      <c r="L325" s="212">
        <v>0</v>
      </c>
      <c r="M325" s="356">
        <v>-27465</v>
      </c>
      <c r="N325" s="367" t="s">
        <v>581</v>
      </c>
    </row>
    <row r="326" spans="1:14" x14ac:dyDescent="0.25">
      <c r="A326" s="366" t="s">
        <v>15</v>
      </c>
      <c r="B326" s="208" t="s">
        <v>15</v>
      </c>
      <c r="C326" s="209"/>
      <c r="D326" s="209" t="s">
        <v>26</v>
      </c>
      <c r="E326" s="209"/>
      <c r="F326" s="353" t="s">
        <v>30</v>
      </c>
      <c r="G326" s="354" t="s">
        <v>175</v>
      </c>
      <c r="H326" s="211" t="s">
        <v>27</v>
      </c>
      <c r="I326" s="211" t="s">
        <v>27</v>
      </c>
      <c r="J326" s="211" t="s">
        <v>27</v>
      </c>
      <c r="K326" s="211" t="s">
        <v>27</v>
      </c>
      <c r="L326" s="212">
        <v>0</v>
      </c>
      <c r="M326" s="355">
        <v>-1400</v>
      </c>
      <c r="N326" s="367" t="s">
        <v>582</v>
      </c>
    </row>
    <row r="327" spans="1:14" x14ac:dyDescent="0.25">
      <c r="A327" s="366" t="s">
        <v>15</v>
      </c>
      <c r="B327" s="208" t="s">
        <v>15</v>
      </c>
      <c r="C327" s="209"/>
      <c r="D327" s="209" t="s">
        <v>26</v>
      </c>
      <c r="E327" s="209"/>
      <c r="F327" s="353" t="s">
        <v>30</v>
      </c>
      <c r="G327" s="354" t="s">
        <v>213</v>
      </c>
      <c r="H327" s="211" t="s">
        <v>27</v>
      </c>
      <c r="I327" s="211" t="s">
        <v>27</v>
      </c>
      <c r="J327" s="211" t="s">
        <v>27</v>
      </c>
      <c r="K327" s="211" t="s">
        <v>27</v>
      </c>
      <c r="L327" s="212">
        <v>0</v>
      </c>
      <c r="M327" s="355">
        <v>-300</v>
      </c>
      <c r="N327" s="367" t="s">
        <v>583</v>
      </c>
    </row>
    <row r="328" spans="1:14" x14ac:dyDescent="0.25">
      <c r="A328" s="366" t="s">
        <v>15</v>
      </c>
      <c r="B328" s="208" t="s">
        <v>15</v>
      </c>
      <c r="C328" s="209"/>
      <c r="D328" s="209" t="s">
        <v>26</v>
      </c>
      <c r="E328" s="209"/>
      <c r="F328" s="353" t="s">
        <v>30</v>
      </c>
      <c r="G328" s="354" t="s">
        <v>115</v>
      </c>
      <c r="H328" s="211" t="s">
        <v>27</v>
      </c>
      <c r="I328" s="211" t="s">
        <v>27</v>
      </c>
      <c r="J328" s="211" t="s">
        <v>27</v>
      </c>
      <c r="K328" s="211" t="s">
        <v>27</v>
      </c>
      <c r="L328" s="212">
        <v>0</v>
      </c>
      <c r="M328" s="355">
        <v>-124778</v>
      </c>
      <c r="N328" s="367" t="s">
        <v>584</v>
      </c>
    </row>
    <row r="329" spans="1:14" x14ac:dyDescent="0.25">
      <c r="A329" s="366" t="s">
        <v>15</v>
      </c>
      <c r="B329" s="208" t="s">
        <v>15</v>
      </c>
      <c r="C329" s="209"/>
      <c r="D329" s="209" t="s">
        <v>26</v>
      </c>
      <c r="E329" s="209"/>
      <c r="F329" s="353" t="s">
        <v>30</v>
      </c>
      <c r="G329" s="354" t="s">
        <v>43</v>
      </c>
      <c r="H329" s="211" t="s">
        <v>27</v>
      </c>
      <c r="I329" s="211" t="s">
        <v>27</v>
      </c>
      <c r="J329" s="211" t="s">
        <v>27</v>
      </c>
      <c r="K329" s="211" t="s">
        <v>27</v>
      </c>
      <c r="L329" s="212">
        <v>0</v>
      </c>
      <c r="M329" s="355">
        <v>-14441</v>
      </c>
      <c r="N329" s="367" t="s">
        <v>585</v>
      </c>
    </row>
    <row r="330" spans="1:14" x14ac:dyDescent="0.25">
      <c r="A330" s="366" t="s">
        <v>15</v>
      </c>
      <c r="B330" s="208" t="s">
        <v>15</v>
      </c>
      <c r="C330" s="209"/>
      <c r="D330" s="209" t="s">
        <v>26</v>
      </c>
      <c r="E330" s="209"/>
      <c r="F330" s="353" t="s">
        <v>30</v>
      </c>
      <c r="G330" s="354" t="s">
        <v>117</v>
      </c>
      <c r="H330" s="211" t="s">
        <v>27</v>
      </c>
      <c r="I330" s="211" t="s">
        <v>27</v>
      </c>
      <c r="J330" s="211" t="s">
        <v>27</v>
      </c>
      <c r="K330" s="211" t="s">
        <v>27</v>
      </c>
      <c r="L330" s="212">
        <v>0</v>
      </c>
      <c r="M330" s="355">
        <v>-13505</v>
      </c>
      <c r="N330" s="367" t="s">
        <v>586</v>
      </c>
    </row>
    <row r="331" spans="1:14" x14ac:dyDescent="0.25">
      <c r="A331" s="366" t="s">
        <v>15</v>
      </c>
      <c r="B331" s="208" t="s">
        <v>15</v>
      </c>
      <c r="C331" s="209"/>
      <c r="D331" s="209" t="s">
        <v>26</v>
      </c>
      <c r="E331" s="209"/>
      <c r="F331" s="353" t="s">
        <v>30</v>
      </c>
      <c r="G331" s="354" t="s">
        <v>407</v>
      </c>
      <c r="H331" s="211" t="s">
        <v>27</v>
      </c>
      <c r="I331" s="211" t="s">
        <v>27</v>
      </c>
      <c r="J331" s="211" t="s">
        <v>27</v>
      </c>
      <c r="K331" s="211" t="s">
        <v>27</v>
      </c>
      <c r="L331" s="212">
        <v>0</v>
      </c>
      <c r="M331" s="355">
        <v>-15900</v>
      </c>
      <c r="N331" s="367" t="s">
        <v>587</v>
      </c>
    </row>
    <row r="332" spans="1:14" x14ac:dyDescent="0.25">
      <c r="A332" s="366" t="s">
        <v>15</v>
      </c>
      <c r="B332" s="208" t="s">
        <v>15</v>
      </c>
      <c r="C332" s="209"/>
      <c r="D332" s="209" t="s">
        <v>26</v>
      </c>
      <c r="E332" s="209"/>
      <c r="F332" s="353" t="s">
        <v>30</v>
      </c>
      <c r="G332" s="354" t="s">
        <v>173</v>
      </c>
      <c r="H332" s="211" t="s">
        <v>27</v>
      </c>
      <c r="I332" s="211" t="s">
        <v>27</v>
      </c>
      <c r="J332" s="211" t="s">
        <v>27</v>
      </c>
      <c r="K332" s="211" t="s">
        <v>27</v>
      </c>
      <c r="L332" s="212">
        <v>0</v>
      </c>
      <c r="M332" s="355">
        <v>-3400</v>
      </c>
      <c r="N332" s="367" t="s">
        <v>588</v>
      </c>
    </row>
    <row r="333" spans="1:14" ht="15.75" thickBot="1" x14ac:dyDescent="0.3">
      <c r="A333" s="368" t="s">
        <v>15</v>
      </c>
      <c r="B333" s="357" t="s">
        <v>15</v>
      </c>
      <c r="C333" s="358"/>
      <c r="D333" s="358" t="s">
        <v>26</v>
      </c>
      <c r="E333" s="358"/>
      <c r="F333" s="359" t="s">
        <v>30</v>
      </c>
      <c r="G333" s="360" t="s">
        <v>187</v>
      </c>
      <c r="H333" s="361" t="s">
        <v>27</v>
      </c>
      <c r="I333" s="361" t="s">
        <v>27</v>
      </c>
      <c r="J333" s="361" t="s">
        <v>27</v>
      </c>
      <c r="K333" s="361" t="s">
        <v>27</v>
      </c>
      <c r="L333" s="362">
        <v>0</v>
      </c>
      <c r="M333" s="363">
        <v>-400</v>
      </c>
      <c r="N333" s="369" t="s">
        <v>589</v>
      </c>
    </row>
    <row r="334" spans="1:14" ht="15.75" customHeight="1" x14ac:dyDescent="0.25">
      <c r="A334" s="59"/>
      <c r="B334" s="8"/>
      <c r="C334" s="8"/>
      <c r="D334" s="8"/>
    </row>
    <row r="335" spans="1:14" ht="15.75" customHeight="1" x14ac:dyDescent="0.25">
      <c r="A335" s="59"/>
      <c r="B335" s="8"/>
      <c r="C335" s="8"/>
      <c r="D335" s="8"/>
    </row>
    <row r="336" spans="1:14" ht="23.25" customHeight="1" thickBot="1" x14ac:dyDescent="0.3">
      <c r="A336" s="7" t="s">
        <v>640</v>
      </c>
      <c r="B336" s="8"/>
      <c r="C336" s="8"/>
      <c r="D336" s="8"/>
    </row>
    <row r="337" spans="1:14" s="58" customFormat="1" ht="21" customHeight="1" thickBot="1" x14ac:dyDescent="0.25">
      <c r="A337" s="15" t="s">
        <v>1</v>
      </c>
      <c r="B337" s="16" t="s">
        <v>2</v>
      </c>
      <c r="C337" s="16" t="s">
        <v>3</v>
      </c>
      <c r="D337" s="16" t="s">
        <v>4</v>
      </c>
      <c r="E337" s="16" t="s">
        <v>5</v>
      </c>
      <c r="F337" s="17" t="s">
        <v>6</v>
      </c>
      <c r="G337" s="18" t="s">
        <v>7</v>
      </c>
      <c r="H337" s="18" t="s">
        <v>8</v>
      </c>
      <c r="I337" s="18" t="s">
        <v>9</v>
      </c>
      <c r="J337" s="18" t="s">
        <v>10</v>
      </c>
      <c r="K337" s="18" t="s">
        <v>11</v>
      </c>
      <c r="L337" s="19" t="s">
        <v>12</v>
      </c>
      <c r="M337" s="19" t="s">
        <v>13</v>
      </c>
      <c r="N337" s="234" t="s">
        <v>14</v>
      </c>
    </row>
    <row r="338" spans="1:14" x14ac:dyDescent="0.25">
      <c r="A338" s="366" t="s">
        <v>15</v>
      </c>
      <c r="B338" s="208" t="s">
        <v>15</v>
      </c>
      <c r="C338" s="209"/>
      <c r="D338" s="209" t="s">
        <v>26</v>
      </c>
      <c r="E338" s="209"/>
      <c r="F338" s="353" t="s">
        <v>30</v>
      </c>
      <c r="G338" s="354" t="s">
        <v>33</v>
      </c>
      <c r="H338" s="211" t="s">
        <v>27</v>
      </c>
      <c r="I338" s="211" t="s">
        <v>27</v>
      </c>
      <c r="J338" s="211" t="s">
        <v>27</v>
      </c>
      <c r="K338" s="211" t="s">
        <v>27</v>
      </c>
      <c r="L338" s="212">
        <v>0</v>
      </c>
      <c r="M338" s="355">
        <v>44003</v>
      </c>
      <c r="N338" s="367" t="s">
        <v>590</v>
      </c>
    </row>
    <row r="339" spans="1:14" x14ac:dyDescent="0.25">
      <c r="A339" s="366" t="s">
        <v>15</v>
      </c>
      <c r="B339" s="208" t="s">
        <v>15</v>
      </c>
      <c r="C339" s="209"/>
      <c r="D339" s="209" t="s">
        <v>26</v>
      </c>
      <c r="E339" s="209"/>
      <c r="F339" s="353" t="s">
        <v>30</v>
      </c>
      <c r="G339" s="354" t="s">
        <v>35</v>
      </c>
      <c r="H339" s="211" t="s">
        <v>27</v>
      </c>
      <c r="I339" s="211" t="s">
        <v>27</v>
      </c>
      <c r="J339" s="211" t="s">
        <v>27</v>
      </c>
      <c r="K339" s="211" t="s">
        <v>27</v>
      </c>
      <c r="L339" s="212">
        <v>0</v>
      </c>
      <c r="M339" s="355">
        <v>-48202</v>
      </c>
      <c r="N339" s="367" t="s">
        <v>591</v>
      </c>
    </row>
    <row r="340" spans="1:14" x14ac:dyDescent="0.25">
      <c r="A340" s="366" t="s">
        <v>15</v>
      </c>
      <c r="B340" s="208" t="s">
        <v>15</v>
      </c>
      <c r="C340" s="209"/>
      <c r="D340" s="209" t="s">
        <v>26</v>
      </c>
      <c r="E340" s="209"/>
      <c r="F340" s="353" t="s">
        <v>30</v>
      </c>
      <c r="G340" s="354" t="s">
        <v>197</v>
      </c>
      <c r="H340" s="211" t="s">
        <v>27</v>
      </c>
      <c r="I340" s="211" t="s">
        <v>27</v>
      </c>
      <c r="J340" s="211" t="s">
        <v>27</v>
      </c>
      <c r="K340" s="211" t="s">
        <v>27</v>
      </c>
      <c r="L340" s="212">
        <v>0</v>
      </c>
      <c r="M340" s="355">
        <v>-600</v>
      </c>
      <c r="N340" s="367" t="s">
        <v>592</v>
      </c>
    </row>
    <row r="341" spans="1:14" x14ac:dyDescent="0.25">
      <c r="A341" s="366" t="s">
        <v>15</v>
      </c>
      <c r="B341" s="208" t="s">
        <v>15</v>
      </c>
      <c r="C341" s="209"/>
      <c r="D341" s="209" t="s">
        <v>26</v>
      </c>
      <c r="E341" s="209"/>
      <c r="F341" s="353" t="s">
        <v>30</v>
      </c>
      <c r="G341" s="354" t="s">
        <v>150</v>
      </c>
      <c r="H341" s="211" t="s">
        <v>27</v>
      </c>
      <c r="I341" s="211" t="s">
        <v>27</v>
      </c>
      <c r="J341" s="211" t="s">
        <v>27</v>
      </c>
      <c r="K341" s="211" t="s">
        <v>27</v>
      </c>
      <c r="L341" s="212">
        <v>0</v>
      </c>
      <c r="M341" s="355">
        <v>-86033</v>
      </c>
      <c r="N341" s="367" t="s">
        <v>593</v>
      </c>
    </row>
    <row r="342" spans="1:14" x14ac:dyDescent="0.25">
      <c r="A342" s="366" t="s">
        <v>15</v>
      </c>
      <c r="B342" s="208" t="s">
        <v>15</v>
      </c>
      <c r="C342" s="209"/>
      <c r="D342" s="209" t="s">
        <v>26</v>
      </c>
      <c r="E342" s="209"/>
      <c r="F342" s="353" t="s">
        <v>204</v>
      </c>
      <c r="G342" s="354" t="s">
        <v>43</v>
      </c>
      <c r="H342" s="211" t="s">
        <v>27</v>
      </c>
      <c r="I342" s="211" t="s">
        <v>27</v>
      </c>
      <c r="J342" s="211" t="s">
        <v>27</v>
      </c>
      <c r="K342" s="211" t="s">
        <v>27</v>
      </c>
      <c r="L342" s="212">
        <v>0</v>
      </c>
      <c r="M342" s="355">
        <v>-499</v>
      </c>
      <c r="N342" s="367" t="s">
        <v>594</v>
      </c>
    </row>
    <row r="343" spans="1:14" x14ac:dyDescent="0.25">
      <c r="A343" s="366" t="s">
        <v>15</v>
      </c>
      <c r="B343" s="208" t="s">
        <v>15</v>
      </c>
      <c r="C343" s="209"/>
      <c r="D343" s="209" t="s">
        <v>26</v>
      </c>
      <c r="E343" s="209"/>
      <c r="F343" s="353" t="s">
        <v>204</v>
      </c>
      <c r="G343" s="354" t="s">
        <v>35</v>
      </c>
      <c r="H343" s="211" t="s">
        <v>27</v>
      </c>
      <c r="I343" s="211" t="s">
        <v>27</v>
      </c>
      <c r="J343" s="211" t="s">
        <v>27</v>
      </c>
      <c r="K343" s="211" t="s">
        <v>27</v>
      </c>
      <c r="L343" s="212">
        <v>0</v>
      </c>
      <c r="M343" s="355">
        <v>-1700</v>
      </c>
      <c r="N343" s="367" t="s">
        <v>595</v>
      </c>
    </row>
    <row r="344" spans="1:14" x14ac:dyDescent="0.25">
      <c r="A344" s="366" t="s">
        <v>15</v>
      </c>
      <c r="B344" s="208" t="s">
        <v>15</v>
      </c>
      <c r="C344" s="209"/>
      <c r="D344" s="209" t="s">
        <v>26</v>
      </c>
      <c r="E344" s="209"/>
      <c r="F344" s="353" t="s">
        <v>416</v>
      </c>
      <c r="G344" s="354" t="s">
        <v>21</v>
      </c>
      <c r="H344" s="211" t="s">
        <v>27</v>
      </c>
      <c r="I344" s="211" t="s">
        <v>27</v>
      </c>
      <c r="J344" s="211" t="s">
        <v>27</v>
      </c>
      <c r="K344" s="211" t="s">
        <v>27</v>
      </c>
      <c r="L344" s="212">
        <v>0</v>
      </c>
      <c r="M344" s="356">
        <v>13000</v>
      </c>
      <c r="N344" s="367" t="s">
        <v>596</v>
      </c>
    </row>
    <row r="345" spans="1:14" x14ac:dyDescent="0.25">
      <c r="A345" s="366" t="s">
        <v>15</v>
      </c>
      <c r="B345" s="208" t="s">
        <v>15</v>
      </c>
      <c r="C345" s="209"/>
      <c r="D345" s="209" t="s">
        <v>26</v>
      </c>
      <c r="E345" s="209"/>
      <c r="F345" s="353" t="s">
        <v>416</v>
      </c>
      <c r="G345" s="354" t="s">
        <v>23</v>
      </c>
      <c r="H345" s="211" t="s">
        <v>27</v>
      </c>
      <c r="I345" s="211" t="s">
        <v>27</v>
      </c>
      <c r="J345" s="211" t="s">
        <v>27</v>
      </c>
      <c r="K345" s="211" t="s">
        <v>27</v>
      </c>
      <c r="L345" s="212">
        <v>0</v>
      </c>
      <c r="M345" s="356">
        <v>-13000</v>
      </c>
      <c r="N345" s="367" t="s">
        <v>597</v>
      </c>
    </row>
    <row r="346" spans="1:14" x14ac:dyDescent="0.25">
      <c r="A346" s="366" t="s">
        <v>15</v>
      </c>
      <c r="B346" s="208" t="s">
        <v>15</v>
      </c>
      <c r="C346" s="209"/>
      <c r="D346" s="209" t="s">
        <v>26</v>
      </c>
      <c r="E346" s="209"/>
      <c r="F346" s="353" t="s">
        <v>155</v>
      </c>
      <c r="G346" s="354" t="s">
        <v>408</v>
      </c>
      <c r="H346" s="211" t="s">
        <v>27</v>
      </c>
      <c r="I346" s="211" t="s">
        <v>27</v>
      </c>
      <c r="J346" s="211" t="s">
        <v>27</v>
      </c>
      <c r="K346" s="211" t="s">
        <v>27</v>
      </c>
      <c r="L346" s="212">
        <v>0</v>
      </c>
      <c r="M346" s="355">
        <v>-195</v>
      </c>
      <c r="N346" s="367" t="s">
        <v>598</v>
      </c>
    </row>
    <row r="347" spans="1:14" x14ac:dyDescent="0.25">
      <c r="A347" s="366" t="s">
        <v>15</v>
      </c>
      <c r="B347" s="208" t="s">
        <v>15</v>
      </c>
      <c r="C347" s="209"/>
      <c r="D347" s="209" t="s">
        <v>26</v>
      </c>
      <c r="E347" s="209"/>
      <c r="F347" s="353" t="s">
        <v>155</v>
      </c>
      <c r="G347" s="354" t="s">
        <v>213</v>
      </c>
      <c r="H347" s="211" t="s">
        <v>27</v>
      </c>
      <c r="I347" s="211" t="s">
        <v>27</v>
      </c>
      <c r="J347" s="211" t="s">
        <v>27</v>
      </c>
      <c r="K347" s="211" t="s">
        <v>27</v>
      </c>
      <c r="L347" s="212">
        <v>0</v>
      </c>
      <c r="M347" s="355">
        <v>600</v>
      </c>
      <c r="N347" s="367" t="s">
        <v>599</v>
      </c>
    </row>
    <row r="348" spans="1:14" x14ac:dyDescent="0.25">
      <c r="A348" s="366" t="s">
        <v>15</v>
      </c>
      <c r="B348" s="208" t="s">
        <v>15</v>
      </c>
      <c r="C348" s="209"/>
      <c r="D348" s="209" t="s">
        <v>26</v>
      </c>
      <c r="E348" s="209"/>
      <c r="F348" s="353" t="s">
        <v>155</v>
      </c>
      <c r="G348" s="354" t="s">
        <v>115</v>
      </c>
      <c r="H348" s="211" t="s">
        <v>27</v>
      </c>
      <c r="I348" s="211" t="s">
        <v>27</v>
      </c>
      <c r="J348" s="211" t="s">
        <v>27</v>
      </c>
      <c r="K348" s="211" t="s">
        <v>27</v>
      </c>
      <c r="L348" s="212">
        <v>0</v>
      </c>
      <c r="M348" s="355">
        <v>-2305</v>
      </c>
      <c r="N348" s="367" t="s">
        <v>600</v>
      </c>
    </row>
    <row r="349" spans="1:14" x14ac:dyDescent="0.25">
      <c r="A349" s="366" t="s">
        <v>15</v>
      </c>
      <c r="B349" s="208" t="s">
        <v>15</v>
      </c>
      <c r="C349" s="209"/>
      <c r="D349" s="209" t="s">
        <v>26</v>
      </c>
      <c r="E349" s="209"/>
      <c r="F349" s="353" t="s">
        <v>155</v>
      </c>
      <c r="G349" s="354" t="s">
        <v>43</v>
      </c>
      <c r="H349" s="211" t="s">
        <v>27</v>
      </c>
      <c r="I349" s="211" t="s">
        <v>27</v>
      </c>
      <c r="J349" s="211" t="s">
        <v>27</v>
      </c>
      <c r="K349" s="211" t="s">
        <v>27</v>
      </c>
      <c r="L349" s="212">
        <v>0</v>
      </c>
      <c r="M349" s="355">
        <v>-54800</v>
      </c>
      <c r="N349" s="367" t="s">
        <v>601</v>
      </c>
    </row>
    <row r="350" spans="1:14" x14ac:dyDescent="0.25">
      <c r="A350" s="366" t="s">
        <v>15</v>
      </c>
      <c r="B350" s="208" t="s">
        <v>15</v>
      </c>
      <c r="C350" s="209"/>
      <c r="D350" s="209" t="s">
        <v>26</v>
      </c>
      <c r="E350" s="209"/>
      <c r="F350" s="353" t="s">
        <v>155</v>
      </c>
      <c r="G350" s="354" t="s">
        <v>164</v>
      </c>
      <c r="H350" s="211" t="s">
        <v>27</v>
      </c>
      <c r="I350" s="211" t="s">
        <v>27</v>
      </c>
      <c r="J350" s="211" t="s">
        <v>27</v>
      </c>
      <c r="K350" s="211" t="s">
        <v>27</v>
      </c>
      <c r="L350" s="212">
        <v>0</v>
      </c>
      <c r="M350" s="355">
        <v>-12000</v>
      </c>
      <c r="N350" s="367" t="s">
        <v>602</v>
      </c>
    </row>
    <row r="351" spans="1:14" x14ac:dyDescent="0.25">
      <c r="A351" s="366" t="s">
        <v>15</v>
      </c>
      <c r="B351" s="208" t="s">
        <v>15</v>
      </c>
      <c r="C351" s="209"/>
      <c r="D351" s="209" t="s">
        <v>26</v>
      </c>
      <c r="E351" s="209"/>
      <c r="F351" s="353" t="s">
        <v>155</v>
      </c>
      <c r="G351" s="354" t="s">
        <v>176</v>
      </c>
      <c r="H351" s="211" t="s">
        <v>27</v>
      </c>
      <c r="I351" s="211" t="s">
        <v>27</v>
      </c>
      <c r="J351" s="211" t="s">
        <v>27</v>
      </c>
      <c r="K351" s="211" t="s">
        <v>27</v>
      </c>
      <c r="L351" s="212">
        <v>0</v>
      </c>
      <c r="M351" s="355">
        <v>-700</v>
      </c>
      <c r="N351" s="367" t="s">
        <v>603</v>
      </c>
    </row>
    <row r="352" spans="1:14" x14ac:dyDescent="0.25">
      <c r="A352" s="366" t="s">
        <v>15</v>
      </c>
      <c r="B352" s="208" t="s">
        <v>15</v>
      </c>
      <c r="C352" s="209"/>
      <c r="D352" s="209" t="s">
        <v>26</v>
      </c>
      <c r="E352" s="209"/>
      <c r="F352" s="353" t="s">
        <v>155</v>
      </c>
      <c r="G352" s="354" t="s">
        <v>171</v>
      </c>
      <c r="H352" s="211" t="s">
        <v>27</v>
      </c>
      <c r="I352" s="211" t="s">
        <v>27</v>
      </c>
      <c r="J352" s="211" t="s">
        <v>27</v>
      </c>
      <c r="K352" s="211" t="s">
        <v>27</v>
      </c>
      <c r="L352" s="212">
        <v>0</v>
      </c>
      <c r="M352" s="355">
        <v>-3700</v>
      </c>
      <c r="N352" s="367" t="s">
        <v>604</v>
      </c>
    </row>
    <row r="353" spans="1:14" x14ac:dyDescent="0.25">
      <c r="A353" s="366" t="s">
        <v>15</v>
      </c>
      <c r="B353" s="208" t="s">
        <v>15</v>
      </c>
      <c r="C353" s="209"/>
      <c r="D353" s="209" t="s">
        <v>26</v>
      </c>
      <c r="E353" s="209"/>
      <c r="F353" s="353" t="s">
        <v>155</v>
      </c>
      <c r="G353" s="354" t="s">
        <v>117</v>
      </c>
      <c r="H353" s="211" t="s">
        <v>27</v>
      </c>
      <c r="I353" s="211" t="s">
        <v>27</v>
      </c>
      <c r="J353" s="211" t="s">
        <v>27</v>
      </c>
      <c r="K353" s="211" t="s">
        <v>27</v>
      </c>
      <c r="L353" s="212">
        <v>0</v>
      </c>
      <c r="M353" s="355">
        <v>-12000</v>
      </c>
      <c r="N353" s="367" t="s">
        <v>605</v>
      </c>
    </row>
    <row r="354" spans="1:14" x14ac:dyDescent="0.25">
      <c r="A354" s="366" t="s">
        <v>15</v>
      </c>
      <c r="B354" s="208" t="s">
        <v>15</v>
      </c>
      <c r="C354" s="209"/>
      <c r="D354" s="209" t="s">
        <v>26</v>
      </c>
      <c r="E354" s="209"/>
      <c r="F354" s="353" t="s">
        <v>155</v>
      </c>
      <c r="G354" s="354" t="s">
        <v>152</v>
      </c>
      <c r="H354" s="211" t="s">
        <v>27</v>
      </c>
      <c r="I354" s="211" t="s">
        <v>27</v>
      </c>
      <c r="J354" s="211" t="s">
        <v>27</v>
      </c>
      <c r="K354" s="211" t="s">
        <v>27</v>
      </c>
      <c r="L354" s="212">
        <v>0</v>
      </c>
      <c r="M354" s="355">
        <v>-1900</v>
      </c>
      <c r="N354" s="367" t="s">
        <v>606</v>
      </c>
    </row>
    <row r="355" spans="1:14" x14ac:dyDescent="0.25">
      <c r="A355" s="366" t="s">
        <v>15</v>
      </c>
      <c r="B355" s="208" t="s">
        <v>15</v>
      </c>
      <c r="C355" s="209"/>
      <c r="D355" s="209" t="s">
        <v>26</v>
      </c>
      <c r="E355" s="209"/>
      <c r="F355" s="353" t="s">
        <v>155</v>
      </c>
      <c r="G355" s="354" t="s">
        <v>195</v>
      </c>
      <c r="H355" s="211" t="s">
        <v>27</v>
      </c>
      <c r="I355" s="211" t="s">
        <v>27</v>
      </c>
      <c r="J355" s="211" t="s">
        <v>27</v>
      </c>
      <c r="K355" s="211" t="s">
        <v>27</v>
      </c>
      <c r="L355" s="212">
        <v>0</v>
      </c>
      <c r="M355" s="355">
        <v>-2700</v>
      </c>
      <c r="N355" s="367" t="s">
        <v>607</v>
      </c>
    </row>
    <row r="356" spans="1:14" x14ac:dyDescent="0.25">
      <c r="A356" s="366" t="s">
        <v>15</v>
      </c>
      <c r="B356" s="208" t="s">
        <v>15</v>
      </c>
      <c r="C356" s="209"/>
      <c r="D356" s="209" t="s">
        <v>26</v>
      </c>
      <c r="E356" s="209"/>
      <c r="F356" s="353" t="s">
        <v>155</v>
      </c>
      <c r="G356" s="354" t="s">
        <v>119</v>
      </c>
      <c r="H356" s="211" t="s">
        <v>27</v>
      </c>
      <c r="I356" s="211" t="s">
        <v>27</v>
      </c>
      <c r="J356" s="211" t="s">
        <v>27</v>
      </c>
      <c r="K356" s="211" t="s">
        <v>27</v>
      </c>
      <c r="L356" s="212">
        <v>0</v>
      </c>
      <c r="M356" s="355">
        <v>-1500</v>
      </c>
      <c r="N356" s="367" t="s">
        <v>608</v>
      </c>
    </row>
    <row r="357" spans="1:14" x14ac:dyDescent="0.25">
      <c r="A357" s="366" t="s">
        <v>15</v>
      </c>
      <c r="B357" s="208" t="s">
        <v>15</v>
      </c>
      <c r="C357" s="209"/>
      <c r="D357" s="209" t="s">
        <v>26</v>
      </c>
      <c r="E357" s="209"/>
      <c r="F357" s="353" t="s">
        <v>155</v>
      </c>
      <c r="G357" s="354" t="s">
        <v>121</v>
      </c>
      <c r="H357" s="211" t="s">
        <v>27</v>
      </c>
      <c r="I357" s="211" t="s">
        <v>27</v>
      </c>
      <c r="J357" s="211" t="s">
        <v>27</v>
      </c>
      <c r="K357" s="211" t="s">
        <v>27</v>
      </c>
      <c r="L357" s="212">
        <v>0</v>
      </c>
      <c r="M357" s="355">
        <v>-24900</v>
      </c>
      <c r="N357" s="367" t="s">
        <v>609</v>
      </c>
    </row>
    <row r="358" spans="1:14" x14ac:dyDescent="0.25">
      <c r="A358" s="366" t="s">
        <v>15</v>
      </c>
      <c r="B358" s="208" t="s">
        <v>15</v>
      </c>
      <c r="C358" s="209"/>
      <c r="D358" s="209" t="s">
        <v>26</v>
      </c>
      <c r="E358" s="209"/>
      <c r="F358" s="353" t="s">
        <v>155</v>
      </c>
      <c r="G358" s="354" t="s">
        <v>173</v>
      </c>
      <c r="H358" s="211" t="s">
        <v>27</v>
      </c>
      <c r="I358" s="211" t="s">
        <v>27</v>
      </c>
      <c r="J358" s="211" t="s">
        <v>27</v>
      </c>
      <c r="K358" s="211" t="s">
        <v>27</v>
      </c>
      <c r="L358" s="212">
        <v>0</v>
      </c>
      <c r="M358" s="355">
        <v>-13800</v>
      </c>
      <c r="N358" s="367" t="s">
        <v>610</v>
      </c>
    </row>
    <row r="359" spans="1:14" x14ac:dyDescent="0.25">
      <c r="A359" s="366" t="s">
        <v>15</v>
      </c>
      <c r="B359" s="208" t="s">
        <v>15</v>
      </c>
      <c r="C359" s="209"/>
      <c r="D359" s="209" t="s">
        <v>26</v>
      </c>
      <c r="E359" s="209"/>
      <c r="F359" s="353" t="s">
        <v>155</v>
      </c>
      <c r="G359" s="354" t="s">
        <v>187</v>
      </c>
      <c r="H359" s="211" t="s">
        <v>27</v>
      </c>
      <c r="I359" s="211" t="s">
        <v>27</v>
      </c>
      <c r="J359" s="211" t="s">
        <v>27</v>
      </c>
      <c r="K359" s="211" t="s">
        <v>27</v>
      </c>
      <c r="L359" s="212">
        <v>0</v>
      </c>
      <c r="M359" s="355">
        <v>-30000</v>
      </c>
      <c r="N359" s="367" t="s">
        <v>611</v>
      </c>
    </row>
    <row r="360" spans="1:14" x14ac:dyDescent="0.25">
      <c r="A360" s="366" t="s">
        <v>15</v>
      </c>
      <c r="B360" s="208" t="s">
        <v>15</v>
      </c>
      <c r="C360" s="209"/>
      <c r="D360" s="209" t="s">
        <v>26</v>
      </c>
      <c r="E360" s="209"/>
      <c r="F360" s="353" t="s">
        <v>155</v>
      </c>
      <c r="G360" s="354" t="s">
        <v>33</v>
      </c>
      <c r="H360" s="211" t="s">
        <v>27</v>
      </c>
      <c r="I360" s="211" t="s">
        <v>27</v>
      </c>
      <c r="J360" s="211" t="s">
        <v>27</v>
      </c>
      <c r="K360" s="211" t="s">
        <v>27</v>
      </c>
      <c r="L360" s="212">
        <v>0</v>
      </c>
      <c r="M360" s="355">
        <v>16800</v>
      </c>
      <c r="N360" s="367" t="s">
        <v>612</v>
      </c>
    </row>
    <row r="361" spans="1:14" x14ac:dyDescent="0.25">
      <c r="A361" s="366" t="s">
        <v>15</v>
      </c>
      <c r="B361" s="208" t="s">
        <v>15</v>
      </c>
      <c r="C361" s="209"/>
      <c r="D361" s="209" t="s">
        <v>26</v>
      </c>
      <c r="E361" s="209"/>
      <c r="F361" s="353" t="s">
        <v>155</v>
      </c>
      <c r="G361" s="354" t="s">
        <v>35</v>
      </c>
      <c r="H361" s="211" t="s">
        <v>27</v>
      </c>
      <c r="I361" s="211" t="s">
        <v>27</v>
      </c>
      <c r="J361" s="211" t="s">
        <v>27</v>
      </c>
      <c r="K361" s="211" t="s">
        <v>27</v>
      </c>
      <c r="L361" s="212">
        <v>0</v>
      </c>
      <c r="M361" s="355">
        <v>-30100</v>
      </c>
      <c r="N361" s="367" t="s">
        <v>613</v>
      </c>
    </row>
    <row r="362" spans="1:14" x14ac:dyDescent="0.25">
      <c r="A362" s="366" t="s">
        <v>15</v>
      </c>
      <c r="B362" s="208" t="s">
        <v>15</v>
      </c>
      <c r="C362" s="209"/>
      <c r="D362" s="209" t="s">
        <v>26</v>
      </c>
      <c r="E362" s="209"/>
      <c r="F362" s="353" t="s">
        <v>155</v>
      </c>
      <c r="G362" s="354" t="s">
        <v>163</v>
      </c>
      <c r="H362" s="211" t="s">
        <v>27</v>
      </c>
      <c r="I362" s="211" t="s">
        <v>27</v>
      </c>
      <c r="J362" s="211" t="s">
        <v>27</v>
      </c>
      <c r="K362" s="211" t="s">
        <v>27</v>
      </c>
      <c r="L362" s="212">
        <v>0</v>
      </c>
      <c r="M362" s="355">
        <v>-30000</v>
      </c>
      <c r="N362" s="367" t="s">
        <v>614</v>
      </c>
    </row>
    <row r="363" spans="1:14" x14ac:dyDescent="0.25">
      <c r="A363" s="366" t="s">
        <v>15</v>
      </c>
      <c r="B363" s="208" t="s">
        <v>15</v>
      </c>
      <c r="C363" s="209"/>
      <c r="D363" s="209" t="s">
        <v>26</v>
      </c>
      <c r="E363" s="209"/>
      <c r="F363" s="353" t="s">
        <v>155</v>
      </c>
      <c r="G363" s="354" t="s">
        <v>197</v>
      </c>
      <c r="H363" s="211" t="s">
        <v>27</v>
      </c>
      <c r="I363" s="211" t="s">
        <v>27</v>
      </c>
      <c r="J363" s="211" t="s">
        <v>27</v>
      </c>
      <c r="K363" s="211" t="s">
        <v>27</v>
      </c>
      <c r="L363" s="212">
        <v>0</v>
      </c>
      <c r="M363" s="355">
        <v>-4900</v>
      </c>
      <c r="N363" s="367" t="s">
        <v>615</v>
      </c>
    </row>
    <row r="364" spans="1:14" x14ac:dyDescent="0.25">
      <c r="A364" s="366" t="s">
        <v>15</v>
      </c>
      <c r="B364" s="208" t="s">
        <v>15</v>
      </c>
      <c r="C364" s="209"/>
      <c r="D364" s="209" t="s">
        <v>26</v>
      </c>
      <c r="E364" s="209"/>
      <c r="F364" s="353" t="s">
        <v>155</v>
      </c>
      <c r="G364" s="354" t="s">
        <v>116</v>
      </c>
      <c r="H364" s="211" t="s">
        <v>27</v>
      </c>
      <c r="I364" s="211" t="s">
        <v>27</v>
      </c>
      <c r="J364" s="211" t="s">
        <v>27</v>
      </c>
      <c r="K364" s="211" t="s">
        <v>27</v>
      </c>
      <c r="L364" s="212">
        <v>0</v>
      </c>
      <c r="M364" s="355">
        <v>-3200</v>
      </c>
      <c r="N364" s="367" t="s">
        <v>616</v>
      </c>
    </row>
    <row r="365" spans="1:14" x14ac:dyDescent="0.25">
      <c r="A365" s="366" t="s">
        <v>15</v>
      </c>
      <c r="B365" s="208" t="s">
        <v>15</v>
      </c>
      <c r="C365" s="209"/>
      <c r="D365" s="209" t="s">
        <v>26</v>
      </c>
      <c r="E365" s="209"/>
      <c r="F365" s="353" t="s">
        <v>155</v>
      </c>
      <c r="G365" s="354" t="s">
        <v>45</v>
      </c>
      <c r="H365" s="211" t="s">
        <v>27</v>
      </c>
      <c r="I365" s="211" t="s">
        <v>27</v>
      </c>
      <c r="J365" s="211" t="s">
        <v>27</v>
      </c>
      <c r="K365" s="211" t="s">
        <v>27</v>
      </c>
      <c r="L365" s="212">
        <v>0</v>
      </c>
      <c r="M365" s="355">
        <v>-37200</v>
      </c>
      <c r="N365" s="367" t="s">
        <v>617</v>
      </c>
    </row>
    <row r="366" spans="1:14" x14ac:dyDescent="0.25">
      <c r="A366" s="366" t="s">
        <v>15</v>
      </c>
      <c r="B366" s="208" t="s">
        <v>15</v>
      </c>
      <c r="C366" s="209"/>
      <c r="D366" s="209" t="s">
        <v>26</v>
      </c>
      <c r="E366" s="209"/>
      <c r="F366" s="353" t="s">
        <v>155</v>
      </c>
      <c r="G366" s="354" t="s">
        <v>409</v>
      </c>
      <c r="H366" s="211" t="s">
        <v>27</v>
      </c>
      <c r="I366" s="211" t="s">
        <v>27</v>
      </c>
      <c r="J366" s="211" t="s">
        <v>27</v>
      </c>
      <c r="K366" s="211" t="s">
        <v>27</v>
      </c>
      <c r="L366" s="212">
        <v>0</v>
      </c>
      <c r="M366" s="355">
        <v>-700</v>
      </c>
      <c r="N366" s="367" t="s">
        <v>618</v>
      </c>
    </row>
    <row r="367" spans="1:14" ht="15.75" thickBot="1" x14ac:dyDescent="0.3">
      <c r="A367" s="368" t="s">
        <v>15</v>
      </c>
      <c r="B367" s="357" t="s">
        <v>15</v>
      </c>
      <c r="C367" s="358"/>
      <c r="D367" s="358" t="s">
        <v>419</v>
      </c>
      <c r="E367" s="358"/>
      <c r="F367" s="359" t="s">
        <v>155</v>
      </c>
      <c r="G367" s="360" t="s">
        <v>177</v>
      </c>
      <c r="H367" s="361" t="s">
        <v>27</v>
      </c>
      <c r="I367" s="361" t="s">
        <v>27</v>
      </c>
      <c r="J367" s="361" t="s">
        <v>27</v>
      </c>
      <c r="K367" s="361" t="s">
        <v>27</v>
      </c>
      <c r="L367" s="362">
        <v>0</v>
      </c>
      <c r="M367" s="377">
        <v>-8470</v>
      </c>
      <c r="N367" s="369" t="s">
        <v>619</v>
      </c>
    </row>
    <row r="368" spans="1:14" ht="15.75" customHeight="1" x14ac:dyDescent="0.25">
      <c r="A368" s="59"/>
      <c r="B368" s="8"/>
      <c r="C368" s="8"/>
      <c r="D368" s="8"/>
    </row>
    <row r="369" spans="1:14" ht="15.75" customHeight="1" x14ac:dyDescent="0.25">
      <c r="A369" s="59"/>
      <c r="B369" s="8"/>
      <c r="C369" s="8"/>
      <c r="D369" s="8"/>
    </row>
    <row r="370" spans="1:14" ht="23.25" customHeight="1" thickBot="1" x14ac:dyDescent="0.3">
      <c r="A370" s="7" t="s">
        <v>640</v>
      </c>
      <c r="B370" s="8"/>
      <c r="C370" s="8"/>
      <c r="D370" s="8"/>
    </row>
    <row r="371" spans="1:14" s="58" customFormat="1" ht="21" customHeight="1" thickBot="1" x14ac:dyDescent="0.25">
      <c r="A371" s="15" t="s">
        <v>1</v>
      </c>
      <c r="B371" s="16" t="s">
        <v>2</v>
      </c>
      <c r="C371" s="16" t="s">
        <v>3</v>
      </c>
      <c r="D371" s="16" t="s">
        <v>4</v>
      </c>
      <c r="E371" s="16" t="s">
        <v>5</v>
      </c>
      <c r="F371" s="17" t="s">
        <v>6</v>
      </c>
      <c r="G371" s="18" t="s">
        <v>7</v>
      </c>
      <c r="H371" s="18" t="s">
        <v>8</v>
      </c>
      <c r="I371" s="18" t="s">
        <v>9</v>
      </c>
      <c r="J371" s="18" t="s">
        <v>10</v>
      </c>
      <c r="K371" s="18" t="s">
        <v>11</v>
      </c>
      <c r="L371" s="19" t="s">
        <v>12</v>
      </c>
      <c r="M371" s="19" t="s">
        <v>13</v>
      </c>
      <c r="N371" s="234" t="s">
        <v>14</v>
      </c>
    </row>
    <row r="372" spans="1:14" x14ac:dyDescent="0.25">
      <c r="A372" s="366" t="s">
        <v>15</v>
      </c>
      <c r="B372" s="208" t="s">
        <v>15</v>
      </c>
      <c r="C372" s="209"/>
      <c r="D372" s="209" t="s">
        <v>26</v>
      </c>
      <c r="E372" s="209"/>
      <c r="F372" s="353" t="s">
        <v>155</v>
      </c>
      <c r="G372" s="354">
        <v>5499</v>
      </c>
      <c r="H372" s="211" t="s">
        <v>27</v>
      </c>
      <c r="I372" s="211" t="s">
        <v>27</v>
      </c>
      <c r="J372" s="211" t="s">
        <v>27</v>
      </c>
      <c r="K372" s="211" t="s">
        <v>27</v>
      </c>
      <c r="L372" s="212">
        <v>0</v>
      </c>
      <c r="M372" s="356">
        <v>-16530</v>
      </c>
      <c r="N372" s="367" t="s">
        <v>620</v>
      </c>
    </row>
    <row r="373" spans="1:14" x14ac:dyDescent="0.25">
      <c r="A373" s="366" t="s">
        <v>15</v>
      </c>
      <c r="B373" s="208" t="s">
        <v>15</v>
      </c>
      <c r="C373" s="209"/>
      <c r="D373" s="209" t="s">
        <v>26</v>
      </c>
      <c r="E373" s="209"/>
      <c r="F373" s="353" t="s">
        <v>155</v>
      </c>
      <c r="G373" s="354" t="s">
        <v>46</v>
      </c>
      <c r="H373" s="211" t="s">
        <v>27</v>
      </c>
      <c r="I373" s="211" t="s">
        <v>27</v>
      </c>
      <c r="J373" s="211" t="s">
        <v>27</v>
      </c>
      <c r="K373" s="211" t="s">
        <v>27</v>
      </c>
      <c r="L373" s="212">
        <v>0</v>
      </c>
      <c r="M373" s="355">
        <v>-50000</v>
      </c>
      <c r="N373" s="367" t="s">
        <v>621</v>
      </c>
    </row>
    <row r="374" spans="1:14" x14ac:dyDescent="0.25">
      <c r="A374" s="366" t="s">
        <v>15</v>
      </c>
      <c r="B374" s="208" t="s">
        <v>15</v>
      </c>
      <c r="C374" s="209"/>
      <c r="D374" s="209" t="s">
        <v>26</v>
      </c>
      <c r="E374" s="209"/>
      <c r="F374" s="353" t="s">
        <v>155</v>
      </c>
      <c r="G374" s="354" t="s">
        <v>154</v>
      </c>
      <c r="H374" s="211" t="s">
        <v>27</v>
      </c>
      <c r="I374" s="211" t="s">
        <v>27</v>
      </c>
      <c r="J374" s="211" t="s">
        <v>27</v>
      </c>
      <c r="K374" s="211" t="s">
        <v>27</v>
      </c>
      <c r="L374" s="212">
        <v>0</v>
      </c>
      <c r="M374" s="355">
        <v>295400</v>
      </c>
      <c r="N374" s="367" t="s">
        <v>622</v>
      </c>
    </row>
    <row r="375" spans="1:14" x14ac:dyDescent="0.25">
      <c r="A375" s="366" t="s">
        <v>15</v>
      </c>
      <c r="B375" s="208" t="s">
        <v>15</v>
      </c>
      <c r="C375" s="209"/>
      <c r="D375" s="209" t="s">
        <v>26</v>
      </c>
      <c r="E375" s="209"/>
      <c r="F375" s="353" t="s">
        <v>47</v>
      </c>
      <c r="G375" s="354" t="s">
        <v>43</v>
      </c>
      <c r="H375" s="211" t="s">
        <v>27</v>
      </c>
      <c r="I375" s="211" t="s">
        <v>27</v>
      </c>
      <c r="J375" s="211" t="s">
        <v>27</v>
      </c>
      <c r="K375" s="211" t="s">
        <v>27</v>
      </c>
      <c r="L375" s="212">
        <v>0</v>
      </c>
      <c r="M375" s="355">
        <v>-3100</v>
      </c>
      <c r="N375" s="367" t="s">
        <v>623</v>
      </c>
    </row>
    <row r="376" spans="1:14" x14ac:dyDescent="0.25">
      <c r="A376" s="366" t="s">
        <v>15</v>
      </c>
      <c r="B376" s="208" t="s">
        <v>15</v>
      </c>
      <c r="C376" s="209"/>
      <c r="D376" s="209" t="s">
        <v>26</v>
      </c>
      <c r="E376" s="209"/>
      <c r="F376" s="353" t="s">
        <v>47</v>
      </c>
      <c r="G376" s="354" t="s">
        <v>410</v>
      </c>
      <c r="H376" s="211" t="s">
        <v>27</v>
      </c>
      <c r="I376" s="211" t="s">
        <v>27</v>
      </c>
      <c r="J376" s="211" t="s">
        <v>27</v>
      </c>
      <c r="K376" s="211" t="s">
        <v>27</v>
      </c>
      <c r="L376" s="212">
        <v>0</v>
      </c>
      <c r="M376" s="355">
        <v>-200</v>
      </c>
      <c r="N376" s="367" t="s">
        <v>624</v>
      </c>
    </row>
    <row r="377" spans="1:14" x14ac:dyDescent="0.25">
      <c r="A377" s="366" t="s">
        <v>15</v>
      </c>
      <c r="B377" s="208" t="s">
        <v>15</v>
      </c>
      <c r="C377" s="209"/>
      <c r="D377" s="209" t="s">
        <v>26</v>
      </c>
      <c r="E377" s="209"/>
      <c r="F377" s="353" t="s">
        <v>47</v>
      </c>
      <c r="G377" s="354" t="s">
        <v>117</v>
      </c>
      <c r="H377" s="211" t="s">
        <v>27</v>
      </c>
      <c r="I377" s="211" t="s">
        <v>27</v>
      </c>
      <c r="J377" s="211" t="s">
        <v>27</v>
      </c>
      <c r="K377" s="211" t="s">
        <v>27</v>
      </c>
      <c r="L377" s="212">
        <v>0</v>
      </c>
      <c r="M377" s="355">
        <v>-7800</v>
      </c>
      <c r="N377" s="367" t="s">
        <v>625</v>
      </c>
    </row>
    <row r="378" spans="1:14" x14ac:dyDescent="0.25">
      <c r="A378" s="366" t="s">
        <v>15</v>
      </c>
      <c r="B378" s="208" t="s">
        <v>15</v>
      </c>
      <c r="C378" s="209"/>
      <c r="D378" s="209" t="s">
        <v>26</v>
      </c>
      <c r="E378" s="209"/>
      <c r="F378" s="353" t="s">
        <v>47</v>
      </c>
      <c r="G378" s="354" t="s">
        <v>152</v>
      </c>
      <c r="H378" s="211" t="s">
        <v>27</v>
      </c>
      <c r="I378" s="211" t="s">
        <v>27</v>
      </c>
      <c r="J378" s="211" t="s">
        <v>27</v>
      </c>
      <c r="K378" s="211" t="s">
        <v>27</v>
      </c>
      <c r="L378" s="212">
        <v>0</v>
      </c>
      <c r="M378" s="355">
        <v>-100</v>
      </c>
      <c r="N378" s="367" t="s">
        <v>626</v>
      </c>
    </row>
    <row r="379" spans="1:14" x14ac:dyDescent="0.25">
      <c r="A379" s="366" t="s">
        <v>15</v>
      </c>
      <c r="B379" s="208" t="s">
        <v>15</v>
      </c>
      <c r="C379" s="209"/>
      <c r="D379" s="209" t="s">
        <v>26</v>
      </c>
      <c r="E379" s="209"/>
      <c r="F379" s="353" t="s">
        <v>47</v>
      </c>
      <c r="G379" s="354" t="s">
        <v>407</v>
      </c>
      <c r="H379" s="211" t="s">
        <v>27</v>
      </c>
      <c r="I379" s="211" t="s">
        <v>27</v>
      </c>
      <c r="J379" s="211" t="s">
        <v>27</v>
      </c>
      <c r="K379" s="211" t="s">
        <v>27</v>
      </c>
      <c r="L379" s="212">
        <v>0</v>
      </c>
      <c r="M379" s="355">
        <v>-300</v>
      </c>
      <c r="N379" s="367" t="s">
        <v>627</v>
      </c>
    </row>
    <row r="380" spans="1:14" x14ac:dyDescent="0.25">
      <c r="A380" s="366" t="s">
        <v>15</v>
      </c>
      <c r="B380" s="208" t="s">
        <v>15</v>
      </c>
      <c r="C380" s="209"/>
      <c r="D380" s="209" t="s">
        <v>26</v>
      </c>
      <c r="E380" s="209"/>
      <c r="F380" s="353" t="s">
        <v>47</v>
      </c>
      <c r="G380" s="354" t="s">
        <v>197</v>
      </c>
      <c r="H380" s="211" t="s">
        <v>27</v>
      </c>
      <c r="I380" s="211" t="s">
        <v>27</v>
      </c>
      <c r="J380" s="211" t="s">
        <v>27</v>
      </c>
      <c r="K380" s="211" t="s">
        <v>27</v>
      </c>
      <c r="L380" s="212">
        <v>0</v>
      </c>
      <c r="M380" s="355">
        <v>-1000</v>
      </c>
      <c r="N380" s="367" t="s">
        <v>628</v>
      </c>
    </row>
    <row r="381" spans="1:14" x14ac:dyDescent="0.25">
      <c r="A381" s="366" t="s">
        <v>15</v>
      </c>
      <c r="B381" s="208" t="s">
        <v>15</v>
      </c>
      <c r="C381" s="209"/>
      <c r="D381" s="209" t="s">
        <v>26</v>
      </c>
      <c r="E381" s="209"/>
      <c r="F381" s="353" t="s">
        <v>47</v>
      </c>
      <c r="G381" s="354" t="s">
        <v>116</v>
      </c>
      <c r="H381" s="211" t="s">
        <v>27</v>
      </c>
      <c r="I381" s="211" t="s">
        <v>27</v>
      </c>
      <c r="J381" s="211" t="s">
        <v>27</v>
      </c>
      <c r="K381" s="211" t="s">
        <v>27</v>
      </c>
      <c r="L381" s="212">
        <v>0</v>
      </c>
      <c r="M381" s="355">
        <v>-2000</v>
      </c>
      <c r="N381" s="367" t="s">
        <v>629</v>
      </c>
    </row>
    <row r="382" spans="1:14" x14ac:dyDescent="0.25">
      <c r="A382" s="366" t="s">
        <v>15</v>
      </c>
      <c r="B382" s="208" t="s">
        <v>15</v>
      </c>
      <c r="C382" s="209"/>
      <c r="D382" s="209" t="s">
        <v>26</v>
      </c>
      <c r="E382" s="209"/>
      <c r="F382" s="353" t="s">
        <v>47</v>
      </c>
      <c r="G382" s="354" t="s">
        <v>411</v>
      </c>
      <c r="H382" s="211" t="s">
        <v>27</v>
      </c>
      <c r="I382" s="211" t="s">
        <v>27</v>
      </c>
      <c r="J382" s="211" t="s">
        <v>27</v>
      </c>
      <c r="K382" s="211" t="s">
        <v>27</v>
      </c>
      <c r="L382" s="212">
        <v>0</v>
      </c>
      <c r="M382" s="355">
        <v>-2600</v>
      </c>
      <c r="N382" s="367" t="s">
        <v>630</v>
      </c>
    </row>
    <row r="383" spans="1:14" x14ac:dyDescent="0.25">
      <c r="A383" s="366" t="s">
        <v>15</v>
      </c>
      <c r="B383" s="208" t="s">
        <v>15</v>
      </c>
      <c r="C383" s="209"/>
      <c r="D383" s="209" t="s">
        <v>26</v>
      </c>
      <c r="E383" s="209"/>
      <c r="F383" s="353" t="s">
        <v>47</v>
      </c>
      <c r="G383" s="354" t="s">
        <v>45</v>
      </c>
      <c r="H383" s="211" t="s">
        <v>27</v>
      </c>
      <c r="I383" s="211" t="s">
        <v>27</v>
      </c>
      <c r="J383" s="211" t="s">
        <v>27</v>
      </c>
      <c r="K383" s="211" t="s">
        <v>27</v>
      </c>
      <c r="L383" s="212">
        <v>0</v>
      </c>
      <c r="M383" s="355">
        <v>-1000</v>
      </c>
      <c r="N383" s="367" t="s">
        <v>631</v>
      </c>
    </row>
    <row r="384" spans="1:14" x14ac:dyDescent="0.25">
      <c r="A384" s="366" t="s">
        <v>15</v>
      </c>
      <c r="B384" s="208" t="s">
        <v>15</v>
      </c>
      <c r="C384" s="209"/>
      <c r="D384" s="209" t="s">
        <v>26</v>
      </c>
      <c r="E384" s="209"/>
      <c r="F384" s="353" t="s">
        <v>417</v>
      </c>
      <c r="G384" s="354" t="s">
        <v>407</v>
      </c>
      <c r="H384" s="211" t="s">
        <v>27</v>
      </c>
      <c r="I384" s="211" t="s">
        <v>27</v>
      </c>
      <c r="J384" s="211" t="s">
        <v>27</v>
      </c>
      <c r="K384" s="211" t="s">
        <v>27</v>
      </c>
      <c r="L384" s="212">
        <v>0</v>
      </c>
      <c r="M384" s="355">
        <v>-19500</v>
      </c>
      <c r="N384" s="367" t="s">
        <v>632</v>
      </c>
    </row>
    <row r="385" spans="1:14" x14ac:dyDescent="0.25">
      <c r="A385" s="366" t="s">
        <v>15</v>
      </c>
      <c r="B385" s="208" t="s">
        <v>15</v>
      </c>
      <c r="C385" s="209"/>
      <c r="D385" s="209" t="s">
        <v>26</v>
      </c>
      <c r="E385" s="209"/>
      <c r="F385" s="353" t="s">
        <v>418</v>
      </c>
      <c r="G385" s="354" t="s">
        <v>412</v>
      </c>
      <c r="H385" s="211" t="s">
        <v>27</v>
      </c>
      <c r="I385" s="211" t="s">
        <v>27</v>
      </c>
      <c r="J385" s="211" t="s">
        <v>27</v>
      </c>
      <c r="K385" s="211" t="s">
        <v>27</v>
      </c>
      <c r="L385" s="212">
        <v>0</v>
      </c>
      <c r="M385" s="355">
        <v>420000</v>
      </c>
      <c r="N385" s="367" t="s">
        <v>633</v>
      </c>
    </row>
    <row r="386" spans="1:14" x14ac:dyDescent="0.25">
      <c r="A386" s="366" t="s">
        <v>15</v>
      </c>
      <c r="B386" s="208" t="s">
        <v>15</v>
      </c>
      <c r="C386" s="209"/>
      <c r="D386" s="209" t="s">
        <v>419</v>
      </c>
      <c r="E386" s="209"/>
      <c r="F386" s="353" t="s">
        <v>418</v>
      </c>
      <c r="G386" s="354">
        <v>5345</v>
      </c>
      <c r="H386" s="211" t="s">
        <v>27</v>
      </c>
      <c r="I386" s="211" t="s">
        <v>27</v>
      </c>
      <c r="J386" s="211" t="s">
        <v>27</v>
      </c>
      <c r="K386" s="211" t="s">
        <v>27</v>
      </c>
      <c r="L386" s="212">
        <v>0</v>
      </c>
      <c r="M386" s="355">
        <v>8470</v>
      </c>
      <c r="N386" s="367" t="s">
        <v>638</v>
      </c>
    </row>
    <row r="387" spans="1:14" x14ac:dyDescent="0.25">
      <c r="A387" s="366" t="s">
        <v>15</v>
      </c>
      <c r="B387" s="208" t="s">
        <v>15</v>
      </c>
      <c r="C387" s="209"/>
      <c r="D387" s="209" t="s">
        <v>26</v>
      </c>
      <c r="E387" s="209"/>
      <c r="F387" s="353" t="s">
        <v>137</v>
      </c>
      <c r="G387" s="354" t="s">
        <v>138</v>
      </c>
      <c r="H387" s="211" t="s">
        <v>27</v>
      </c>
      <c r="I387" s="211" t="s">
        <v>27</v>
      </c>
      <c r="J387" s="211" t="s">
        <v>27</v>
      </c>
      <c r="K387" s="211" t="s">
        <v>27</v>
      </c>
      <c r="L387" s="212">
        <v>0</v>
      </c>
      <c r="M387" s="355">
        <v>-2633280</v>
      </c>
      <c r="N387" s="367" t="s">
        <v>634</v>
      </c>
    </row>
    <row r="388" spans="1:14" x14ac:dyDescent="0.25">
      <c r="A388" s="366" t="s">
        <v>15</v>
      </c>
      <c r="B388" s="208" t="s">
        <v>15</v>
      </c>
      <c r="C388" s="209"/>
      <c r="D388" s="209" t="s">
        <v>26</v>
      </c>
      <c r="E388" s="209"/>
      <c r="F388" s="353" t="s">
        <v>137</v>
      </c>
      <c r="G388" s="354" t="s">
        <v>346</v>
      </c>
      <c r="H388" s="211" t="s">
        <v>27</v>
      </c>
      <c r="I388" s="211" t="s">
        <v>27</v>
      </c>
      <c r="J388" s="211" t="s">
        <v>27</v>
      </c>
      <c r="K388" s="211" t="s">
        <v>27</v>
      </c>
      <c r="L388" s="212">
        <v>0</v>
      </c>
      <c r="M388" s="355">
        <v>2233280</v>
      </c>
      <c r="N388" s="367" t="s">
        <v>635</v>
      </c>
    </row>
    <row r="389" spans="1:14" ht="15.75" thickBot="1" x14ac:dyDescent="0.3">
      <c r="A389" s="368" t="s">
        <v>15</v>
      </c>
      <c r="B389" s="357" t="s">
        <v>15</v>
      </c>
      <c r="C389" s="358"/>
      <c r="D389" s="358" t="s">
        <v>26</v>
      </c>
      <c r="E389" s="358"/>
      <c r="F389" s="359" t="s">
        <v>37</v>
      </c>
      <c r="G389" s="360" t="s">
        <v>39</v>
      </c>
      <c r="H389" s="361" t="s">
        <v>27</v>
      </c>
      <c r="I389" s="361" t="s">
        <v>27</v>
      </c>
      <c r="J389" s="361" t="s">
        <v>27</v>
      </c>
      <c r="K389" s="361" t="s">
        <v>27</v>
      </c>
      <c r="L389" s="362">
        <v>0</v>
      </c>
      <c r="M389" s="363">
        <v>-1022913.73</v>
      </c>
      <c r="N389" s="369" t="s">
        <v>636</v>
      </c>
    </row>
    <row r="390" spans="1:14" ht="15.75" thickBot="1" x14ac:dyDescent="0.3">
      <c r="A390" s="397" t="s">
        <v>28</v>
      </c>
      <c r="B390" s="397"/>
      <c r="C390" s="397"/>
      <c r="D390" s="397"/>
      <c r="E390" s="397"/>
      <c r="F390" s="397"/>
      <c r="G390" s="397"/>
      <c r="H390" s="397"/>
      <c r="I390" s="397"/>
      <c r="J390" s="397"/>
      <c r="K390" s="397"/>
      <c r="L390" s="56">
        <f>SUM(L143:L389)</f>
        <v>0</v>
      </c>
      <c r="M390" s="56">
        <f>SUM(M144:M389)</f>
        <v>-4770579.8800000008</v>
      </c>
      <c r="N390" s="57"/>
    </row>
    <row r="391" spans="1:14" ht="15.75" customHeight="1" x14ac:dyDescent="0.25">
      <c r="A391" s="59"/>
      <c r="B391" s="8"/>
      <c r="C391" s="8"/>
      <c r="D391" s="8"/>
    </row>
    <row r="392" spans="1:14" ht="15.75" customHeight="1" x14ac:dyDescent="0.25">
      <c r="A392" s="59"/>
      <c r="B392" s="8"/>
      <c r="C392" s="8"/>
      <c r="D392" s="8"/>
    </row>
    <row r="393" spans="1:14" ht="15.75" customHeight="1" x14ac:dyDescent="0.25">
      <c r="A393" s="59"/>
      <c r="B393" s="8"/>
      <c r="C393" s="8"/>
      <c r="D393" s="8"/>
    </row>
    <row r="394" spans="1:14" ht="15.75" customHeight="1" x14ac:dyDescent="0.25">
      <c r="A394" s="59"/>
      <c r="B394" s="8"/>
      <c r="C394" s="8"/>
      <c r="D394" s="8"/>
    </row>
    <row r="395" spans="1:14" ht="15.75" customHeight="1" x14ac:dyDescent="0.25">
      <c r="A395" s="59"/>
      <c r="B395" s="8"/>
      <c r="C395" s="8"/>
      <c r="D395" s="8"/>
    </row>
    <row r="396" spans="1:14" ht="15.75" customHeight="1" x14ac:dyDescent="0.25">
      <c r="A396" s="59"/>
      <c r="B396" s="8"/>
      <c r="C396" s="8"/>
      <c r="D396" s="8"/>
    </row>
    <row r="397" spans="1:14" ht="15.75" customHeight="1" x14ac:dyDescent="0.25">
      <c r="A397" s="59"/>
      <c r="B397" s="8"/>
      <c r="C397" s="8"/>
      <c r="D397" s="8"/>
    </row>
    <row r="398" spans="1:14" ht="15.75" customHeight="1" x14ac:dyDescent="0.25">
      <c r="A398" s="59"/>
      <c r="B398" s="8"/>
      <c r="C398" s="8"/>
      <c r="D398" s="8"/>
    </row>
    <row r="399" spans="1:14" ht="15.75" customHeight="1" x14ac:dyDescent="0.25">
      <c r="A399" s="59"/>
      <c r="B399" s="8"/>
      <c r="C399" s="8"/>
      <c r="D399" s="8"/>
    </row>
    <row r="400" spans="1:14" ht="15.75" customHeight="1" x14ac:dyDescent="0.25">
      <c r="A400" s="59"/>
      <c r="B400" s="8"/>
      <c r="C400" s="8"/>
      <c r="D400" s="8"/>
    </row>
    <row r="401" spans="1:14" ht="15.75" customHeight="1" x14ac:dyDescent="0.25">
      <c r="A401" s="59"/>
      <c r="B401" s="8"/>
      <c r="C401" s="8"/>
      <c r="D401" s="8"/>
    </row>
    <row r="402" spans="1:14" ht="15.75" customHeight="1" x14ac:dyDescent="0.25">
      <c r="A402" s="59"/>
      <c r="B402" s="8"/>
      <c r="C402" s="8"/>
      <c r="D402" s="8"/>
    </row>
    <row r="403" spans="1:14" ht="21.75" thickBot="1" x14ac:dyDescent="0.3">
      <c r="A403" s="174" t="s">
        <v>396</v>
      </c>
      <c r="B403" s="175"/>
      <c r="C403" s="175"/>
      <c r="D403" s="175"/>
      <c r="E403" s="175"/>
      <c r="F403" s="175"/>
      <c r="G403" s="176"/>
      <c r="H403" s="176"/>
      <c r="I403" s="176"/>
      <c r="J403" s="176"/>
      <c r="K403" s="177"/>
      <c r="L403" s="178"/>
      <c r="M403" s="178"/>
      <c r="N403" s="179"/>
    </row>
    <row r="404" spans="1:14" ht="15.75" thickBot="1" x14ac:dyDescent="0.3">
      <c r="A404" s="181" t="s">
        <v>1</v>
      </c>
      <c r="B404" s="182" t="s">
        <v>2</v>
      </c>
      <c r="C404" s="182" t="s">
        <v>3</v>
      </c>
      <c r="D404" s="182" t="s">
        <v>4</v>
      </c>
      <c r="E404" s="182" t="s">
        <v>5</v>
      </c>
      <c r="F404" s="183" t="s">
        <v>6</v>
      </c>
      <c r="G404" s="184" t="s">
        <v>7</v>
      </c>
      <c r="H404" s="184" t="s">
        <v>8</v>
      </c>
      <c r="I404" s="184" t="s">
        <v>9</v>
      </c>
      <c r="J404" s="184" t="s">
        <v>10</v>
      </c>
      <c r="K404" s="184" t="s">
        <v>11</v>
      </c>
      <c r="L404" s="185" t="s">
        <v>12</v>
      </c>
      <c r="M404" s="185" t="s">
        <v>13</v>
      </c>
      <c r="N404" s="186" t="s">
        <v>14</v>
      </c>
    </row>
    <row r="405" spans="1:14" x14ac:dyDescent="0.25">
      <c r="A405" s="207" t="s">
        <v>15</v>
      </c>
      <c r="B405" s="208" t="s">
        <v>15</v>
      </c>
      <c r="C405" s="231"/>
      <c r="D405" s="231" t="s">
        <v>26</v>
      </c>
      <c r="E405" s="187"/>
      <c r="F405" s="188" t="s">
        <v>27</v>
      </c>
      <c r="G405" s="189" t="s">
        <v>208</v>
      </c>
      <c r="H405" s="189" t="s">
        <v>27</v>
      </c>
      <c r="I405" s="189" t="s">
        <v>27</v>
      </c>
      <c r="J405" s="189" t="s">
        <v>27</v>
      </c>
      <c r="K405" s="189" t="s">
        <v>27</v>
      </c>
      <c r="L405" s="190">
        <v>300000</v>
      </c>
      <c r="M405" s="190">
        <v>0</v>
      </c>
      <c r="N405" s="191" t="s">
        <v>256</v>
      </c>
    </row>
    <row r="406" spans="1:14" x14ac:dyDescent="0.25">
      <c r="A406" s="207" t="s">
        <v>15</v>
      </c>
      <c r="B406" s="208" t="s">
        <v>15</v>
      </c>
      <c r="C406" s="231"/>
      <c r="D406" s="231" t="s">
        <v>26</v>
      </c>
      <c r="E406" s="187"/>
      <c r="F406" s="188" t="s">
        <v>27</v>
      </c>
      <c r="G406" s="189" t="s">
        <v>225</v>
      </c>
      <c r="H406" s="189" t="s">
        <v>27</v>
      </c>
      <c r="I406" s="189" t="s">
        <v>27</v>
      </c>
      <c r="J406" s="189" t="s">
        <v>27</v>
      </c>
      <c r="K406" s="189" t="s">
        <v>27</v>
      </c>
      <c r="L406" s="190">
        <v>1000</v>
      </c>
      <c r="M406" s="190">
        <v>0</v>
      </c>
      <c r="N406" s="191" t="s">
        <v>257</v>
      </c>
    </row>
    <row r="407" spans="1:14" x14ac:dyDescent="0.25">
      <c r="A407" s="207" t="s">
        <v>15</v>
      </c>
      <c r="B407" s="208" t="s">
        <v>15</v>
      </c>
      <c r="C407" s="231"/>
      <c r="D407" s="231" t="s">
        <v>26</v>
      </c>
      <c r="E407" s="187"/>
      <c r="F407" s="188" t="s">
        <v>27</v>
      </c>
      <c r="G407" s="189" t="s">
        <v>226</v>
      </c>
      <c r="H407" s="189" t="s">
        <v>27</v>
      </c>
      <c r="I407" s="189" t="s">
        <v>27</v>
      </c>
      <c r="J407" s="189" t="s">
        <v>27</v>
      </c>
      <c r="K407" s="189" t="s">
        <v>27</v>
      </c>
      <c r="L407" s="190">
        <v>-105000</v>
      </c>
      <c r="M407" s="190">
        <v>0</v>
      </c>
      <c r="N407" s="191" t="s">
        <v>258</v>
      </c>
    </row>
    <row r="408" spans="1:14" x14ac:dyDescent="0.25">
      <c r="A408" s="207" t="s">
        <v>15</v>
      </c>
      <c r="B408" s="208" t="s">
        <v>15</v>
      </c>
      <c r="C408" s="231"/>
      <c r="D408" s="231" t="s">
        <v>26</v>
      </c>
      <c r="E408" s="187"/>
      <c r="F408" s="188" t="s">
        <v>27</v>
      </c>
      <c r="G408" s="189" t="s">
        <v>185</v>
      </c>
      <c r="H408" s="189" t="s">
        <v>27</v>
      </c>
      <c r="I408" s="189" t="s">
        <v>27</v>
      </c>
      <c r="J408" s="189" t="s">
        <v>27</v>
      </c>
      <c r="K408" s="189" t="s">
        <v>27</v>
      </c>
      <c r="L408" s="190">
        <v>50000</v>
      </c>
      <c r="M408" s="190">
        <v>0</v>
      </c>
      <c r="N408" s="191" t="s">
        <v>186</v>
      </c>
    </row>
    <row r="409" spans="1:14" x14ac:dyDescent="0.25">
      <c r="A409" s="207" t="s">
        <v>15</v>
      </c>
      <c r="B409" s="208" t="s">
        <v>15</v>
      </c>
      <c r="C409" s="231"/>
      <c r="D409" s="231" t="s">
        <v>26</v>
      </c>
      <c r="E409" s="187"/>
      <c r="F409" s="188" t="s">
        <v>27</v>
      </c>
      <c r="G409" s="189" t="s">
        <v>227</v>
      </c>
      <c r="H409" s="189" t="s">
        <v>27</v>
      </c>
      <c r="I409" s="189" t="s">
        <v>27</v>
      </c>
      <c r="J409" s="189" t="s">
        <v>27</v>
      </c>
      <c r="K409" s="189" t="s">
        <v>27</v>
      </c>
      <c r="L409" s="190">
        <v>-1000</v>
      </c>
      <c r="M409" s="190">
        <v>0</v>
      </c>
      <c r="N409" s="191" t="s">
        <v>259</v>
      </c>
    </row>
    <row r="410" spans="1:14" x14ac:dyDescent="0.25">
      <c r="A410" s="207" t="s">
        <v>15</v>
      </c>
      <c r="B410" s="208" t="s">
        <v>15</v>
      </c>
      <c r="C410" s="231"/>
      <c r="D410" s="231" t="s">
        <v>26</v>
      </c>
      <c r="E410" s="187"/>
      <c r="F410" s="188" t="s">
        <v>27</v>
      </c>
      <c r="G410" s="189" t="s">
        <v>127</v>
      </c>
      <c r="H410" s="189" t="s">
        <v>27</v>
      </c>
      <c r="I410" s="189" t="s">
        <v>27</v>
      </c>
      <c r="J410" s="189" t="s">
        <v>27</v>
      </c>
      <c r="K410" s="189" t="s">
        <v>27</v>
      </c>
      <c r="L410" s="190">
        <v>224</v>
      </c>
      <c r="M410" s="190">
        <v>0</v>
      </c>
      <c r="N410" s="191" t="s">
        <v>128</v>
      </c>
    </row>
    <row r="411" spans="1:14" x14ac:dyDescent="0.25">
      <c r="A411" s="207" t="s">
        <v>15</v>
      </c>
      <c r="B411" s="208" t="s">
        <v>15</v>
      </c>
      <c r="C411" s="231"/>
      <c r="D411" s="231" t="s">
        <v>26</v>
      </c>
      <c r="E411" s="187"/>
      <c r="F411" s="188" t="s">
        <v>27</v>
      </c>
      <c r="G411" s="189" t="s">
        <v>228</v>
      </c>
      <c r="H411" s="189" t="s">
        <v>27</v>
      </c>
      <c r="I411" s="189" t="s">
        <v>27</v>
      </c>
      <c r="J411" s="189" t="s">
        <v>27</v>
      </c>
      <c r="K411" s="189" t="s">
        <v>27</v>
      </c>
      <c r="L411" s="190">
        <v>-893.7</v>
      </c>
      <c r="M411" s="190">
        <v>0</v>
      </c>
      <c r="N411" s="191" t="s">
        <v>260</v>
      </c>
    </row>
    <row r="412" spans="1:14" x14ac:dyDescent="0.25">
      <c r="A412" s="207" t="s">
        <v>15</v>
      </c>
      <c r="B412" s="208" t="s">
        <v>15</v>
      </c>
      <c r="C412" s="231"/>
      <c r="D412" s="231" t="s">
        <v>26</v>
      </c>
      <c r="E412" s="187"/>
      <c r="F412" s="188" t="s">
        <v>27</v>
      </c>
      <c r="G412" s="189" t="s">
        <v>222</v>
      </c>
      <c r="H412" s="189" t="s">
        <v>27</v>
      </c>
      <c r="I412" s="189" t="s">
        <v>27</v>
      </c>
      <c r="J412" s="189" t="s">
        <v>27</v>
      </c>
      <c r="K412" s="189" t="s">
        <v>27</v>
      </c>
      <c r="L412" s="190">
        <v>10000</v>
      </c>
      <c r="M412" s="190">
        <v>0</v>
      </c>
      <c r="N412" s="191" t="s">
        <v>223</v>
      </c>
    </row>
    <row r="413" spans="1:14" x14ac:dyDescent="0.25">
      <c r="A413" s="207" t="s">
        <v>15</v>
      </c>
      <c r="B413" s="208" t="s">
        <v>15</v>
      </c>
      <c r="C413" s="231"/>
      <c r="D413" s="231" t="s">
        <v>26</v>
      </c>
      <c r="E413" s="187"/>
      <c r="F413" s="188" t="s">
        <v>229</v>
      </c>
      <c r="G413" s="189" t="s">
        <v>130</v>
      </c>
      <c r="H413" s="189" t="s">
        <v>27</v>
      </c>
      <c r="I413" s="189" t="s">
        <v>27</v>
      </c>
      <c r="J413" s="189" t="s">
        <v>27</v>
      </c>
      <c r="K413" s="189" t="s">
        <v>27</v>
      </c>
      <c r="L413" s="190">
        <v>250000</v>
      </c>
      <c r="M413" s="190">
        <v>0</v>
      </c>
      <c r="N413" s="191" t="s">
        <v>261</v>
      </c>
    </row>
    <row r="414" spans="1:14" x14ac:dyDescent="0.25">
      <c r="A414" s="207" t="s">
        <v>15</v>
      </c>
      <c r="B414" s="208" t="s">
        <v>15</v>
      </c>
      <c r="C414" s="231"/>
      <c r="D414" s="231" t="s">
        <v>26</v>
      </c>
      <c r="E414" s="187"/>
      <c r="F414" s="188" t="s">
        <v>229</v>
      </c>
      <c r="G414" s="189" t="s">
        <v>230</v>
      </c>
      <c r="H414" s="189" t="s">
        <v>27</v>
      </c>
      <c r="I414" s="189" t="s">
        <v>27</v>
      </c>
      <c r="J414" s="189" t="s">
        <v>27</v>
      </c>
      <c r="K414" s="189" t="s">
        <v>27</v>
      </c>
      <c r="L414" s="190">
        <v>-163</v>
      </c>
      <c r="M414" s="190">
        <v>0</v>
      </c>
      <c r="N414" s="191" t="s">
        <v>262</v>
      </c>
    </row>
    <row r="415" spans="1:14" x14ac:dyDescent="0.25">
      <c r="A415" s="207" t="s">
        <v>15</v>
      </c>
      <c r="B415" s="208" t="s">
        <v>15</v>
      </c>
      <c r="C415" s="231"/>
      <c r="D415" s="231" t="s">
        <v>26</v>
      </c>
      <c r="E415" s="187"/>
      <c r="F415" s="188" t="s">
        <v>229</v>
      </c>
      <c r="G415" s="189" t="s">
        <v>129</v>
      </c>
      <c r="H415" s="189" t="s">
        <v>27</v>
      </c>
      <c r="I415" s="189" t="s">
        <v>27</v>
      </c>
      <c r="J415" s="189" t="s">
        <v>27</v>
      </c>
      <c r="K415" s="189" t="s">
        <v>27</v>
      </c>
      <c r="L415" s="190">
        <v>-5000</v>
      </c>
      <c r="M415" s="190">
        <v>0</v>
      </c>
      <c r="N415" s="191" t="s">
        <v>263</v>
      </c>
    </row>
    <row r="416" spans="1:14" x14ac:dyDescent="0.25">
      <c r="A416" s="207" t="s">
        <v>15</v>
      </c>
      <c r="B416" s="208" t="s">
        <v>15</v>
      </c>
      <c r="C416" s="231"/>
      <c r="D416" s="231" t="s">
        <v>26</v>
      </c>
      <c r="E416" s="187"/>
      <c r="F416" s="188" t="s">
        <v>231</v>
      </c>
      <c r="G416" s="189" t="s">
        <v>130</v>
      </c>
      <c r="H416" s="189" t="s">
        <v>27</v>
      </c>
      <c r="I416" s="189" t="s">
        <v>27</v>
      </c>
      <c r="J416" s="189" t="s">
        <v>27</v>
      </c>
      <c r="K416" s="189" t="s">
        <v>27</v>
      </c>
      <c r="L416" s="190">
        <v>1500</v>
      </c>
      <c r="M416" s="190">
        <v>0</v>
      </c>
      <c r="N416" s="191" t="s">
        <v>264</v>
      </c>
    </row>
    <row r="417" spans="1:14" x14ac:dyDescent="0.25">
      <c r="A417" s="207" t="s">
        <v>15</v>
      </c>
      <c r="B417" s="208" t="s">
        <v>15</v>
      </c>
      <c r="C417" s="231"/>
      <c r="D417" s="231" t="s">
        <v>26</v>
      </c>
      <c r="E417" s="187"/>
      <c r="F417" s="188" t="s">
        <v>231</v>
      </c>
      <c r="G417" s="189" t="s">
        <v>181</v>
      </c>
      <c r="H417" s="189" t="s">
        <v>27</v>
      </c>
      <c r="I417" s="189" t="s">
        <v>27</v>
      </c>
      <c r="J417" s="189" t="s">
        <v>27</v>
      </c>
      <c r="K417" s="189" t="s">
        <v>27</v>
      </c>
      <c r="L417" s="190">
        <v>15000</v>
      </c>
      <c r="M417" s="190">
        <v>0</v>
      </c>
      <c r="N417" s="191" t="s">
        <v>265</v>
      </c>
    </row>
    <row r="418" spans="1:14" x14ac:dyDescent="0.25">
      <c r="A418" s="207" t="s">
        <v>15</v>
      </c>
      <c r="B418" s="208" t="s">
        <v>15</v>
      </c>
      <c r="C418" s="231"/>
      <c r="D418" s="231" t="s">
        <v>26</v>
      </c>
      <c r="E418" s="187"/>
      <c r="F418" s="188" t="s">
        <v>231</v>
      </c>
      <c r="G418" s="189" t="s">
        <v>232</v>
      </c>
      <c r="H418" s="189" t="s">
        <v>27</v>
      </c>
      <c r="I418" s="189" t="s">
        <v>27</v>
      </c>
      <c r="J418" s="189" t="s">
        <v>27</v>
      </c>
      <c r="K418" s="189" t="s">
        <v>27</v>
      </c>
      <c r="L418" s="190">
        <v>8930</v>
      </c>
      <c r="M418" s="190">
        <v>0</v>
      </c>
      <c r="N418" s="191" t="s">
        <v>266</v>
      </c>
    </row>
    <row r="419" spans="1:14" x14ac:dyDescent="0.25">
      <c r="A419" s="207" t="s">
        <v>15</v>
      </c>
      <c r="B419" s="208" t="s">
        <v>15</v>
      </c>
      <c r="C419" s="231"/>
      <c r="D419" s="231" t="s">
        <v>26</v>
      </c>
      <c r="E419" s="187"/>
      <c r="F419" s="188" t="s">
        <v>233</v>
      </c>
      <c r="G419" s="189" t="s">
        <v>130</v>
      </c>
      <c r="H419" s="189" t="s">
        <v>27</v>
      </c>
      <c r="I419" s="189" t="s">
        <v>27</v>
      </c>
      <c r="J419" s="189" t="s">
        <v>27</v>
      </c>
      <c r="K419" s="189" t="s">
        <v>27</v>
      </c>
      <c r="L419" s="190">
        <v>100000</v>
      </c>
      <c r="M419" s="190">
        <v>0</v>
      </c>
      <c r="N419" s="191" t="s">
        <v>267</v>
      </c>
    </row>
    <row r="420" spans="1:14" x14ac:dyDescent="0.25">
      <c r="A420" s="207" t="s">
        <v>15</v>
      </c>
      <c r="B420" s="208" t="s">
        <v>15</v>
      </c>
      <c r="C420" s="231"/>
      <c r="D420" s="231" t="s">
        <v>26</v>
      </c>
      <c r="E420" s="187"/>
      <c r="F420" s="188" t="s">
        <v>234</v>
      </c>
      <c r="G420" s="189" t="s">
        <v>130</v>
      </c>
      <c r="H420" s="189" t="s">
        <v>27</v>
      </c>
      <c r="I420" s="189" t="s">
        <v>27</v>
      </c>
      <c r="J420" s="189" t="s">
        <v>27</v>
      </c>
      <c r="K420" s="189" t="s">
        <v>27</v>
      </c>
      <c r="L420" s="190">
        <v>-8000</v>
      </c>
      <c r="M420" s="190">
        <v>0</v>
      </c>
      <c r="N420" s="191" t="s">
        <v>268</v>
      </c>
    </row>
    <row r="421" spans="1:14" x14ac:dyDescent="0.25">
      <c r="A421" s="207" t="s">
        <v>15</v>
      </c>
      <c r="B421" s="208" t="s">
        <v>15</v>
      </c>
      <c r="C421" s="231"/>
      <c r="D421" s="231" t="s">
        <v>26</v>
      </c>
      <c r="E421" s="187"/>
      <c r="F421" s="188" t="s">
        <v>234</v>
      </c>
      <c r="G421" s="189" t="s">
        <v>181</v>
      </c>
      <c r="H421" s="189" t="s">
        <v>27</v>
      </c>
      <c r="I421" s="189" t="s">
        <v>27</v>
      </c>
      <c r="J421" s="189" t="s">
        <v>27</v>
      </c>
      <c r="K421" s="189" t="s">
        <v>27</v>
      </c>
      <c r="L421" s="190">
        <v>-100</v>
      </c>
      <c r="M421" s="190">
        <v>0</v>
      </c>
      <c r="N421" s="191" t="s">
        <v>269</v>
      </c>
    </row>
    <row r="422" spans="1:14" x14ac:dyDescent="0.25">
      <c r="A422" s="207" t="s">
        <v>15</v>
      </c>
      <c r="B422" s="208" t="s">
        <v>15</v>
      </c>
      <c r="C422" s="231"/>
      <c r="D422" s="231" t="s">
        <v>26</v>
      </c>
      <c r="E422" s="187"/>
      <c r="F422" s="188" t="s">
        <v>234</v>
      </c>
      <c r="G422" s="189" t="s">
        <v>140</v>
      </c>
      <c r="H422" s="189" t="s">
        <v>27</v>
      </c>
      <c r="I422" s="189" t="s">
        <v>27</v>
      </c>
      <c r="J422" s="189" t="s">
        <v>27</v>
      </c>
      <c r="K422" s="189" t="s">
        <v>27</v>
      </c>
      <c r="L422" s="190">
        <v>347</v>
      </c>
      <c r="M422" s="190">
        <v>0</v>
      </c>
      <c r="N422" s="191" t="s">
        <v>270</v>
      </c>
    </row>
    <row r="423" spans="1:14" x14ac:dyDescent="0.25">
      <c r="A423" s="207" t="s">
        <v>15</v>
      </c>
      <c r="B423" s="208" t="s">
        <v>15</v>
      </c>
      <c r="C423" s="231"/>
      <c r="D423" s="231" t="s">
        <v>26</v>
      </c>
      <c r="E423" s="187"/>
      <c r="F423" s="188" t="s">
        <v>235</v>
      </c>
      <c r="G423" s="189" t="s">
        <v>130</v>
      </c>
      <c r="H423" s="189" t="s">
        <v>27</v>
      </c>
      <c r="I423" s="189" t="s">
        <v>27</v>
      </c>
      <c r="J423" s="189" t="s">
        <v>27</v>
      </c>
      <c r="K423" s="189" t="s">
        <v>27</v>
      </c>
      <c r="L423" s="190">
        <v>13000</v>
      </c>
      <c r="M423" s="190">
        <v>0</v>
      </c>
      <c r="N423" s="191" t="s">
        <v>271</v>
      </c>
    </row>
    <row r="424" spans="1:14" x14ac:dyDescent="0.25">
      <c r="A424" s="207" t="s">
        <v>15</v>
      </c>
      <c r="B424" s="208" t="s">
        <v>15</v>
      </c>
      <c r="C424" s="231"/>
      <c r="D424" s="231" t="s">
        <v>26</v>
      </c>
      <c r="E424" s="187"/>
      <c r="F424" s="188" t="s">
        <v>235</v>
      </c>
      <c r="G424" s="189" t="s">
        <v>182</v>
      </c>
      <c r="H424" s="189" t="s">
        <v>27</v>
      </c>
      <c r="I424" s="189" t="s">
        <v>27</v>
      </c>
      <c r="J424" s="189" t="s">
        <v>27</v>
      </c>
      <c r="K424" s="189" t="s">
        <v>27</v>
      </c>
      <c r="L424" s="190">
        <v>2000</v>
      </c>
      <c r="M424" s="190">
        <v>0</v>
      </c>
      <c r="N424" s="191" t="s">
        <v>272</v>
      </c>
    </row>
    <row r="425" spans="1:14" x14ac:dyDescent="0.25">
      <c r="A425" s="207" t="s">
        <v>15</v>
      </c>
      <c r="B425" s="208" t="s">
        <v>15</v>
      </c>
      <c r="C425" s="231"/>
      <c r="D425" s="231" t="s">
        <v>26</v>
      </c>
      <c r="E425" s="187"/>
      <c r="F425" s="188" t="s">
        <v>236</v>
      </c>
      <c r="G425" s="189" t="s">
        <v>130</v>
      </c>
      <c r="H425" s="189" t="s">
        <v>27</v>
      </c>
      <c r="I425" s="189" t="s">
        <v>27</v>
      </c>
      <c r="J425" s="189" t="s">
        <v>27</v>
      </c>
      <c r="K425" s="189" t="s">
        <v>27</v>
      </c>
      <c r="L425" s="190">
        <v>-1000</v>
      </c>
      <c r="M425" s="190">
        <v>0</v>
      </c>
      <c r="N425" s="191" t="s">
        <v>273</v>
      </c>
    </row>
    <row r="426" spans="1:14" x14ac:dyDescent="0.25">
      <c r="A426" s="207" t="s">
        <v>15</v>
      </c>
      <c r="B426" s="208" t="s">
        <v>15</v>
      </c>
      <c r="C426" s="231"/>
      <c r="D426" s="231" t="s">
        <v>26</v>
      </c>
      <c r="E426" s="187"/>
      <c r="F426" s="188" t="s">
        <v>237</v>
      </c>
      <c r="G426" s="189" t="s">
        <v>130</v>
      </c>
      <c r="H426" s="189" t="s">
        <v>27</v>
      </c>
      <c r="I426" s="189" t="s">
        <v>27</v>
      </c>
      <c r="J426" s="189" t="s">
        <v>27</v>
      </c>
      <c r="K426" s="189" t="s">
        <v>27</v>
      </c>
      <c r="L426" s="190">
        <v>100000</v>
      </c>
      <c r="M426" s="190">
        <v>0</v>
      </c>
      <c r="N426" s="191" t="s">
        <v>274</v>
      </c>
    </row>
    <row r="427" spans="1:14" x14ac:dyDescent="0.25">
      <c r="A427" s="207" t="s">
        <v>15</v>
      </c>
      <c r="B427" s="208" t="s">
        <v>15</v>
      </c>
      <c r="C427" s="231"/>
      <c r="D427" s="231" t="s">
        <v>26</v>
      </c>
      <c r="E427" s="187"/>
      <c r="F427" s="188" t="s">
        <v>237</v>
      </c>
      <c r="G427" s="189" t="s">
        <v>182</v>
      </c>
      <c r="H427" s="189" t="s">
        <v>27</v>
      </c>
      <c r="I427" s="189" t="s">
        <v>27</v>
      </c>
      <c r="J427" s="189" t="s">
        <v>27</v>
      </c>
      <c r="K427" s="189" t="s">
        <v>27</v>
      </c>
      <c r="L427" s="190">
        <v>70000</v>
      </c>
      <c r="M427" s="190">
        <v>0</v>
      </c>
      <c r="N427" s="191" t="s">
        <v>275</v>
      </c>
    </row>
    <row r="428" spans="1:14" x14ac:dyDescent="0.25">
      <c r="A428" s="207" t="s">
        <v>15</v>
      </c>
      <c r="B428" s="208" t="s">
        <v>15</v>
      </c>
      <c r="C428" s="231"/>
      <c r="D428" s="231" t="s">
        <v>26</v>
      </c>
      <c r="E428" s="187"/>
      <c r="F428" s="188" t="s">
        <v>237</v>
      </c>
      <c r="G428" s="189" t="s">
        <v>140</v>
      </c>
      <c r="H428" s="189" t="s">
        <v>27</v>
      </c>
      <c r="I428" s="189" t="s">
        <v>27</v>
      </c>
      <c r="J428" s="189" t="s">
        <v>27</v>
      </c>
      <c r="K428" s="189" t="s">
        <v>27</v>
      </c>
      <c r="L428" s="190">
        <v>-3816.24</v>
      </c>
      <c r="M428" s="190">
        <v>0</v>
      </c>
      <c r="N428" s="191" t="s">
        <v>276</v>
      </c>
    </row>
    <row r="429" spans="1:14" x14ac:dyDescent="0.25">
      <c r="A429" s="207" t="s">
        <v>15</v>
      </c>
      <c r="B429" s="208" t="s">
        <v>15</v>
      </c>
      <c r="C429" s="231"/>
      <c r="D429" s="231" t="s">
        <v>26</v>
      </c>
      <c r="E429" s="187"/>
      <c r="F429" s="188" t="s">
        <v>238</v>
      </c>
      <c r="G429" s="189" t="s">
        <v>130</v>
      </c>
      <c r="H429" s="189" t="s">
        <v>27</v>
      </c>
      <c r="I429" s="189" t="s">
        <v>27</v>
      </c>
      <c r="J429" s="189" t="s">
        <v>27</v>
      </c>
      <c r="K429" s="189" t="s">
        <v>27</v>
      </c>
      <c r="L429" s="190">
        <v>1900</v>
      </c>
      <c r="M429" s="190">
        <v>0</v>
      </c>
      <c r="N429" s="191" t="s">
        <v>277</v>
      </c>
    </row>
    <row r="430" spans="1:14" x14ac:dyDescent="0.25">
      <c r="A430" s="207" t="s">
        <v>15</v>
      </c>
      <c r="B430" s="208" t="s">
        <v>15</v>
      </c>
      <c r="C430" s="231"/>
      <c r="D430" s="231" t="s">
        <v>26</v>
      </c>
      <c r="E430" s="187"/>
      <c r="F430" s="188" t="s">
        <v>238</v>
      </c>
      <c r="G430" s="189" t="s">
        <v>182</v>
      </c>
      <c r="H430" s="189" t="s">
        <v>27</v>
      </c>
      <c r="I430" s="189" t="s">
        <v>27</v>
      </c>
      <c r="J430" s="189" t="s">
        <v>27</v>
      </c>
      <c r="K430" s="189" t="s">
        <v>27</v>
      </c>
      <c r="L430" s="190">
        <v>-5191</v>
      </c>
      <c r="M430" s="190">
        <v>0</v>
      </c>
      <c r="N430" s="191" t="s">
        <v>278</v>
      </c>
    </row>
    <row r="431" spans="1:14" x14ac:dyDescent="0.25">
      <c r="A431" s="207" t="s">
        <v>15</v>
      </c>
      <c r="B431" s="208" t="s">
        <v>15</v>
      </c>
      <c r="C431" s="231"/>
      <c r="D431" s="231" t="s">
        <v>26</v>
      </c>
      <c r="E431" s="187"/>
      <c r="F431" s="188" t="s">
        <v>239</v>
      </c>
      <c r="G431" s="189" t="s">
        <v>130</v>
      </c>
      <c r="H431" s="189" t="s">
        <v>27</v>
      </c>
      <c r="I431" s="189" t="s">
        <v>27</v>
      </c>
      <c r="J431" s="189" t="s">
        <v>27</v>
      </c>
      <c r="K431" s="189" t="s">
        <v>27</v>
      </c>
      <c r="L431" s="190">
        <v>26600</v>
      </c>
      <c r="M431" s="190">
        <v>0</v>
      </c>
      <c r="N431" s="191" t="s">
        <v>279</v>
      </c>
    </row>
    <row r="432" spans="1:14" x14ac:dyDescent="0.25">
      <c r="A432" s="207" t="s">
        <v>15</v>
      </c>
      <c r="B432" s="208" t="s">
        <v>15</v>
      </c>
      <c r="C432" s="231"/>
      <c r="D432" s="231" t="s">
        <v>26</v>
      </c>
      <c r="E432" s="187"/>
      <c r="F432" s="188" t="s">
        <v>240</v>
      </c>
      <c r="G432" s="189" t="s">
        <v>130</v>
      </c>
      <c r="H432" s="189" t="s">
        <v>27</v>
      </c>
      <c r="I432" s="189" t="s">
        <v>27</v>
      </c>
      <c r="J432" s="189" t="s">
        <v>27</v>
      </c>
      <c r="K432" s="189" t="s">
        <v>27</v>
      </c>
      <c r="L432" s="190">
        <v>17000</v>
      </c>
      <c r="M432" s="190">
        <v>0</v>
      </c>
      <c r="N432" s="191" t="s">
        <v>280</v>
      </c>
    </row>
    <row r="433" spans="1:14" x14ac:dyDescent="0.25">
      <c r="A433" s="207" t="s">
        <v>15</v>
      </c>
      <c r="B433" s="208" t="s">
        <v>15</v>
      </c>
      <c r="C433" s="231"/>
      <c r="D433" s="231" t="s">
        <v>26</v>
      </c>
      <c r="E433" s="209"/>
      <c r="F433" s="210" t="s">
        <v>240</v>
      </c>
      <c r="G433" s="211" t="s">
        <v>201</v>
      </c>
      <c r="H433" s="211" t="s">
        <v>27</v>
      </c>
      <c r="I433" s="211" t="s">
        <v>27</v>
      </c>
      <c r="J433" s="211" t="s">
        <v>27</v>
      </c>
      <c r="K433" s="211" t="s">
        <v>27</v>
      </c>
      <c r="L433" s="212">
        <v>-200000</v>
      </c>
      <c r="M433" s="212">
        <v>0</v>
      </c>
      <c r="N433" s="248" t="s">
        <v>281</v>
      </c>
    </row>
    <row r="434" spans="1:14" ht="15.75" thickBot="1" x14ac:dyDescent="0.3">
      <c r="A434" s="344" t="s">
        <v>15</v>
      </c>
      <c r="B434" s="345" t="s">
        <v>15</v>
      </c>
      <c r="C434" s="335"/>
      <c r="D434" s="335" t="s">
        <v>26</v>
      </c>
      <c r="E434" s="302"/>
      <c r="F434" s="303" t="s">
        <v>240</v>
      </c>
      <c r="G434" s="304" t="s">
        <v>230</v>
      </c>
      <c r="H434" s="304" t="s">
        <v>27</v>
      </c>
      <c r="I434" s="304" t="s">
        <v>27</v>
      </c>
      <c r="J434" s="304" t="s">
        <v>27</v>
      </c>
      <c r="K434" s="304" t="s">
        <v>27</v>
      </c>
      <c r="L434" s="305">
        <v>899</v>
      </c>
      <c r="M434" s="305">
        <v>0</v>
      </c>
      <c r="N434" s="306" t="s">
        <v>282</v>
      </c>
    </row>
    <row r="435" spans="1:14" s="199" customFormat="1" ht="15.75" customHeight="1" x14ac:dyDescent="0.2">
      <c r="A435" s="290"/>
      <c r="B435" s="290"/>
      <c r="C435" s="290"/>
      <c r="D435" s="290"/>
      <c r="E435" s="290"/>
      <c r="F435" s="290"/>
      <c r="G435" s="290"/>
      <c r="H435" s="290"/>
      <c r="I435" s="290"/>
      <c r="J435" s="290"/>
      <c r="K435" s="290"/>
      <c r="L435" s="291"/>
      <c r="M435" s="291"/>
      <c r="N435" s="292"/>
    </row>
    <row r="436" spans="1:14" ht="15.75" customHeight="1" x14ac:dyDescent="0.25">
      <c r="A436" s="59"/>
      <c r="B436" s="8"/>
      <c r="C436" s="8"/>
      <c r="D436" s="8"/>
    </row>
    <row r="437" spans="1:14" ht="21.75" thickBot="1" x14ac:dyDescent="0.3">
      <c r="A437" s="174" t="s">
        <v>397</v>
      </c>
      <c r="B437" s="175"/>
      <c r="C437" s="175"/>
      <c r="D437" s="175"/>
      <c r="E437" s="175"/>
      <c r="F437" s="175"/>
      <c r="G437" s="176"/>
      <c r="H437" s="176"/>
      <c r="I437" s="176"/>
      <c r="J437" s="176"/>
      <c r="K437" s="177"/>
      <c r="L437" s="178"/>
      <c r="M437" s="178"/>
      <c r="N437" s="179"/>
    </row>
    <row r="438" spans="1:14" ht="15.75" thickBot="1" x14ac:dyDescent="0.3">
      <c r="A438" s="181" t="s">
        <v>1</v>
      </c>
      <c r="B438" s="182" t="s">
        <v>2</v>
      </c>
      <c r="C438" s="182" t="s">
        <v>3</v>
      </c>
      <c r="D438" s="182" t="s">
        <v>4</v>
      </c>
      <c r="E438" s="182" t="s">
        <v>5</v>
      </c>
      <c r="F438" s="183" t="s">
        <v>6</v>
      </c>
      <c r="G438" s="184" t="s">
        <v>7</v>
      </c>
      <c r="H438" s="184" t="s">
        <v>8</v>
      </c>
      <c r="I438" s="184" t="s">
        <v>9</v>
      </c>
      <c r="J438" s="184" t="s">
        <v>10</v>
      </c>
      <c r="K438" s="184" t="s">
        <v>11</v>
      </c>
      <c r="L438" s="185" t="s">
        <v>12</v>
      </c>
      <c r="M438" s="185" t="s">
        <v>13</v>
      </c>
      <c r="N438" s="186" t="s">
        <v>14</v>
      </c>
    </row>
    <row r="439" spans="1:14" x14ac:dyDescent="0.25">
      <c r="A439" s="207" t="s">
        <v>15</v>
      </c>
      <c r="B439" s="208" t="s">
        <v>15</v>
      </c>
      <c r="C439" s="231"/>
      <c r="D439" s="231" t="s">
        <v>26</v>
      </c>
      <c r="E439" s="187"/>
      <c r="F439" s="188" t="s">
        <v>240</v>
      </c>
      <c r="G439" s="189" t="s">
        <v>182</v>
      </c>
      <c r="H439" s="189" t="s">
        <v>27</v>
      </c>
      <c r="I439" s="189" t="s">
        <v>27</v>
      </c>
      <c r="J439" s="189" t="s">
        <v>27</v>
      </c>
      <c r="K439" s="189" t="s">
        <v>27</v>
      </c>
      <c r="L439" s="190">
        <v>1276</v>
      </c>
      <c r="M439" s="190">
        <v>0</v>
      </c>
      <c r="N439" s="191" t="s">
        <v>283</v>
      </c>
    </row>
    <row r="440" spans="1:14" x14ac:dyDescent="0.25">
      <c r="A440" s="207" t="s">
        <v>15</v>
      </c>
      <c r="B440" s="208" t="s">
        <v>15</v>
      </c>
      <c r="C440" s="231"/>
      <c r="D440" s="231" t="s">
        <v>26</v>
      </c>
      <c r="E440" s="187"/>
      <c r="F440" s="188" t="s">
        <v>240</v>
      </c>
      <c r="G440" s="189" t="s">
        <v>241</v>
      </c>
      <c r="H440" s="189" t="s">
        <v>27</v>
      </c>
      <c r="I440" s="189" t="s">
        <v>27</v>
      </c>
      <c r="J440" s="189" t="s">
        <v>27</v>
      </c>
      <c r="K440" s="189" t="s">
        <v>27</v>
      </c>
      <c r="L440" s="190">
        <v>700</v>
      </c>
      <c r="M440" s="190">
        <v>0</v>
      </c>
      <c r="N440" s="191" t="s">
        <v>284</v>
      </c>
    </row>
    <row r="441" spans="1:14" x14ac:dyDescent="0.25">
      <c r="A441" s="207" t="s">
        <v>15</v>
      </c>
      <c r="B441" s="208" t="s">
        <v>15</v>
      </c>
      <c r="C441" s="231"/>
      <c r="D441" s="231" t="s">
        <v>26</v>
      </c>
      <c r="E441" s="187"/>
      <c r="F441" s="188" t="s">
        <v>240</v>
      </c>
      <c r="G441" s="189" t="s">
        <v>242</v>
      </c>
      <c r="H441" s="189" t="s">
        <v>27</v>
      </c>
      <c r="I441" s="189" t="s">
        <v>27</v>
      </c>
      <c r="J441" s="189" t="s">
        <v>27</v>
      </c>
      <c r="K441" s="189" t="s">
        <v>27</v>
      </c>
      <c r="L441" s="190">
        <v>-18200</v>
      </c>
      <c r="M441" s="190">
        <v>0</v>
      </c>
      <c r="N441" s="191" t="s">
        <v>285</v>
      </c>
    </row>
    <row r="442" spans="1:14" x14ac:dyDescent="0.25">
      <c r="A442" s="207" t="s">
        <v>15</v>
      </c>
      <c r="B442" s="208" t="s">
        <v>15</v>
      </c>
      <c r="C442" s="231"/>
      <c r="D442" s="231" t="s">
        <v>26</v>
      </c>
      <c r="E442" s="187"/>
      <c r="F442" s="188" t="s">
        <v>243</v>
      </c>
      <c r="G442" s="189" t="s">
        <v>130</v>
      </c>
      <c r="H442" s="189" t="s">
        <v>27</v>
      </c>
      <c r="I442" s="189" t="s">
        <v>27</v>
      </c>
      <c r="J442" s="189" t="s">
        <v>27</v>
      </c>
      <c r="K442" s="189" t="s">
        <v>27</v>
      </c>
      <c r="L442" s="190">
        <v>-15000</v>
      </c>
      <c r="M442" s="190">
        <v>0</v>
      </c>
      <c r="N442" s="191" t="s">
        <v>286</v>
      </c>
    </row>
    <row r="443" spans="1:14" x14ac:dyDescent="0.25">
      <c r="A443" s="207" t="s">
        <v>15</v>
      </c>
      <c r="B443" s="208" t="s">
        <v>15</v>
      </c>
      <c r="C443" s="231"/>
      <c r="D443" s="231" t="s">
        <v>26</v>
      </c>
      <c r="E443" s="187"/>
      <c r="F443" s="188" t="s">
        <v>243</v>
      </c>
      <c r="G443" s="189" t="s">
        <v>181</v>
      </c>
      <c r="H443" s="189" t="s">
        <v>27</v>
      </c>
      <c r="I443" s="189" t="s">
        <v>27</v>
      </c>
      <c r="J443" s="189" t="s">
        <v>27</v>
      </c>
      <c r="K443" s="189" t="s">
        <v>27</v>
      </c>
      <c r="L443" s="190">
        <v>-17900</v>
      </c>
      <c r="M443" s="190">
        <v>0</v>
      </c>
      <c r="N443" s="191" t="s">
        <v>287</v>
      </c>
    </row>
    <row r="444" spans="1:14" x14ac:dyDescent="0.25">
      <c r="A444" s="207" t="s">
        <v>15</v>
      </c>
      <c r="B444" s="208" t="s">
        <v>15</v>
      </c>
      <c r="C444" s="231"/>
      <c r="D444" s="231" t="s">
        <v>26</v>
      </c>
      <c r="E444" s="187"/>
      <c r="F444" s="188" t="s">
        <v>244</v>
      </c>
      <c r="G444" s="189" t="s">
        <v>130</v>
      </c>
      <c r="H444" s="189" t="s">
        <v>27</v>
      </c>
      <c r="I444" s="189" t="s">
        <v>27</v>
      </c>
      <c r="J444" s="189" t="s">
        <v>27</v>
      </c>
      <c r="K444" s="189" t="s">
        <v>27</v>
      </c>
      <c r="L444" s="190">
        <v>2194.0500000000002</v>
      </c>
      <c r="M444" s="190">
        <v>0</v>
      </c>
      <c r="N444" s="191" t="s">
        <v>297</v>
      </c>
    </row>
    <row r="445" spans="1:14" x14ac:dyDescent="0.25">
      <c r="A445" s="207" t="s">
        <v>15</v>
      </c>
      <c r="B445" s="208" t="s">
        <v>15</v>
      </c>
      <c r="C445" s="231"/>
      <c r="D445" s="231" t="s">
        <v>26</v>
      </c>
      <c r="E445" s="187"/>
      <c r="F445" s="188" t="s">
        <v>244</v>
      </c>
      <c r="G445" s="189" t="s">
        <v>140</v>
      </c>
      <c r="H445" s="189" t="s">
        <v>27</v>
      </c>
      <c r="I445" s="189" t="s">
        <v>27</v>
      </c>
      <c r="J445" s="189" t="s">
        <v>27</v>
      </c>
      <c r="K445" s="189" t="s">
        <v>27</v>
      </c>
      <c r="L445" s="190">
        <v>-1928.54</v>
      </c>
      <c r="M445" s="190">
        <v>0</v>
      </c>
      <c r="N445" s="191" t="s">
        <v>288</v>
      </c>
    </row>
    <row r="446" spans="1:14" x14ac:dyDescent="0.25">
      <c r="A446" s="207" t="s">
        <v>15</v>
      </c>
      <c r="B446" s="208" t="s">
        <v>15</v>
      </c>
      <c r="C446" s="231"/>
      <c r="D446" s="231" t="s">
        <v>26</v>
      </c>
      <c r="E446" s="187"/>
      <c r="F446" s="188" t="s">
        <v>245</v>
      </c>
      <c r="G446" s="189" t="s">
        <v>130</v>
      </c>
      <c r="H446" s="189" t="s">
        <v>27</v>
      </c>
      <c r="I446" s="189" t="s">
        <v>27</v>
      </c>
      <c r="J446" s="189" t="s">
        <v>27</v>
      </c>
      <c r="K446" s="189" t="s">
        <v>27</v>
      </c>
      <c r="L446" s="190">
        <v>43040</v>
      </c>
      <c r="M446" s="190">
        <v>0</v>
      </c>
      <c r="N446" s="191" t="s">
        <v>289</v>
      </c>
    </row>
    <row r="447" spans="1:14" x14ac:dyDescent="0.25">
      <c r="A447" s="207" t="s">
        <v>15</v>
      </c>
      <c r="B447" s="208" t="s">
        <v>15</v>
      </c>
      <c r="C447" s="231"/>
      <c r="D447" s="231" t="s">
        <v>26</v>
      </c>
      <c r="E447" s="187"/>
      <c r="F447" s="188" t="s">
        <v>246</v>
      </c>
      <c r="G447" s="189" t="s">
        <v>130</v>
      </c>
      <c r="H447" s="189" t="s">
        <v>27</v>
      </c>
      <c r="I447" s="189" t="s">
        <v>27</v>
      </c>
      <c r="J447" s="189" t="s">
        <v>27</v>
      </c>
      <c r="K447" s="189" t="s">
        <v>27</v>
      </c>
      <c r="L447" s="190">
        <v>3100</v>
      </c>
      <c r="M447" s="190">
        <v>0</v>
      </c>
      <c r="N447" s="191" t="s">
        <v>290</v>
      </c>
    </row>
    <row r="448" spans="1:14" x14ac:dyDescent="0.25">
      <c r="A448" s="207" t="s">
        <v>15</v>
      </c>
      <c r="B448" s="208" t="s">
        <v>15</v>
      </c>
      <c r="C448" s="231"/>
      <c r="D448" s="231" t="s">
        <v>26</v>
      </c>
      <c r="E448" s="187"/>
      <c r="F448" s="188" t="s">
        <v>247</v>
      </c>
      <c r="G448" s="189" t="s">
        <v>130</v>
      </c>
      <c r="H448" s="189" t="s">
        <v>27</v>
      </c>
      <c r="I448" s="189" t="s">
        <v>27</v>
      </c>
      <c r="J448" s="189" t="s">
        <v>27</v>
      </c>
      <c r="K448" s="189" t="s">
        <v>27</v>
      </c>
      <c r="L448" s="190">
        <v>-10000</v>
      </c>
      <c r="M448" s="190">
        <v>0</v>
      </c>
      <c r="N448" s="191" t="s">
        <v>291</v>
      </c>
    </row>
    <row r="449" spans="1:14" x14ac:dyDescent="0.25">
      <c r="A449" s="207" t="s">
        <v>15</v>
      </c>
      <c r="B449" s="208" t="s">
        <v>15</v>
      </c>
      <c r="C449" s="231"/>
      <c r="D449" s="231" t="s">
        <v>26</v>
      </c>
      <c r="E449" s="187"/>
      <c r="F449" s="188" t="s">
        <v>247</v>
      </c>
      <c r="G449" s="189" t="s">
        <v>248</v>
      </c>
      <c r="H449" s="189" t="s">
        <v>27</v>
      </c>
      <c r="I449" s="189" t="s">
        <v>27</v>
      </c>
      <c r="J449" s="189" t="s">
        <v>27</v>
      </c>
      <c r="K449" s="189" t="s">
        <v>27</v>
      </c>
      <c r="L449" s="190">
        <v>61000</v>
      </c>
      <c r="M449" s="190">
        <v>0</v>
      </c>
      <c r="N449" s="191" t="s">
        <v>292</v>
      </c>
    </row>
    <row r="450" spans="1:14" x14ac:dyDescent="0.25">
      <c r="A450" s="207" t="s">
        <v>15</v>
      </c>
      <c r="B450" s="208" t="s">
        <v>15</v>
      </c>
      <c r="C450" s="231"/>
      <c r="D450" s="231" t="s">
        <v>26</v>
      </c>
      <c r="E450" s="187"/>
      <c r="F450" s="188" t="s">
        <v>249</v>
      </c>
      <c r="G450" s="189" t="s">
        <v>250</v>
      </c>
      <c r="H450" s="189" t="s">
        <v>27</v>
      </c>
      <c r="I450" s="189" t="s">
        <v>27</v>
      </c>
      <c r="J450" s="189" t="s">
        <v>27</v>
      </c>
      <c r="K450" s="189" t="s">
        <v>27</v>
      </c>
      <c r="L450" s="190">
        <v>-50</v>
      </c>
      <c r="M450" s="190">
        <v>0</v>
      </c>
      <c r="N450" s="191" t="s">
        <v>298</v>
      </c>
    </row>
    <row r="451" spans="1:14" x14ac:dyDescent="0.25">
      <c r="A451" s="207" t="s">
        <v>15</v>
      </c>
      <c r="B451" s="208" t="s">
        <v>15</v>
      </c>
      <c r="C451" s="231"/>
      <c r="D451" s="231" t="s">
        <v>26</v>
      </c>
      <c r="E451" s="187"/>
      <c r="F451" s="188" t="s">
        <v>251</v>
      </c>
      <c r="G451" s="189" t="s">
        <v>140</v>
      </c>
      <c r="H451" s="189" t="s">
        <v>27</v>
      </c>
      <c r="I451" s="189" t="s">
        <v>27</v>
      </c>
      <c r="J451" s="189" t="s">
        <v>27</v>
      </c>
      <c r="K451" s="189" t="s">
        <v>27</v>
      </c>
      <c r="L451" s="190">
        <v>269</v>
      </c>
      <c r="M451" s="190">
        <v>0</v>
      </c>
      <c r="N451" s="191" t="s">
        <v>293</v>
      </c>
    </row>
    <row r="452" spans="1:14" x14ac:dyDescent="0.25">
      <c r="A452" s="207" t="s">
        <v>15</v>
      </c>
      <c r="B452" s="208" t="s">
        <v>15</v>
      </c>
      <c r="C452" s="231"/>
      <c r="D452" s="231" t="s">
        <v>26</v>
      </c>
      <c r="E452" s="187"/>
      <c r="F452" s="188" t="s">
        <v>252</v>
      </c>
      <c r="G452" s="189" t="s">
        <v>253</v>
      </c>
      <c r="H452" s="189" t="s">
        <v>27</v>
      </c>
      <c r="I452" s="189" t="s">
        <v>27</v>
      </c>
      <c r="J452" s="189" t="s">
        <v>27</v>
      </c>
      <c r="K452" s="189" t="s">
        <v>27</v>
      </c>
      <c r="L452" s="190">
        <v>420000</v>
      </c>
      <c r="M452" s="190">
        <v>0</v>
      </c>
      <c r="N452" s="191" t="s">
        <v>294</v>
      </c>
    </row>
    <row r="453" spans="1:14" x14ac:dyDescent="0.25">
      <c r="A453" s="207" t="s">
        <v>15</v>
      </c>
      <c r="B453" s="208" t="s">
        <v>15</v>
      </c>
      <c r="C453" s="231"/>
      <c r="D453" s="231" t="s">
        <v>26</v>
      </c>
      <c r="E453" s="187"/>
      <c r="F453" s="188" t="s">
        <v>252</v>
      </c>
      <c r="G453" s="189" t="s">
        <v>254</v>
      </c>
      <c r="H453" s="189" t="s">
        <v>27</v>
      </c>
      <c r="I453" s="189" t="s">
        <v>27</v>
      </c>
      <c r="J453" s="189" t="s">
        <v>27</v>
      </c>
      <c r="K453" s="189" t="s">
        <v>27</v>
      </c>
      <c r="L453" s="190">
        <v>8470</v>
      </c>
      <c r="M453" s="190">
        <v>0</v>
      </c>
      <c r="N453" s="191" t="s">
        <v>295</v>
      </c>
    </row>
    <row r="454" spans="1:14" ht="15.75" thickBot="1" x14ac:dyDescent="0.3">
      <c r="A454" s="207" t="s">
        <v>15</v>
      </c>
      <c r="B454" s="208" t="s">
        <v>15</v>
      </c>
      <c r="C454" s="231"/>
      <c r="D454" s="231" t="s">
        <v>26</v>
      </c>
      <c r="E454" s="187"/>
      <c r="F454" s="188" t="s">
        <v>255</v>
      </c>
      <c r="G454" s="189" t="s">
        <v>232</v>
      </c>
      <c r="H454" s="189" t="s">
        <v>27</v>
      </c>
      <c r="I454" s="189" t="s">
        <v>27</v>
      </c>
      <c r="J454" s="189" t="s">
        <v>27</v>
      </c>
      <c r="K454" s="189" t="s">
        <v>27</v>
      </c>
      <c r="L454" s="190">
        <v>474.3</v>
      </c>
      <c r="M454" s="190">
        <v>0</v>
      </c>
      <c r="N454" s="191" t="s">
        <v>296</v>
      </c>
    </row>
    <row r="455" spans="1:14" ht="15.75" thickBot="1" x14ac:dyDescent="0.3">
      <c r="A455" s="397" t="s">
        <v>28</v>
      </c>
      <c r="B455" s="397"/>
      <c r="C455" s="397"/>
      <c r="D455" s="397"/>
      <c r="E455" s="397"/>
      <c r="F455" s="397"/>
      <c r="G455" s="397"/>
      <c r="H455" s="397"/>
      <c r="I455" s="397"/>
      <c r="J455" s="397"/>
      <c r="K455" s="397"/>
      <c r="L455" s="56">
        <f>SUM(L405:L454)</f>
        <v>1115680.8700000001</v>
      </c>
      <c r="M455" s="56">
        <f>SUM(M405:M454)</f>
        <v>0</v>
      </c>
      <c r="N455" s="57"/>
    </row>
    <row r="458" spans="1:14" ht="21.75" thickBot="1" x14ac:dyDescent="0.3">
      <c r="A458" s="7" t="s">
        <v>398</v>
      </c>
      <c r="B458" s="8"/>
      <c r="C458" s="8"/>
      <c r="D458" s="8"/>
    </row>
    <row r="459" spans="1:14" ht="15.75" thickBot="1" x14ac:dyDescent="0.3">
      <c r="A459" s="15" t="s">
        <v>1</v>
      </c>
      <c r="B459" s="16" t="s">
        <v>2</v>
      </c>
      <c r="C459" s="16" t="s">
        <v>3</v>
      </c>
      <c r="D459" s="16" t="s">
        <v>4</v>
      </c>
      <c r="E459" s="16" t="s">
        <v>5</v>
      </c>
      <c r="F459" s="17" t="s">
        <v>6</v>
      </c>
      <c r="G459" s="18" t="s">
        <v>7</v>
      </c>
      <c r="H459" s="18" t="s">
        <v>8</v>
      </c>
      <c r="I459" s="18" t="s">
        <v>9</v>
      </c>
      <c r="J459" s="18" t="s">
        <v>10</v>
      </c>
      <c r="K459" s="18" t="s">
        <v>11</v>
      </c>
      <c r="L459" s="19" t="s">
        <v>12</v>
      </c>
      <c r="M459" s="19" t="s">
        <v>13</v>
      </c>
      <c r="N459" s="234" t="s">
        <v>14</v>
      </c>
    </row>
    <row r="460" spans="1:14" ht="25.5" x14ac:dyDescent="0.25">
      <c r="A460" s="266" t="s">
        <v>15</v>
      </c>
      <c r="B460" s="232" t="s">
        <v>15</v>
      </c>
      <c r="C460" s="233"/>
      <c r="D460" s="233" t="s">
        <v>26</v>
      </c>
      <c r="E460" s="233"/>
      <c r="F460" s="241" t="s">
        <v>16</v>
      </c>
      <c r="G460" s="242" t="s">
        <v>156</v>
      </c>
      <c r="H460" s="242" t="s">
        <v>27</v>
      </c>
      <c r="I460" s="242" t="s">
        <v>27</v>
      </c>
      <c r="J460" s="242" t="s">
        <v>27</v>
      </c>
      <c r="K460" s="242" t="s">
        <v>27</v>
      </c>
      <c r="L460" s="370">
        <v>-5061141.63</v>
      </c>
      <c r="M460" s="269">
        <v>0</v>
      </c>
      <c r="N460" s="268" t="s">
        <v>637</v>
      </c>
    </row>
    <row r="461" spans="1:14" ht="15.75" thickBot="1" x14ac:dyDescent="0.3">
      <c r="A461" s="267" t="s">
        <v>15</v>
      </c>
      <c r="B461" s="270" t="s">
        <v>15</v>
      </c>
      <c r="C461" s="271"/>
      <c r="D461" s="271" t="s">
        <v>26</v>
      </c>
      <c r="E461" s="271"/>
      <c r="F461" s="243" t="s">
        <v>16</v>
      </c>
      <c r="G461" s="244" t="s">
        <v>306</v>
      </c>
      <c r="H461" s="244" t="s">
        <v>27</v>
      </c>
      <c r="I461" s="244" t="s">
        <v>27</v>
      </c>
      <c r="J461" s="244" t="s">
        <v>27</v>
      </c>
      <c r="K461" s="244" t="s">
        <v>27</v>
      </c>
      <c r="L461" s="371">
        <v>295400</v>
      </c>
      <c r="M461" s="272">
        <v>0</v>
      </c>
      <c r="N461" s="376" t="s">
        <v>336</v>
      </c>
    </row>
    <row r="462" spans="1:14" ht="15.75" thickBot="1" x14ac:dyDescent="0.3">
      <c r="A462" s="398" t="s">
        <v>28</v>
      </c>
      <c r="B462" s="399"/>
      <c r="C462" s="399"/>
      <c r="D462" s="399"/>
      <c r="E462" s="399"/>
      <c r="F462" s="399"/>
      <c r="G462" s="399"/>
      <c r="H462" s="399"/>
      <c r="I462" s="399"/>
      <c r="J462" s="399"/>
      <c r="K462" s="400"/>
      <c r="L462" s="372">
        <f>SUM(L460:L461)</f>
        <v>-4765741.63</v>
      </c>
      <c r="M462" s="56">
        <f>SUM(M460:M461)</f>
        <v>0</v>
      </c>
      <c r="N462" s="57"/>
    </row>
    <row r="463" spans="1:14" x14ac:dyDescent="0.25">
      <c r="A463" s="406" t="s">
        <v>48</v>
      </c>
      <c r="B463" s="406"/>
      <c r="C463" s="406"/>
      <c r="D463" s="406"/>
      <c r="E463" s="406"/>
      <c r="F463" s="406"/>
      <c r="G463" s="406"/>
      <c r="H463" s="406"/>
      <c r="I463" s="407"/>
    </row>
    <row r="464" spans="1:14" x14ac:dyDescent="0.25">
      <c r="N464" s="4"/>
    </row>
    <row r="465" spans="14:14" x14ac:dyDescent="0.25">
      <c r="N465" s="4"/>
    </row>
    <row r="466" spans="14:14" x14ac:dyDescent="0.25">
      <c r="N466" s="4"/>
    </row>
    <row r="469" spans="14:14" x14ac:dyDescent="0.25">
      <c r="N469" s="4"/>
    </row>
  </sheetData>
  <sheetProtection selectLockedCells="1" selectUnlockedCells="1"/>
  <mergeCells count="17">
    <mergeCell ref="A463:I463"/>
    <mergeCell ref="A97:K97"/>
    <mergeCell ref="A41:K41"/>
    <mergeCell ref="A107:K107"/>
    <mergeCell ref="A124:K124"/>
    <mergeCell ref="A390:K390"/>
    <mergeCell ref="A59:K59"/>
    <mergeCell ref="A13:K13"/>
    <mergeCell ref="A455:K455"/>
    <mergeCell ref="A462:K462"/>
    <mergeCell ref="A129:K129"/>
    <mergeCell ref="A112:K112"/>
    <mergeCell ref="A118:K118"/>
    <mergeCell ref="A48:K48"/>
    <mergeCell ref="A26:K26"/>
    <mergeCell ref="A32:K32"/>
    <mergeCell ref="A139:K139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CZ00303453&amp;C&amp;"Calibri,Běžné"&amp;14&amp;A/2018&amp;R&amp;"Calibri,Běžné"&amp;11Rok 2018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49" workbookViewId="0">
      <selection activeCell="G79" sqref="G79"/>
    </sheetView>
  </sheetViews>
  <sheetFormatPr defaultColWidth="8.7109375" defaultRowHeight="15" x14ac:dyDescent="0.25"/>
  <cols>
    <col min="1" max="1" width="7.7109375" style="68" customWidth="1"/>
    <col min="2" max="2" width="33.7109375" style="68" customWidth="1"/>
    <col min="3" max="4" width="16.7109375" style="68" customWidth="1"/>
    <col min="5" max="5" width="16.7109375" style="69" customWidth="1"/>
    <col min="6" max="16384" width="8.7109375" style="6"/>
  </cols>
  <sheetData>
    <row r="1" spans="1:5" ht="9.75" customHeight="1" x14ac:dyDescent="0.25">
      <c r="D1" s="408" t="s">
        <v>49</v>
      </c>
      <c r="E1" s="408"/>
    </row>
    <row r="2" spans="1:5" x14ac:dyDescent="0.25">
      <c r="E2" s="70"/>
    </row>
    <row r="3" spans="1:5" ht="20.25" customHeight="1" x14ac:dyDescent="0.25">
      <c r="A3" s="71" t="s">
        <v>50</v>
      </c>
      <c r="B3" s="72"/>
      <c r="C3" s="72"/>
      <c r="D3" s="72"/>
      <c r="E3" s="73"/>
    </row>
    <row r="4" spans="1:5" s="14" customFormat="1" ht="15.75" customHeight="1" x14ac:dyDescent="0.25">
      <c r="A4" s="74"/>
      <c r="B4" s="68"/>
      <c r="C4" s="68"/>
      <c r="D4" s="68"/>
      <c r="E4" s="69"/>
    </row>
    <row r="5" spans="1:5" ht="15" customHeight="1" x14ac:dyDescent="0.25">
      <c r="A5" s="409" t="s">
        <v>308</v>
      </c>
      <c r="B5" s="409"/>
      <c r="C5" s="409"/>
      <c r="D5" s="409"/>
    </row>
    <row r="6" spans="1:5" ht="15" customHeight="1" x14ac:dyDescent="0.25">
      <c r="A6" s="273" t="s">
        <v>309</v>
      </c>
      <c r="B6" s="274"/>
      <c r="C6" s="274"/>
      <c r="D6" s="274"/>
      <c r="E6" s="69">
        <v>48993490.829999998</v>
      </c>
    </row>
    <row r="7" spans="1:5" s="76" customFormat="1" ht="15" customHeight="1" x14ac:dyDescent="0.25">
      <c r="A7" s="275" t="s">
        <v>310</v>
      </c>
      <c r="B7" s="276"/>
      <c r="C7" s="276"/>
      <c r="D7" s="276"/>
      <c r="E7" s="75">
        <v>210000</v>
      </c>
    </row>
    <row r="8" spans="1:5" s="76" customFormat="1" ht="15" customHeight="1" x14ac:dyDescent="0.25">
      <c r="A8" s="275" t="s">
        <v>311</v>
      </c>
      <c r="B8" s="276"/>
      <c r="C8" s="277"/>
      <c r="D8" s="276"/>
      <c r="E8" s="75">
        <v>60000</v>
      </c>
    </row>
    <row r="9" spans="1:5" s="76" customFormat="1" ht="15" customHeight="1" x14ac:dyDescent="0.25">
      <c r="A9" s="275" t="s">
        <v>312</v>
      </c>
      <c r="B9" s="276"/>
      <c r="C9" s="277"/>
      <c r="D9" s="276"/>
      <c r="E9" s="75">
        <v>2830439.52</v>
      </c>
    </row>
    <row r="10" spans="1:5" s="76" customFormat="1" ht="15" customHeight="1" x14ac:dyDescent="0.25">
      <c r="A10" s="275" t="s">
        <v>313</v>
      </c>
      <c r="B10" s="276"/>
      <c r="C10" s="277"/>
      <c r="D10" s="276"/>
      <c r="E10" s="75">
        <v>98500</v>
      </c>
    </row>
    <row r="11" spans="1:5" ht="15" customHeight="1" x14ac:dyDescent="0.25">
      <c r="A11" s="275" t="s">
        <v>314</v>
      </c>
      <c r="B11" s="276"/>
      <c r="C11" s="277"/>
      <c r="D11" s="276"/>
      <c r="E11" s="75">
        <v>175000</v>
      </c>
    </row>
    <row r="12" spans="1:5" ht="15" customHeight="1" x14ac:dyDescent="0.25">
      <c r="A12" s="275" t="s">
        <v>315</v>
      </c>
      <c r="B12" s="276"/>
      <c r="C12" s="277"/>
      <c r="D12" s="276"/>
      <c r="E12" s="75">
        <v>1624258</v>
      </c>
    </row>
    <row r="13" spans="1:5" ht="15" customHeight="1" x14ac:dyDescent="0.25">
      <c r="A13" s="275" t="s">
        <v>316</v>
      </c>
      <c r="B13" s="276"/>
      <c r="C13" s="277"/>
      <c r="D13" s="276"/>
      <c r="E13" s="75">
        <v>1165389</v>
      </c>
    </row>
    <row r="14" spans="1:5" ht="15" customHeight="1" x14ac:dyDescent="0.25">
      <c r="A14" s="275" t="s">
        <v>317</v>
      </c>
      <c r="B14" s="276"/>
      <c r="C14" s="277"/>
      <c r="D14" s="276"/>
      <c r="E14" s="75">
        <v>75000</v>
      </c>
    </row>
    <row r="15" spans="1:5" ht="15" customHeight="1" x14ac:dyDescent="0.25">
      <c r="A15" s="275" t="s">
        <v>318</v>
      </c>
      <c r="B15" s="276"/>
      <c r="C15" s="277"/>
      <c r="D15" s="276"/>
      <c r="E15" s="75">
        <v>1600724</v>
      </c>
    </row>
    <row r="16" spans="1:5" ht="15" customHeight="1" x14ac:dyDescent="0.25">
      <c r="A16" s="275" t="s">
        <v>319</v>
      </c>
      <c r="B16" s="276"/>
      <c r="C16" s="277"/>
      <c r="D16" s="276"/>
      <c r="E16" s="75">
        <f>SUM(E18:E19)</f>
        <v>1196704.8700000001</v>
      </c>
    </row>
    <row r="17" spans="1:5" ht="15" customHeight="1" x14ac:dyDescent="0.25">
      <c r="A17" s="410" t="s">
        <v>51</v>
      </c>
      <c r="B17" s="410"/>
      <c r="C17" s="410"/>
      <c r="D17" s="410"/>
    </row>
    <row r="18" spans="1:5" s="58" customFormat="1" ht="15" customHeight="1" x14ac:dyDescent="0.2">
      <c r="A18" s="411" t="s">
        <v>320</v>
      </c>
      <c r="B18" s="411"/>
      <c r="C18" s="411"/>
      <c r="D18" s="411"/>
      <c r="E18" s="173">
        <v>0</v>
      </c>
    </row>
    <row r="19" spans="1:5" s="66" customFormat="1" ht="15" customHeight="1" thickBot="1" x14ac:dyDescent="0.3">
      <c r="A19" s="278" t="s">
        <v>321</v>
      </c>
      <c r="B19" s="279"/>
      <c r="C19" s="279"/>
      <c r="D19" s="280"/>
      <c r="E19" s="75">
        <v>1196704.8700000001</v>
      </c>
    </row>
    <row r="20" spans="1:5" s="14" customFormat="1" ht="15" customHeight="1" x14ac:dyDescent="0.25">
      <c r="A20" s="412" t="s">
        <v>322</v>
      </c>
      <c r="B20" s="412"/>
      <c r="C20" s="412"/>
      <c r="D20" s="412"/>
      <c r="E20" s="77">
        <f>SUM(E6:E16)</f>
        <v>58029506.219999999</v>
      </c>
    </row>
    <row r="21" spans="1:5" ht="15" customHeight="1" x14ac:dyDescent="0.25">
      <c r="A21" s="281"/>
      <c r="B21" s="276"/>
      <c r="C21" s="276"/>
      <c r="D21" s="276"/>
      <c r="E21" s="78"/>
    </row>
    <row r="22" spans="1:5" ht="15" customHeight="1" x14ac:dyDescent="0.25">
      <c r="A22" s="413" t="s">
        <v>323</v>
      </c>
      <c r="B22" s="413"/>
      <c r="C22" s="413"/>
      <c r="D22" s="413"/>
      <c r="E22" s="78"/>
    </row>
    <row r="23" spans="1:5" ht="15" customHeight="1" x14ac:dyDescent="0.25">
      <c r="A23" s="275" t="s">
        <v>309</v>
      </c>
      <c r="B23" s="276"/>
      <c r="C23" s="276"/>
      <c r="D23" s="276"/>
      <c r="E23" s="75">
        <v>50462144.299999997</v>
      </c>
    </row>
    <row r="24" spans="1:5" s="76" customFormat="1" ht="15" customHeight="1" x14ac:dyDescent="0.25">
      <c r="A24" s="275" t="s">
        <v>310</v>
      </c>
      <c r="B24" s="276"/>
      <c r="C24" s="276"/>
      <c r="D24" s="276"/>
      <c r="E24" s="75">
        <v>210000</v>
      </c>
    </row>
    <row r="25" spans="1:5" s="76" customFormat="1" ht="15" customHeight="1" x14ac:dyDescent="0.25">
      <c r="A25" s="275" t="s">
        <v>311</v>
      </c>
      <c r="B25" s="276"/>
      <c r="C25" s="277"/>
      <c r="D25" s="276"/>
      <c r="E25" s="75">
        <v>60000</v>
      </c>
    </row>
    <row r="26" spans="1:5" s="76" customFormat="1" ht="15" customHeight="1" x14ac:dyDescent="0.25">
      <c r="A26" s="275" t="s">
        <v>312</v>
      </c>
      <c r="B26" s="276"/>
      <c r="C26" s="277"/>
      <c r="D26" s="276"/>
      <c r="E26" s="75">
        <v>4830439.5199999996</v>
      </c>
    </row>
    <row r="27" spans="1:5" ht="15" customHeight="1" x14ac:dyDescent="0.25">
      <c r="A27" s="275" t="s">
        <v>313</v>
      </c>
      <c r="B27" s="276"/>
      <c r="C27" s="277"/>
      <c r="D27" s="276"/>
      <c r="E27" s="75">
        <v>98500</v>
      </c>
    </row>
    <row r="28" spans="1:5" ht="15" customHeight="1" x14ac:dyDescent="0.25">
      <c r="A28" s="275" t="s">
        <v>314</v>
      </c>
      <c r="B28" s="276"/>
      <c r="C28" s="277"/>
      <c r="D28" s="276"/>
      <c r="E28" s="75">
        <v>175000</v>
      </c>
    </row>
    <row r="29" spans="1:5" ht="15" customHeight="1" x14ac:dyDescent="0.25">
      <c r="A29" s="275" t="s">
        <v>315</v>
      </c>
      <c r="B29" s="276"/>
      <c r="C29" s="277"/>
      <c r="D29" s="276"/>
      <c r="E29" s="75">
        <v>2624258</v>
      </c>
    </row>
    <row r="30" spans="1:5" ht="15" customHeight="1" x14ac:dyDescent="0.25">
      <c r="A30" s="275" t="s">
        <v>316</v>
      </c>
      <c r="B30" s="276"/>
      <c r="C30" s="277"/>
      <c r="D30" s="276"/>
      <c r="E30" s="75">
        <v>1405685.75</v>
      </c>
    </row>
    <row r="31" spans="1:5" ht="15" customHeight="1" x14ac:dyDescent="0.25">
      <c r="A31" s="275" t="s">
        <v>317</v>
      </c>
      <c r="B31" s="276"/>
      <c r="C31" s="277"/>
      <c r="D31" s="276"/>
      <c r="E31" s="75">
        <v>75000</v>
      </c>
    </row>
    <row r="32" spans="1:5" ht="15" customHeight="1" x14ac:dyDescent="0.25">
      <c r="A32" s="275" t="s">
        <v>318</v>
      </c>
      <c r="B32" s="276"/>
      <c r="C32" s="277"/>
      <c r="D32" s="276"/>
      <c r="E32" s="75">
        <v>310770</v>
      </c>
    </row>
    <row r="33" spans="1:5" ht="15" customHeight="1" x14ac:dyDescent="0.25">
      <c r="A33" s="275" t="s">
        <v>319</v>
      </c>
      <c r="B33" s="276"/>
      <c r="C33" s="277"/>
      <c r="D33" s="276"/>
      <c r="E33" s="75">
        <f>SUM(E35:E36)</f>
        <v>-3569036.76</v>
      </c>
    </row>
    <row r="34" spans="1:5" s="58" customFormat="1" ht="15" customHeight="1" x14ac:dyDescent="0.2">
      <c r="A34" s="410" t="s">
        <v>51</v>
      </c>
      <c r="B34" s="410"/>
      <c r="C34" s="410"/>
      <c r="D34" s="410"/>
      <c r="E34" s="75"/>
    </row>
    <row r="35" spans="1:5" s="58" customFormat="1" ht="15" customHeight="1" x14ac:dyDescent="0.2">
      <c r="A35" s="411" t="s">
        <v>320</v>
      </c>
      <c r="B35" s="411"/>
      <c r="C35" s="411"/>
      <c r="D35" s="411"/>
      <c r="E35" s="173">
        <v>355592</v>
      </c>
    </row>
    <row r="36" spans="1:5" ht="15" customHeight="1" thickBot="1" x14ac:dyDescent="0.3">
      <c r="A36" s="278" t="s">
        <v>321</v>
      </c>
      <c r="B36" s="279"/>
      <c r="C36" s="279"/>
      <c r="D36" s="280"/>
      <c r="E36" s="75">
        <v>-3924628.76</v>
      </c>
    </row>
    <row r="37" spans="1:5" ht="15" customHeight="1" x14ac:dyDescent="0.25">
      <c r="A37" s="414" t="s">
        <v>324</v>
      </c>
      <c r="B37" s="414"/>
      <c r="C37" s="414"/>
      <c r="D37" s="414"/>
      <c r="E37" s="77">
        <f>SUM(E23:E33)</f>
        <v>56682760.809999995</v>
      </c>
    </row>
    <row r="38" spans="1:5" s="67" customFormat="1" ht="15" customHeight="1" x14ac:dyDescent="0.25">
      <c r="A38" s="282"/>
      <c r="B38" s="274"/>
      <c r="C38" s="274"/>
      <c r="D38" s="274"/>
      <c r="E38" s="75"/>
    </row>
    <row r="39" spans="1:5" s="76" customFormat="1" ht="15" customHeight="1" x14ac:dyDescent="0.25">
      <c r="A39" s="409" t="s">
        <v>325</v>
      </c>
      <c r="B39" s="409"/>
      <c r="C39" s="409"/>
      <c r="D39" s="409"/>
      <c r="E39" s="75"/>
    </row>
    <row r="40" spans="1:5" ht="15" customHeight="1" x14ac:dyDescent="0.25">
      <c r="A40" s="415" t="s">
        <v>326</v>
      </c>
      <c r="B40" s="415"/>
      <c r="C40" s="415"/>
      <c r="D40" s="415"/>
      <c r="E40" s="79">
        <v>3000000</v>
      </c>
    </row>
    <row r="41" spans="1:5" ht="15" customHeight="1" x14ac:dyDescent="0.25">
      <c r="A41" s="275" t="s">
        <v>327</v>
      </c>
      <c r="B41" s="276"/>
      <c r="C41" s="277"/>
      <c r="D41" s="276"/>
      <c r="E41" s="75">
        <v>2000000</v>
      </c>
    </row>
    <row r="42" spans="1:5" ht="15" customHeight="1" x14ac:dyDescent="0.25">
      <c r="A42" s="275" t="s">
        <v>328</v>
      </c>
      <c r="B42" s="276"/>
      <c r="C42" s="277"/>
      <c r="D42" s="276"/>
      <c r="E42" s="75">
        <v>1000000</v>
      </c>
    </row>
    <row r="43" spans="1:5" ht="15" customHeight="1" x14ac:dyDescent="0.25">
      <c r="A43" s="275" t="s">
        <v>329</v>
      </c>
      <c r="B43" s="276"/>
      <c r="C43" s="277"/>
      <c r="D43" s="276"/>
      <c r="E43" s="75">
        <v>400000</v>
      </c>
    </row>
    <row r="44" spans="1:5" ht="15" customHeight="1" x14ac:dyDescent="0.25">
      <c r="A44" s="275" t="s">
        <v>330</v>
      </c>
      <c r="B44" s="276"/>
      <c r="C44" s="277"/>
      <c r="D44" s="276"/>
      <c r="E44" s="75">
        <v>-1289954</v>
      </c>
    </row>
    <row r="45" spans="1:5" ht="15" customHeight="1" x14ac:dyDescent="0.25">
      <c r="A45" s="275" t="s">
        <v>331</v>
      </c>
      <c r="B45" s="276"/>
      <c r="C45" s="277"/>
      <c r="D45" s="276"/>
      <c r="E45" s="75">
        <v>-5061141.63</v>
      </c>
    </row>
    <row r="46" spans="1:5" ht="15" customHeight="1" x14ac:dyDescent="0.25">
      <c r="A46" s="415" t="s">
        <v>332</v>
      </c>
      <c r="B46" s="415"/>
      <c r="C46" s="415"/>
      <c r="D46" s="415"/>
      <c r="E46" s="75">
        <v>-1531346.53</v>
      </c>
    </row>
    <row r="47" spans="1:5" ht="15" customHeight="1" x14ac:dyDescent="0.25">
      <c r="A47" s="415" t="s">
        <v>307</v>
      </c>
      <c r="B47" s="415"/>
      <c r="C47" s="415"/>
      <c r="D47" s="415"/>
      <c r="E47" s="75">
        <v>-159703.25</v>
      </c>
    </row>
    <row r="48" spans="1:5" ht="15" customHeight="1" thickBot="1" x14ac:dyDescent="0.3">
      <c r="A48" s="275" t="s">
        <v>334</v>
      </c>
      <c r="B48" s="276"/>
      <c r="C48" s="277"/>
      <c r="D48" s="276"/>
      <c r="E48" s="173">
        <v>295400</v>
      </c>
    </row>
    <row r="49" spans="1:5" ht="14.1" customHeight="1" x14ac:dyDescent="0.25">
      <c r="A49" s="412" t="s">
        <v>333</v>
      </c>
      <c r="B49" s="412"/>
      <c r="C49" s="412"/>
      <c r="D49" s="412"/>
      <c r="E49" s="77">
        <f>SUM(E40:E48)</f>
        <v>-1346745.41</v>
      </c>
    </row>
    <row r="50" spans="1:5" ht="14.1" customHeight="1" x14ac:dyDescent="0.25">
      <c r="A50" s="274"/>
      <c r="B50" s="274"/>
      <c r="C50" s="274"/>
      <c r="D50" s="274"/>
    </row>
    <row r="51" spans="1:5" ht="14.1" customHeight="1" x14ac:dyDescent="0.25"/>
    <row r="52" spans="1:5" ht="14.1" customHeight="1" x14ac:dyDescent="0.25"/>
    <row r="53" spans="1:5" ht="14.1" customHeight="1" x14ac:dyDescent="0.25"/>
    <row r="54" spans="1:5" ht="14.1" customHeight="1" x14ac:dyDescent="0.25"/>
    <row r="55" spans="1:5" ht="14.1" customHeight="1" x14ac:dyDescent="0.25"/>
    <row r="56" spans="1:5" ht="16.5" customHeight="1" thickBot="1" x14ac:dyDescent="0.3">
      <c r="A56" s="71" t="s">
        <v>52</v>
      </c>
      <c r="B56" s="72"/>
      <c r="C56" s="72"/>
      <c r="D56" s="72"/>
      <c r="E56" s="73"/>
    </row>
    <row r="57" spans="1:5" ht="15" customHeight="1" thickBot="1" x14ac:dyDescent="0.3">
      <c r="A57" s="416" t="s">
        <v>53</v>
      </c>
      <c r="B57" s="416"/>
      <c r="C57" s="80" t="s">
        <v>54</v>
      </c>
      <c r="D57" s="80" t="s">
        <v>55</v>
      </c>
      <c r="E57" s="81" t="s">
        <v>56</v>
      </c>
    </row>
    <row r="58" spans="1:5" ht="15" customHeight="1" x14ac:dyDescent="0.25">
      <c r="A58" s="417" t="s">
        <v>57</v>
      </c>
      <c r="B58" s="417"/>
      <c r="C58" s="82">
        <f>SUM(E6)</f>
        <v>48993490.829999998</v>
      </c>
      <c r="D58" s="82">
        <f>SUM(E7+E8+E9+E10+E11+E12+E13+E14+E15+E16)</f>
        <v>9036015.3900000006</v>
      </c>
      <c r="E58" s="83">
        <f>SUM(C58+D58)</f>
        <v>58029506.219999999</v>
      </c>
    </row>
    <row r="59" spans="1:5" ht="15" customHeight="1" thickBot="1" x14ac:dyDescent="0.3">
      <c r="A59" s="418" t="s">
        <v>58</v>
      </c>
      <c r="B59" s="418"/>
      <c r="C59" s="84">
        <f>SUM(E23)</f>
        <v>50462144.299999997</v>
      </c>
      <c r="D59" s="84">
        <f>SUM(E24+E25+E26+E27+E28+E29+E30+E31+E32+E33)</f>
        <v>6220616.5099999998</v>
      </c>
      <c r="E59" s="85">
        <f>SUM(C59+D59)</f>
        <v>56682760.809999995</v>
      </c>
    </row>
    <row r="60" spans="1:5" ht="15" customHeight="1" thickBot="1" x14ac:dyDescent="0.3">
      <c r="A60" s="419" t="s">
        <v>59</v>
      </c>
      <c r="B60" s="419"/>
      <c r="C60" s="86">
        <f>SUM(C58-C59)</f>
        <v>-1468653.4699999988</v>
      </c>
      <c r="D60" s="86">
        <f>SUM(D58-D59)</f>
        <v>2815398.8800000008</v>
      </c>
      <c r="E60" s="87">
        <f>SUM(E58-E59)</f>
        <v>1346745.4100000039</v>
      </c>
    </row>
    <row r="61" spans="1:5" ht="15" customHeight="1" thickBot="1" x14ac:dyDescent="0.3">
      <c r="A61" s="88"/>
      <c r="B61" s="88"/>
      <c r="C61" s="88"/>
      <c r="D61" s="88"/>
      <c r="E61" s="88"/>
    </row>
    <row r="62" spans="1:5" ht="15" customHeight="1" thickBot="1" x14ac:dyDescent="0.3">
      <c r="A62" s="420" t="s">
        <v>60</v>
      </c>
      <c r="B62" s="420"/>
      <c r="C62" s="80" t="s">
        <v>54</v>
      </c>
      <c r="D62" s="80" t="s">
        <v>55</v>
      </c>
      <c r="E62" s="81" t="s">
        <v>56</v>
      </c>
    </row>
    <row r="63" spans="1:5" ht="24.95" customHeight="1" x14ac:dyDescent="0.25">
      <c r="A63" s="89" t="s">
        <v>61</v>
      </c>
      <c r="B63" s="90" t="s">
        <v>62</v>
      </c>
      <c r="C63" s="91">
        <f>SUM(E40)</f>
        <v>3000000</v>
      </c>
      <c r="D63" s="91">
        <f>SUM(E41+E42+E43+E44+E45)</f>
        <v>-2951095.63</v>
      </c>
      <c r="E63" s="92">
        <f>SUM(C63+D63)</f>
        <v>48904.370000000112</v>
      </c>
    </row>
    <row r="64" spans="1:5" s="58" customFormat="1" ht="24.95" customHeight="1" x14ac:dyDescent="0.2">
      <c r="A64" s="392" t="s">
        <v>335</v>
      </c>
      <c r="B64" s="393" t="s">
        <v>336</v>
      </c>
      <c r="C64" s="93">
        <v>0</v>
      </c>
      <c r="D64" s="93">
        <f>SUM(E48)</f>
        <v>295400</v>
      </c>
      <c r="E64" s="94">
        <f>SUM(C64+D64)</f>
        <v>295400</v>
      </c>
    </row>
    <row r="65" spans="1:5" s="58" customFormat="1" ht="24.95" customHeight="1" x14ac:dyDescent="0.2">
      <c r="A65" s="89" t="s">
        <v>63</v>
      </c>
      <c r="B65" s="90" t="s">
        <v>64</v>
      </c>
      <c r="C65" s="93">
        <f>SUM(E46)</f>
        <v>-1531346.53</v>
      </c>
      <c r="D65" s="93">
        <f>SUM(E47)</f>
        <v>-159703.25</v>
      </c>
      <c r="E65" s="94">
        <f>SUM(C65+D65)</f>
        <v>-1691049.78</v>
      </c>
    </row>
    <row r="66" spans="1:5" ht="15" customHeight="1" thickBot="1" x14ac:dyDescent="0.3">
      <c r="A66" s="95" t="s">
        <v>65</v>
      </c>
      <c r="B66" s="96" t="s">
        <v>66</v>
      </c>
      <c r="C66" s="97">
        <v>0</v>
      </c>
      <c r="D66" s="97">
        <v>0</v>
      </c>
      <c r="E66" s="98">
        <f>SUM(C66+D66)</f>
        <v>0</v>
      </c>
    </row>
    <row r="67" spans="1:5" ht="15" customHeight="1" thickBot="1" x14ac:dyDescent="0.3">
      <c r="A67" s="420" t="s">
        <v>67</v>
      </c>
      <c r="B67" s="420"/>
      <c r="C67" s="86">
        <f>SUM(C63:C66)</f>
        <v>1468653.47</v>
      </c>
      <c r="D67" s="86">
        <f>SUM(D63:D66)</f>
        <v>-2815398.88</v>
      </c>
      <c r="E67" s="87">
        <f>SUM(E63:E66)</f>
        <v>-1346745.41</v>
      </c>
    </row>
    <row r="68" spans="1:5" ht="15" customHeight="1" thickBot="1" x14ac:dyDescent="0.3">
      <c r="A68" s="99"/>
      <c r="B68" s="99"/>
      <c r="C68" s="100"/>
      <c r="D68" s="100"/>
      <c r="E68" s="100"/>
    </row>
    <row r="69" spans="1:5" ht="15" customHeight="1" thickBot="1" x14ac:dyDescent="0.3">
      <c r="A69" s="420" t="s">
        <v>68</v>
      </c>
      <c r="B69" s="420"/>
      <c r="C69" s="80" t="s">
        <v>54</v>
      </c>
      <c r="D69" s="80" t="s">
        <v>55</v>
      </c>
      <c r="E69" s="81" t="s">
        <v>56</v>
      </c>
    </row>
    <row r="70" spans="1:5" ht="15" customHeight="1" x14ac:dyDescent="0.25">
      <c r="A70" s="421" t="s">
        <v>69</v>
      </c>
      <c r="B70" s="421"/>
      <c r="C70" s="101">
        <f>SUM(C58+C63+C64)</f>
        <v>51993490.829999998</v>
      </c>
      <c r="D70" s="101">
        <f>SUM(D58+D63+D64)</f>
        <v>6380319.7600000007</v>
      </c>
      <c r="E70" s="102">
        <f>SUM(E58+E63+E64)</f>
        <v>58373810.589999996</v>
      </c>
    </row>
    <row r="71" spans="1:5" ht="15" customHeight="1" thickBot="1" x14ac:dyDescent="0.3">
      <c r="A71" s="422" t="s">
        <v>70</v>
      </c>
      <c r="B71" s="422"/>
      <c r="C71" s="103">
        <f>SUM(C59-C65)</f>
        <v>51993490.829999998</v>
      </c>
      <c r="D71" s="103">
        <f>SUM(D59-D65)</f>
        <v>6380319.7599999998</v>
      </c>
      <c r="E71" s="104">
        <f>SUM(E59-E65)</f>
        <v>58373810.589999996</v>
      </c>
    </row>
    <row r="72" spans="1:5" ht="15" customHeight="1" thickBot="1" x14ac:dyDescent="0.3">
      <c r="A72" s="423" t="s">
        <v>48</v>
      </c>
      <c r="B72" s="424"/>
      <c r="C72" s="105">
        <f>SUM(C70-C71)</f>
        <v>0</v>
      </c>
      <c r="D72" s="105">
        <f>SUM(D70-D71)</f>
        <v>9.3132257461547852E-10</v>
      </c>
      <c r="E72" s="106">
        <f>SUM(E70-E71)</f>
        <v>0</v>
      </c>
    </row>
  </sheetData>
  <sheetProtection selectLockedCells="1" selectUnlockedCells="1"/>
  <mergeCells count="24">
    <mergeCell ref="A69:B69"/>
    <mergeCell ref="A70:B70"/>
    <mergeCell ref="A71:B71"/>
    <mergeCell ref="A72:B72"/>
    <mergeCell ref="A58:B58"/>
    <mergeCell ref="A59:B59"/>
    <mergeCell ref="A60:B60"/>
    <mergeCell ref="A62:B62"/>
    <mergeCell ref="A67:B67"/>
    <mergeCell ref="A40:D40"/>
    <mergeCell ref="A46:D46"/>
    <mergeCell ref="A47:D47"/>
    <mergeCell ref="A49:D49"/>
    <mergeCell ref="A57:B57"/>
    <mergeCell ref="A22:D22"/>
    <mergeCell ref="A34:D34"/>
    <mergeCell ref="A35:D35"/>
    <mergeCell ref="A37:D37"/>
    <mergeCell ref="A39:D39"/>
    <mergeCell ref="D1:E1"/>
    <mergeCell ref="A5:D5"/>
    <mergeCell ref="A17:D17"/>
    <mergeCell ref="A18:D18"/>
    <mergeCell ref="A20:D20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&amp;L&amp;"Calibri,Běžné"&amp;14MĚSTO Štíty
&amp;11IČO : 00303453
DIČ : CZ00303453&amp;C&amp;"Calibri,Běžné"&amp;14&amp;A&amp;R&amp;"Calibri,Běžné"&amp;11Rok 2018</oddHead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4"/>
  <sheetViews>
    <sheetView topLeftCell="A40" workbookViewId="0">
      <selection activeCell="I70" sqref="I70"/>
    </sheetView>
  </sheetViews>
  <sheetFormatPr defaultColWidth="8.7109375" defaultRowHeight="15" x14ac:dyDescent="0.25"/>
  <cols>
    <col min="1" max="1" width="5.28515625" style="6" customWidth="1"/>
    <col min="2" max="2" width="3" style="6" customWidth="1"/>
    <col min="3" max="3" width="3.140625" style="6" customWidth="1"/>
    <col min="4" max="4" width="4.5703125" style="6" customWidth="1"/>
    <col min="5" max="5" width="0.140625" style="6" customWidth="1"/>
    <col min="6" max="6" width="3.140625" style="6" customWidth="1"/>
    <col min="7" max="7" width="8.140625" style="107" customWidth="1"/>
    <col min="8" max="8" width="25.85546875" style="6" customWidth="1"/>
    <col min="9" max="9" width="26.42578125" style="6" customWidth="1"/>
    <col min="10" max="10" width="10" style="6" customWidth="1"/>
    <col min="11" max="13" width="10.7109375" style="6" customWidth="1"/>
    <col min="14" max="14" width="19" style="6" customWidth="1"/>
    <col min="15" max="16384" width="8.7109375" style="6"/>
  </cols>
  <sheetData>
    <row r="2" spans="1:14" ht="15.75" x14ac:dyDescent="0.25">
      <c r="A2" s="108" t="s">
        <v>71</v>
      </c>
      <c r="B2" s="108"/>
    </row>
    <row r="3" spans="1:14" x14ac:dyDescent="0.25">
      <c r="A3" s="109"/>
      <c r="B3" s="109"/>
    </row>
    <row r="4" spans="1:14" ht="15.75" thickBot="1" x14ac:dyDescent="0.3">
      <c r="A4" s="425" t="s">
        <v>72</v>
      </c>
      <c r="B4" s="425"/>
      <c r="C4" s="425"/>
      <c r="D4" s="426" t="s">
        <v>73</v>
      </c>
      <c r="E4" s="426"/>
      <c r="F4" s="426"/>
      <c r="G4" s="426"/>
      <c r="H4" s="426"/>
      <c r="I4" s="426"/>
      <c r="J4" s="426"/>
      <c r="K4" s="426"/>
      <c r="L4" s="426"/>
      <c r="M4" s="426"/>
      <c r="N4" s="426"/>
    </row>
    <row r="5" spans="1:14" ht="24.95" customHeight="1" thickTop="1" thickBot="1" x14ac:dyDescent="0.3">
      <c r="A5" s="110" t="s">
        <v>74</v>
      </c>
      <c r="B5" s="111" t="s">
        <v>75</v>
      </c>
      <c r="C5" s="427" t="s">
        <v>76</v>
      </c>
      <c r="D5" s="427"/>
      <c r="E5" s="112" t="s">
        <v>77</v>
      </c>
      <c r="F5" s="428" t="s">
        <v>77</v>
      </c>
      <c r="G5" s="428"/>
      <c r="H5" s="428"/>
      <c r="I5" s="428"/>
      <c r="J5" s="428"/>
      <c r="K5" s="113" t="s">
        <v>78</v>
      </c>
      <c r="L5" s="114" t="s">
        <v>79</v>
      </c>
      <c r="M5" s="115" t="s">
        <v>214</v>
      </c>
    </row>
    <row r="6" spans="1:14" ht="20.100000000000001" customHeight="1" thickTop="1" x14ac:dyDescent="0.25">
      <c r="A6" s="116" t="s">
        <v>74</v>
      </c>
      <c r="B6" s="117" t="s">
        <v>80</v>
      </c>
      <c r="C6" s="429">
        <v>4112</v>
      </c>
      <c r="D6" s="429"/>
      <c r="E6" s="118"/>
      <c r="F6" s="430" t="s">
        <v>81</v>
      </c>
      <c r="G6" s="430"/>
      <c r="H6" s="430"/>
      <c r="I6" s="430"/>
      <c r="J6" s="430"/>
      <c r="K6" s="119">
        <v>792900</v>
      </c>
      <c r="L6" s="119">
        <v>792900</v>
      </c>
      <c r="M6" s="120">
        <v>792900</v>
      </c>
    </row>
    <row r="7" spans="1:14" ht="20.100000000000001" customHeight="1" thickBot="1" x14ac:dyDescent="0.3">
      <c r="A7" s="121" t="s">
        <v>74</v>
      </c>
      <c r="B7" s="122" t="s">
        <v>80</v>
      </c>
      <c r="C7" s="431">
        <v>4121</v>
      </c>
      <c r="D7" s="431"/>
      <c r="E7" s="123"/>
      <c r="F7" s="432" t="s">
        <v>82</v>
      </c>
      <c r="G7" s="432"/>
      <c r="H7" s="432"/>
      <c r="I7" s="432"/>
      <c r="J7" s="432"/>
      <c r="K7" s="124">
        <v>19500</v>
      </c>
      <c r="L7" s="124">
        <v>19500</v>
      </c>
      <c r="M7" s="125">
        <v>19500</v>
      </c>
    </row>
    <row r="8" spans="1:14" ht="16.5" customHeight="1" thickTop="1" thickBot="1" x14ac:dyDescent="0.3">
      <c r="A8" s="433" t="s">
        <v>83</v>
      </c>
      <c r="B8" s="433"/>
      <c r="C8" s="433"/>
      <c r="D8" s="433"/>
      <c r="E8" s="433"/>
      <c r="F8" s="433"/>
      <c r="G8" s="433"/>
      <c r="H8" s="433"/>
      <c r="I8" s="433"/>
      <c r="J8" s="433"/>
      <c r="K8" s="126">
        <f>SUM(K6:K7)</f>
        <v>812400</v>
      </c>
      <c r="L8" s="126">
        <f>SUM(L6:L7)</f>
        <v>812400</v>
      </c>
      <c r="M8" s="127">
        <f>SUM(M6:M7)</f>
        <v>812400</v>
      </c>
    </row>
    <row r="9" spans="1:14" s="130" customFormat="1" ht="16.5" thickTop="1" thickBot="1" x14ac:dyDescent="0.3">
      <c r="A9" s="128"/>
      <c r="B9" s="128"/>
      <c r="C9" s="128"/>
      <c r="D9" s="128"/>
      <c r="E9" s="128"/>
      <c r="F9" s="128"/>
      <c r="G9" s="129"/>
      <c r="H9" s="128"/>
      <c r="I9" s="128"/>
      <c r="J9" s="6"/>
      <c r="K9" s="6"/>
      <c r="L9" s="6"/>
      <c r="M9" s="6"/>
      <c r="N9" s="6"/>
    </row>
    <row r="10" spans="1:14" s="130" customFormat="1" ht="15.75" thickTop="1" thickBot="1" x14ac:dyDescent="0.25">
      <c r="A10" s="434" t="s">
        <v>84</v>
      </c>
      <c r="B10" s="434"/>
      <c r="C10" s="434"/>
      <c r="D10" s="434"/>
      <c r="E10" s="434"/>
      <c r="F10" s="434"/>
      <c r="G10" s="434"/>
      <c r="H10" s="434"/>
      <c r="I10" s="434"/>
      <c r="J10" s="435" t="s">
        <v>85</v>
      </c>
      <c r="K10" s="435"/>
      <c r="L10" s="435"/>
      <c r="M10" s="435"/>
      <c r="N10" s="131" t="s">
        <v>86</v>
      </c>
    </row>
    <row r="11" spans="1:14" s="130" customFormat="1" ht="18.75" customHeight="1" thickTop="1" thickBot="1" x14ac:dyDescent="0.25">
      <c r="A11" s="436" t="s">
        <v>74</v>
      </c>
      <c r="B11" s="437" t="s">
        <v>87</v>
      </c>
      <c r="C11" s="438" t="s">
        <v>88</v>
      </c>
      <c r="D11" s="438" t="s">
        <v>76</v>
      </c>
      <c r="E11" s="438"/>
      <c r="F11" s="439" t="s">
        <v>89</v>
      </c>
      <c r="G11" s="439"/>
      <c r="H11" s="440" t="s">
        <v>90</v>
      </c>
      <c r="I11" s="440"/>
      <c r="J11" s="441" t="s">
        <v>91</v>
      </c>
      <c r="K11" s="441"/>
      <c r="L11" s="442" t="s">
        <v>92</v>
      </c>
      <c r="M11" s="132" t="s">
        <v>93</v>
      </c>
      <c r="N11" s="443" t="s">
        <v>94</v>
      </c>
    </row>
    <row r="12" spans="1:14" s="130" customFormat="1" ht="14.25" customHeight="1" thickTop="1" thickBot="1" x14ac:dyDescent="0.25">
      <c r="A12" s="436"/>
      <c r="B12" s="437"/>
      <c r="C12" s="438"/>
      <c r="D12" s="438"/>
      <c r="E12" s="438"/>
      <c r="F12" s="439"/>
      <c r="G12" s="439"/>
      <c r="H12" s="440"/>
      <c r="I12" s="440"/>
      <c r="J12" s="444" t="s">
        <v>95</v>
      </c>
      <c r="K12" s="445" t="s">
        <v>96</v>
      </c>
      <c r="L12" s="442"/>
      <c r="M12" s="133" t="s">
        <v>97</v>
      </c>
      <c r="N12" s="443"/>
    </row>
    <row r="13" spans="1:14" s="130" customFormat="1" ht="14.25" customHeight="1" thickTop="1" thickBot="1" x14ac:dyDescent="0.25">
      <c r="A13" s="436"/>
      <c r="B13" s="437"/>
      <c r="C13" s="438"/>
      <c r="D13" s="438"/>
      <c r="E13" s="438"/>
      <c r="F13" s="439"/>
      <c r="G13" s="439"/>
      <c r="H13" s="440"/>
      <c r="I13" s="440"/>
      <c r="J13" s="444"/>
      <c r="K13" s="445"/>
      <c r="L13" s="442"/>
      <c r="M13" s="134" t="s">
        <v>98</v>
      </c>
      <c r="N13" s="443"/>
    </row>
    <row r="14" spans="1:14" s="130" customFormat="1" ht="15" customHeight="1" thickTop="1" x14ac:dyDescent="0.2">
      <c r="A14" s="135" t="s">
        <v>74</v>
      </c>
      <c r="B14" s="136" t="s">
        <v>99</v>
      </c>
      <c r="C14" s="137" t="s">
        <v>100</v>
      </c>
      <c r="D14" s="446">
        <v>4116</v>
      </c>
      <c r="E14" s="446"/>
      <c r="F14" s="139" t="s">
        <v>75</v>
      </c>
      <c r="G14" s="137">
        <v>13101</v>
      </c>
      <c r="H14" s="447" t="s">
        <v>101</v>
      </c>
      <c r="I14" s="447"/>
      <c r="J14" s="141">
        <v>61862</v>
      </c>
      <c r="K14" s="142">
        <v>0</v>
      </c>
      <c r="L14" s="239">
        <v>61862</v>
      </c>
      <c r="M14" s="143">
        <f>SUM(J14-L14)</f>
        <v>0</v>
      </c>
      <c r="N14" s="194">
        <v>0</v>
      </c>
    </row>
    <row r="15" spans="1:14" s="130" customFormat="1" ht="15.75" customHeight="1" x14ac:dyDescent="0.2">
      <c r="A15" s="135" t="s">
        <v>74</v>
      </c>
      <c r="B15" s="136" t="s">
        <v>99</v>
      </c>
      <c r="C15" s="137" t="s">
        <v>100</v>
      </c>
      <c r="D15" s="138">
        <v>4116</v>
      </c>
      <c r="E15" s="138"/>
      <c r="F15" s="139" t="s">
        <v>75</v>
      </c>
      <c r="G15" s="137">
        <v>13101</v>
      </c>
      <c r="H15" s="144" t="s">
        <v>102</v>
      </c>
      <c r="I15" s="145"/>
      <c r="J15" s="141">
        <v>0</v>
      </c>
      <c r="K15" s="142">
        <v>60000</v>
      </c>
      <c r="L15" s="239">
        <v>60000</v>
      </c>
      <c r="M15" s="143">
        <v>0</v>
      </c>
      <c r="N15" s="194">
        <v>60000</v>
      </c>
    </row>
    <row r="16" spans="1:14" s="130" customFormat="1" ht="15.75" customHeight="1" x14ac:dyDescent="0.2">
      <c r="A16" s="135" t="s">
        <v>74</v>
      </c>
      <c r="B16" s="136" t="s">
        <v>103</v>
      </c>
      <c r="C16" s="137" t="s">
        <v>100</v>
      </c>
      <c r="D16" s="138">
        <v>4111</v>
      </c>
      <c r="E16" s="138"/>
      <c r="F16" s="139" t="s">
        <v>75</v>
      </c>
      <c r="G16" s="137">
        <v>98008</v>
      </c>
      <c r="H16" s="144" t="s">
        <v>641</v>
      </c>
      <c r="I16" s="145"/>
      <c r="J16" s="141">
        <v>0</v>
      </c>
      <c r="K16" s="142">
        <v>103548</v>
      </c>
      <c r="L16" s="239">
        <v>103548</v>
      </c>
      <c r="M16" s="143">
        <v>0</v>
      </c>
      <c r="N16" s="194">
        <v>103548</v>
      </c>
    </row>
    <row r="17" spans="1:14" s="130" customFormat="1" ht="15" customHeight="1" x14ac:dyDescent="0.2">
      <c r="A17" s="146" t="s">
        <v>74</v>
      </c>
      <c r="B17" s="390" t="s">
        <v>104</v>
      </c>
      <c r="C17" s="147" t="s">
        <v>100</v>
      </c>
      <c r="D17" s="138">
        <v>4116</v>
      </c>
      <c r="E17" s="139"/>
      <c r="F17" s="148" t="s">
        <v>75</v>
      </c>
      <c r="G17" s="149">
        <v>103533063</v>
      </c>
      <c r="H17" s="448" t="s">
        <v>105</v>
      </c>
      <c r="I17" s="448"/>
      <c r="J17" s="150">
        <v>0</v>
      </c>
      <c r="K17" s="151">
        <v>357343.07</v>
      </c>
      <c r="L17" s="240">
        <v>357343.07</v>
      </c>
      <c r="M17" s="143">
        <f>SUM(K17-L17)</f>
        <v>0</v>
      </c>
      <c r="N17" s="195">
        <v>357343.07</v>
      </c>
    </row>
    <row r="18" spans="1:14" s="130" customFormat="1" ht="15" customHeight="1" thickBot="1" x14ac:dyDescent="0.25">
      <c r="A18" s="146" t="s">
        <v>74</v>
      </c>
      <c r="B18" s="390" t="s">
        <v>104</v>
      </c>
      <c r="C18" s="147" t="s">
        <v>100</v>
      </c>
      <c r="D18" s="138">
        <v>4116</v>
      </c>
      <c r="E18" s="139"/>
      <c r="F18" s="148" t="s">
        <v>75</v>
      </c>
      <c r="G18" s="152">
        <v>103133063</v>
      </c>
      <c r="H18" s="448" t="s">
        <v>106</v>
      </c>
      <c r="I18" s="448"/>
      <c r="J18" s="150">
        <v>0</v>
      </c>
      <c r="K18" s="151">
        <v>63060.53</v>
      </c>
      <c r="L18" s="240">
        <v>63060.53</v>
      </c>
      <c r="M18" s="143">
        <f>SUM(K18-L18)</f>
        <v>0</v>
      </c>
      <c r="N18" s="194">
        <v>63060.53</v>
      </c>
    </row>
    <row r="19" spans="1:14" ht="22.5" customHeight="1" thickTop="1" thickBot="1" x14ac:dyDescent="0.3">
      <c r="A19" s="449" t="s">
        <v>107</v>
      </c>
      <c r="B19" s="449"/>
      <c r="C19" s="449"/>
      <c r="D19" s="449"/>
      <c r="E19" s="449"/>
      <c r="F19" s="449"/>
      <c r="G19" s="449"/>
      <c r="H19" s="449"/>
      <c r="I19" s="449"/>
      <c r="J19" s="153">
        <f>SUM(J14:J18)</f>
        <v>61862</v>
      </c>
      <c r="K19" s="154">
        <f>SUM(K14:K18)</f>
        <v>583951.6</v>
      </c>
      <c r="L19" s="155">
        <f>SUM(L14:L18)</f>
        <v>645813.60000000009</v>
      </c>
      <c r="M19" s="156">
        <f>SUM(M14:M18)</f>
        <v>0</v>
      </c>
      <c r="N19" s="157">
        <f>SUM(N14:N18)</f>
        <v>583951.6</v>
      </c>
    </row>
    <row r="20" spans="1:14" s="130" customFormat="1" ht="16.5" thickTop="1" thickBot="1" x14ac:dyDescent="0.3">
      <c r="A20" s="158"/>
      <c r="B20" s="158"/>
      <c r="C20" s="6"/>
      <c r="D20" s="6"/>
      <c r="E20" s="6"/>
      <c r="F20" s="6"/>
      <c r="G20" s="107"/>
      <c r="H20" s="6"/>
      <c r="I20" s="6"/>
      <c r="J20" s="450">
        <f>SUM(J19:K19)</f>
        <v>645813.6</v>
      </c>
      <c r="K20" s="450"/>
      <c r="L20" s="159"/>
      <c r="M20" s="6"/>
      <c r="N20" s="160"/>
    </row>
    <row r="21" spans="1:14" s="130" customFormat="1" ht="15.75" thickTop="1" x14ac:dyDescent="0.25">
      <c r="A21" s="158"/>
      <c r="B21" s="158"/>
      <c r="C21" s="6"/>
      <c r="D21" s="6"/>
      <c r="E21" s="6"/>
      <c r="F21" s="6"/>
      <c r="G21" s="107"/>
      <c r="H21" s="6"/>
      <c r="I21" s="6"/>
      <c r="J21" s="161"/>
      <c r="K21" s="162"/>
      <c r="L21" s="159"/>
      <c r="M21" s="6"/>
      <c r="N21" s="160"/>
    </row>
    <row r="22" spans="1:14" s="130" customFormat="1" x14ac:dyDescent="0.25">
      <c r="A22" s="158"/>
      <c r="B22" s="158"/>
      <c r="C22" s="6"/>
      <c r="D22" s="6"/>
      <c r="E22" s="6"/>
      <c r="F22" s="6"/>
      <c r="G22" s="107"/>
      <c r="H22" s="6"/>
      <c r="I22" s="6"/>
      <c r="J22" s="161"/>
      <c r="K22" s="162"/>
      <c r="L22" s="159"/>
      <c r="M22" s="6"/>
      <c r="N22" s="160"/>
    </row>
    <row r="23" spans="1:14" s="130" customFormat="1" x14ac:dyDescent="0.25">
      <c r="A23" s="158"/>
      <c r="B23" s="158"/>
      <c r="C23" s="6"/>
      <c r="D23" s="6"/>
      <c r="E23" s="6"/>
      <c r="F23" s="6"/>
      <c r="G23" s="107"/>
      <c r="H23" s="6"/>
      <c r="I23" s="6"/>
      <c r="J23" s="161"/>
      <c r="K23" s="162"/>
      <c r="L23" s="159"/>
      <c r="M23" s="6"/>
      <c r="N23" s="160"/>
    </row>
    <row r="24" spans="1:14" s="130" customFormat="1" x14ac:dyDescent="0.25">
      <c r="A24" s="158"/>
      <c r="B24" s="158"/>
      <c r="C24" s="6"/>
      <c r="D24" s="6"/>
      <c r="E24" s="6"/>
      <c r="F24" s="6"/>
      <c r="G24" s="107"/>
      <c r="H24" s="6"/>
      <c r="I24" s="6"/>
      <c r="J24" s="161"/>
      <c r="K24" s="162"/>
      <c r="L24" s="159"/>
      <c r="M24" s="6"/>
      <c r="N24" s="160"/>
    </row>
    <row r="25" spans="1:14" s="130" customFormat="1" x14ac:dyDescent="0.25">
      <c r="A25" s="158"/>
      <c r="B25" s="158"/>
      <c r="C25" s="6"/>
      <c r="D25" s="6"/>
      <c r="E25" s="6"/>
      <c r="F25" s="6"/>
      <c r="G25" s="107"/>
      <c r="H25" s="6"/>
      <c r="I25" s="6"/>
      <c r="J25" s="161"/>
      <c r="K25" s="162"/>
      <c r="L25" s="159"/>
      <c r="M25" s="6"/>
      <c r="N25" s="160"/>
    </row>
    <row r="26" spans="1:14" s="130" customFormat="1" x14ac:dyDescent="0.25">
      <c r="A26" s="158"/>
      <c r="B26" s="158"/>
      <c r="C26" s="6"/>
      <c r="D26" s="6"/>
      <c r="E26" s="6"/>
      <c r="F26" s="6"/>
      <c r="G26" s="107"/>
      <c r="H26" s="6"/>
      <c r="I26" s="6"/>
      <c r="J26" s="161"/>
      <c r="K26" s="162"/>
      <c r="L26" s="159"/>
      <c r="M26" s="6"/>
      <c r="N26" s="160"/>
    </row>
    <row r="27" spans="1:14" s="130" customFormat="1" x14ac:dyDescent="0.25">
      <c r="A27" s="158"/>
      <c r="B27" s="158"/>
      <c r="C27" s="6"/>
      <c r="D27" s="6"/>
      <c r="E27" s="6"/>
      <c r="F27" s="6"/>
      <c r="G27" s="107"/>
      <c r="H27" s="6"/>
      <c r="I27" s="6"/>
      <c r="J27" s="161"/>
      <c r="K27" s="162"/>
      <c r="L27" s="159"/>
      <c r="M27" s="6"/>
      <c r="N27" s="160"/>
    </row>
    <row r="28" spans="1:14" s="130" customFormat="1" x14ac:dyDescent="0.25">
      <c r="A28" s="158"/>
      <c r="B28" s="158"/>
      <c r="C28" s="6"/>
      <c r="D28" s="6"/>
      <c r="E28" s="6"/>
      <c r="F28" s="6"/>
      <c r="G28" s="107"/>
      <c r="H28" s="6"/>
      <c r="I28" s="6"/>
      <c r="J28" s="161"/>
      <c r="K28" s="162"/>
      <c r="L28" s="159"/>
      <c r="M28" s="6"/>
      <c r="N28" s="160"/>
    </row>
    <row r="29" spans="1:14" s="130" customFormat="1" x14ac:dyDescent="0.25">
      <c r="A29" s="158"/>
      <c r="B29" s="158"/>
      <c r="C29" s="6"/>
      <c r="D29" s="6"/>
      <c r="E29" s="6"/>
      <c r="F29" s="6"/>
      <c r="G29" s="107"/>
      <c r="H29" s="6"/>
      <c r="I29" s="6"/>
      <c r="J29" s="161"/>
      <c r="K29" s="162"/>
      <c r="L29" s="159"/>
      <c r="M29" s="6"/>
      <c r="N29" s="160"/>
    </row>
    <row r="30" spans="1:14" s="130" customFormat="1" x14ac:dyDescent="0.25">
      <c r="A30" s="158"/>
      <c r="B30" s="158"/>
      <c r="C30" s="6"/>
      <c r="D30" s="6"/>
      <c r="E30" s="6"/>
      <c r="F30" s="6"/>
      <c r="G30" s="107"/>
      <c r="H30" s="6"/>
      <c r="I30" s="6"/>
      <c r="J30" s="161"/>
      <c r="K30" s="162"/>
      <c r="L30" s="159"/>
      <c r="M30" s="6"/>
      <c r="N30" s="160"/>
    </row>
    <row r="31" spans="1:14" s="130" customFormat="1" x14ac:dyDescent="0.25">
      <c r="A31" s="158"/>
      <c r="B31" s="158"/>
      <c r="C31" s="6"/>
      <c r="D31" s="6"/>
      <c r="E31" s="6"/>
      <c r="F31" s="6"/>
      <c r="G31" s="107"/>
      <c r="H31" s="6"/>
      <c r="I31" s="6"/>
      <c r="J31" s="161"/>
      <c r="K31" s="162"/>
      <c r="L31" s="159"/>
      <c r="M31" s="6"/>
      <c r="N31" s="160"/>
    </row>
    <row r="32" spans="1:14" s="130" customFormat="1" ht="15" customHeight="1" x14ac:dyDescent="0.2">
      <c r="A32" s="425" t="s">
        <v>108</v>
      </c>
      <c r="B32" s="425"/>
      <c r="C32" s="425"/>
      <c r="D32" s="425"/>
      <c r="E32" s="426" t="s">
        <v>109</v>
      </c>
      <c r="F32" s="426"/>
      <c r="G32" s="426"/>
      <c r="H32" s="426"/>
      <c r="I32" s="426"/>
      <c r="J32" s="426"/>
      <c r="K32" s="426"/>
      <c r="L32" s="426"/>
      <c r="M32" s="426"/>
      <c r="N32" s="426"/>
    </row>
    <row r="33" spans="1:14" s="130" customFormat="1" ht="15.75" thickBot="1" x14ac:dyDescent="0.25">
      <c r="A33" s="451" t="s">
        <v>110</v>
      </c>
      <c r="B33" s="451"/>
      <c r="C33" s="451"/>
      <c r="D33" s="451"/>
      <c r="E33" s="451"/>
      <c r="F33" s="451"/>
      <c r="G33" s="451"/>
      <c r="H33" s="451"/>
      <c r="I33" s="451"/>
      <c r="J33" s="163"/>
      <c r="K33" s="163"/>
      <c r="L33" s="163"/>
      <c r="M33" s="163"/>
      <c r="N33" s="163"/>
    </row>
    <row r="34" spans="1:14" s="130" customFormat="1" ht="15.75" thickTop="1" thickBot="1" x14ac:dyDescent="0.25">
      <c r="A34" s="434" t="s">
        <v>84</v>
      </c>
      <c r="B34" s="434"/>
      <c r="C34" s="434"/>
      <c r="D34" s="434"/>
      <c r="E34" s="434"/>
      <c r="F34" s="434"/>
      <c r="G34" s="434"/>
      <c r="H34" s="434"/>
      <c r="I34" s="434"/>
      <c r="J34" s="435" t="s">
        <v>85</v>
      </c>
      <c r="K34" s="435"/>
      <c r="L34" s="435"/>
      <c r="M34" s="435"/>
      <c r="N34" s="131" t="s">
        <v>86</v>
      </c>
    </row>
    <row r="35" spans="1:14" s="130" customFormat="1" ht="17.25" customHeight="1" thickTop="1" thickBot="1" x14ac:dyDescent="0.25">
      <c r="A35" s="452" t="s">
        <v>111</v>
      </c>
      <c r="B35" s="453" t="s">
        <v>87</v>
      </c>
      <c r="C35" s="438" t="s">
        <v>88</v>
      </c>
      <c r="D35" s="454" t="s">
        <v>76</v>
      </c>
      <c r="E35" s="454"/>
      <c r="F35" s="439" t="s">
        <v>89</v>
      </c>
      <c r="G35" s="439"/>
      <c r="H35" s="440" t="s">
        <v>90</v>
      </c>
      <c r="I35" s="440"/>
      <c r="J35" s="441" t="s">
        <v>91</v>
      </c>
      <c r="K35" s="441"/>
      <c r="L35" s="442" t="s">
        <v>92</v>
      </c>
      <c r="M35" s="132" t="s">
        <v>93</v>
      </c>
      <c r="N35" s="443" t="s">
        <v>94</v>
      </c>
    </row>
    <row r="36" spans="1:14" s="130" customFormat="1" ht="16.5" customHeight="1" thickTop="1" thickBot="1" x14ac:dyDescent="0.25">
      <c r="A36" s="452"/>
      <c r="B36" s="453"/>
      <c r="C36" s="438"/>
      <c r="D36" s="454"/>
      <c r="E36" s="454"/>
      <c r="F36" s="439"/>
      <c r="G36" s="439"/>
      <c r="H36" s="440"/>
      <c r="I36" s="440"/>
      <c r="J36" s="444" t="s">
        <v>95</v>
      </c>
      <c r="K36" s="445" t="s">
        <v>96</v>
      </c>
      <c r="L36" s="442"/>
      <c r="M36" s="133" t="s">
        <v>97</v>
      </c>
      <c r="N36" s="443"/>
    </row>
    <row r="37" spans="1:14" s="130" customFormat="1" ht="14.25" customHeight="1" thickTop="1" thickBot="1" x14ac:dyDescent="0.25">
      <c r="A37" s="452"/>
      <c r="B37" s="453"/>
      <c r="C37" s="438"/>
      <c r="D37" s="454"/>
      <c r="E37" s="454"/>
      <c r="F37" s="439"/>
      <c r="G37" s="439"/>
      <c r="H37" s="440"/>
      <c r="I37" s="440"/>
      <c r="J37" s="444"/>
      <c r="K37" s="445"/>
      <c r="L37" s="442"/>
      <c r="M37" s="134" t="s">
        <v>98</v>
      </c>
      <c r="N37" s="443"/>
    </row>
    <row r="38" spans="1:14" s="130" customFormat="1" ht="15" customHeight="1" thickTop="1" x14ac:dyDescent="0.2">
      <c r="A38" s="170" t="s">
        <v>215</v>
      </c>
      <c r="B38" s="283" t="s">
        <v>112</v>
      </c>
      <c r="C38" s="164" t="s">
        <v>100</v>
      </c>
      <c r="D38" s="455">
        <v>4116</v>
      </c>
      <c r="E38" s="455"/>
      <c r="F38" s="165" t="s">
        <v>75</v>
      </c>
      <c r="G38" s="164">
        <v>104513013</v>
      </c>
      <c r="H38" s="456" t="s">
        <v>216</v>
      </c>
      <c r="I38" s="456"/>
      <c r="J38" s="166">
        <v>0</v>
      </c>
      <c r="K38" s="235">
        <v>381831.3</v>
      </c>
      <c r="L38" s="238">
        <v>381831.3</v>
      </c>
      <c r="M38" s="167">
        <f>SUM(K38-L38)</f>
        <v>0</v>
      </c>
      <c r="N38" s="193">
        <f>SUM(K38)</f>
        <v>381831.3</v>
      </c>
    </row>
    <row r="39" spans="1:14" s="130" customFormat="1" ht="15" customHeight="1" x14ac:dyDescent="0.2">
      <c r="A39" s="171" t="s">
        <v>215</v>
      </c>
      <c r="B39" s="284" t="s">
        <v>112</v>
      </c>
      <c r="C39" s="137" t="s">
        <v>100</v>
      </c>
      <c r="D39" s="446">
        <v>4116</v>
      </c>
      <c r="E39" s="446"/>
      <c r="F39" s="139" t="s">
        <v>75</v>
      </c>
      <c r="G39" s="137">
        <v>104113013</v>
      </c>
      <c r="H39" s="447" t="s">
        <v>217</v>
      </c>
      <c r="I39" s="447"/>
      <c r="J39" s="141">
        <v>0</v>
      </c>
      <c r="K39" s="236">
        <v>81668.7</v>
      </c>
      <c r="L39" s="239">
        <v>81668.7</v>
      </c>
      <c r="M39" s="168">
        <f>SUM(K39-L39)</f>
        <v>0</v>
      </c>
      <c r="N39" s="194">
        <f>SUM(K39)</f>
        <v>81668.7</v>
      </c>
    </row>
    <row r="40" spans="1:14" s="130" customFormat="1" ht="15" customHeight="1" x14ac:dyDescent="0.2">
      <c r="A40" s="171" t="s">
        <v>337</v>
      </c>
      <c r="B40" s="285" t="s">
        <v>113</v>
      </c>
      <c r="C40" s="137" t="s">
        <v>100</v>
      </c>
      <c r="D40" s="138">
        <v>4116</v>
      </c>
      <c r="E40" s="138"/>
      <c r="F40" s="139" t="s">
        <v>75</v>
      </c>
      <c r="G40" s="164">
        <v>104513013</v>
      </c>
      <c r="H40" s="456" t="s">
        <v>338</v>
      </c>
      <c r="I40" s="456"/>
      <c r="J40" s="150">
        <v>0</v>
      </c>
      <c r="K40" s="237">
        <v>127500</v>
      </c>
      <c r="L40" s="240">
        <v>114750</v>
      </c>
      <c r="M40" s="168">
        <f>SUM(K40-L40)</f>
        <v>12750</v>
      </c>
      <c r="N40" s="195">
        <f>SUM(K40)</f>
        <v>127500</v>
      </c>
    </row>
    <row r="41" spans="1:14" s="130" customFormat="1" ht="15" customHeight="1" x14ac:dyDescent="0.2">
      <c r="A41" s="171" t="s">
        <v>337</v>
      </c>
      <c r="B41" s="285" t="s">
        <v>113</v>
      </c>
      <c r="C41" s="137" t="s">
        <v>100</v>
      </c>
      <c r="D41" s="138">
        <v>4116</v>
      </c>
      <c r="E41" s="138"/>
      <c r="F41" s="139" t="s">
        <v>75</v>
      </c>
      <c r="G41" s="137">
        <v>104113013</v>
      </c>
      <c r="H41" s="447" t="s">
        <v>339</v>
      </c>
      <c r="I41" s="447"/>
      <c r="J41" s="150">
        <v>0</v>
      </c>
      <c r="K41" s="237">
        <v>22500</v>
      </c>
      <c r="L41" s="240">
        <v>20250</v>
      </c>
      <c r="M41" s="168">
        <f>SUM(K41-L41)</f>
        <v>2250</v>
      </c>
      <c r="N41" s="195">
        <f t="shared" ref="N41:N47" si="0">SUM(K41)</f>
        <v>22500</v>
      </c>
    </row>
    <row r="42" spans="1:14" s="130" customFormat="1" ht="15" customHeight="1" x14ac:dyDescent="0.2">
      <c r="A42" s="378" t="s">
        <v>390</v>
      </c>
      <c r="B42" s="379" t="s">
        <v>157</v>
      </c>
      <c r="C42" s="137" t="s">
        <v>100</v>
      </c>
      <c r="D42" s="446">
        <v>4116</v>
      </c>
      <c r="E42" s="446"/>
      <c r="F42" s="139" t="s">
        <v>75</v>
      </c>
      <c r="G42" s="198">
        <v>14004</v>
      </c>
      <c r="H42" s="140" t="s">
        <v>221</v>
      </c>
      <c r="I42" s="140"/>
      <c r="J42" s="141">
        <v>0</v>
      </c>
      <c r="K42" s="142">
        <v>206780</v>
      </c>
      <c r="L42" s="239">
        <v>206780</v>
      </c>
      <c r="M42" s="143">
        <f t="shared" ref="M42:M48" si="1">SUM(J42+K42-L42)</f>
        <v>0</v>
      </c>
      <c r="N42" s="195">
        <f t="shared" si="0"/>
        <v>206780</v>
      </c>
    </row>
    <row r="43" spans="1:14" s="130" customFormat="1" ht="15" customHeight="1" x14ac:dyDescent="0.2">
      <c r="A43" s="380" t="s">
        <v>141</v>
      </c>
      <c r="B43" s="381" t="s">
        <v>143</v>
      </c>
      <c r="C43" s="147" t="s">
        <v>100</v>
      </c>
      <c r="D43" s="457">
        <v>4122</v>
      </c>
      <c r="E43" s="457"/>
      <c r="F43" s="192" t="s">
        <v>75</v>
      </c>
      <c r="G43" s="169" t="s">
        <v>144</v>
      </c>
      <c r="H43" s="196" t="s">
        <v>142</v>
      </c>
      <c r="I43" s="196"/>
      <c r="J43" s="150">
        <v>0</v>
      </c>
      <c r="K43" s="151">
        <v>78000</v>
      </c>
      <c r="L43" s="240">
        <v>78000</v>
      </c>
      <c r="M43" s="197">
        <f t="shared" si="1"/>
        <v>0</v>
      </c>
      <c r="N43" s="195">
        <f t="shared" si="0"/>
        <v>78000</v>
      </c>
    </row>
    <row r="44" spans="1:14" s="130" customFormat="1" ht="15" customHeight="1" x14ac:dyDescent="0.2">
      <c r="A44" s="382" t="s">
        <v>141</v>
      </c>
      <c r="B44" s="383" t="s">
        <v>145</v>
      </c>
      <c r="C44" s="147" t="s">
        <v>100</v>
      </c>
      <c r="D44" s="446">
        <v>4122</v>
      </c>
      <c r="E44" s="446"/>
      <c r="F44" s="139" t="s">
        <v>75</v>
      </c>
      <c r="G44" s="169" t="s">
        <v>146</v>
      </c>
      <c r="H44" s="140" t="s">
        <v>147</v>
      </c>
      <c r="I44" s="140"/>
      <c r="J44" s="150">
        <v>0</v>
      </c>
      <c r="K44" s="151">
        <v>30000</v>
      </c>
      <c r="L44" s="240">
        <v>30000</v>
      </c>
      <c r="M44" s="143">
        <f t="shared" si="1"/>
        <v>0</v>
      </c>
      <c r="N44" s="195">
        <f t="shared" si="0"/>
        <v>30000</v>
      </c>
    </row>
    <row r="45" spans="1:14" s="130" customFormat="1" ht="15" customHeight="1" x14ac:dyDescent="0.2">
      <c r="A45" s="384" t="s">
        <v>376</v>
      </c>
      <c r="B45" s="385" t="s">
        <v>148</v>
      </c>
      <c r="C45" s="217" t="s">
        <v>100</v>
      </c>
      <c r="D45" s="458">
        <v>4121</v>
      </c>
      <c r="E45" s="458"/>
      <c r="F45" s="459" t="s">
        <v>167</v>
      </c>
      <c r="G45" s="460"/>
      <c r="H45" s="461" t="s">
        <v>168</v>
      </c>
      <c r="I45" s="462"/>
      <c r="J45" s="218">
        <v>0</v>
      </c>
      <c r="K45" s="219">
        <v>25000</v>
      </c>
      <c r="L45" s="394">
        <v>25000</v>
      </c>
      <c r="M45" s="220">
        <f t="shared" si="1"/>
        <v>0</v>
      </c>
      <c r="N45" s="195">
        <f t="shared" si="0"/>
        <v>25000</v>
      </c>
    </row>
    <row r="46" spans="1:14" s="130" customFormat="1" ht="15" customHeight="1" x14ac:dyDescent="0.2">
      <c r="A46" s="386" t="s">
        <v>342</v>
      </c>
      <c r="B46" s="286" t="s">
        <v>178</v>
      </c>
      <c r="C46" s="164" t="s">
        <v>100</v>
      </c>
      <c r="D46" s="455">
        <v>4122</v>
      </c>
      <c r="E46" s="455"/>
      <c r="F46" s="165" t="s">
        <v>75</v>
      </c>
      <c r="G46" s="227" t="s">
        <v>179</v>
      </c>
      <c r="H46" s="461" t="s">
        <v>180</v>
      </c>
      <c r="I46" s="462"/>
      <c r="J46" s="228">
        <v>0</v>
      </c>
      <c r="K46" s="229">
        <v>100000</v>
      </c>
      <c r="L46" s="395">
        <v>100000</v>
      </c>
      <c r="M46" s="230">
        <f t="shared" si="1"/>
        <v>0</v>
      </c>
      <c r="N46" s="195">
        <f t="shared" si="0"/>
        <v>100000</v>
      </c>
    </row>
    <row r="47" spans="1:14" s="130" customFormat="1" ht="15" customHeight="1" x14ac:dyDescent="0.2">
      <c r="A47" s="387" t="s">
        <v>341</v>
      </c>
      <c r="B47" s="286" t="s">
        <v>205</v>
      </c>
      <c r="C47" s="164" t="s">
        <v>100</v>
      </c>
      <c r="D47" s="455">
        <v>4111</v>
      </c>
      <c r="E47" s="455"/>
      <c r="F47" s="165" t="s">
        <v>75</v>
      </c>
      <c r="G47" s="227">
        <v>98187</v>
      </c>
      <c r="H47" s="461" t="s">
        <v>206</v>
      </c>
      <c r="I47" s="462"/>
      <c r="J47" s="228">
        <v>0</v>
      </c>
      <c r="K47" s="229">
        <v>225000</v>
      </c>
      <c r="L47" s="395">
        <v>225000</v>
      </c>
      <c r="M47" s="230">
        <f>SUM(J47+K47-L47)</f>
        <v>0</v>
      </c>
      <c r="N47" s="249">
        <f t="shared" si="0"/>
        <v>225000</v>
      </c>
    </row>
    <row r="48" spans="1:14" s="130" customFormat="1" ht="15" customHeight="1" thickBot="1" x14ac:dyDescent="0.25">
      <c r="A48" s="388" t="s">
        <v>389</v>
      </c>
      <c r="B48" s="389" t="s">
        <v>218</v>
      </c>
      <c r="C48" s="221" t="s">
        <v>100</v>
      </c>
      <c r="D48" s="464">
        <v>4116</v>
      </c>
      <c r="E48" s="464"/>
      <c r="F48" s="222" t="s">
        <v>75</v>
      </c>
      <c r="G48" s="223">
        <v>29014</v>
      </c>
      <c r="H48" s="250" t="s">
        <v>220</v>
      </c>
      <c r="I48" s="250"/>
      <c r="J48" s="224">
        <v>0</v>
      </c>
      <c r="K48" s="225">
        <v>58990</v>
      </c>
      <c r="L48" s="396">
        <v>58990</v>
      </c>
      <c r="M48" s="226">
        <f t="shared" si="1"/>
        <v>0</v>
      </c>
      <c r="N48" s="251">
        <v>399582</v>
      </c>
    </row>
    <row r="49" spans="1:14" ht="16.5" customHeight="1" thickTop="1" thickBot="1" x14ac:dyDescent="0.3">
      <c r="A49" s="449" t="s">
        <v>107</v>
      </c>
      <c r="B49" s="449"/>
      <c r="C49" s="449"/>
      <c r="D49" s="449"/>
      <c r="E49" s="449"/>
      <c r="F49" s="449"/>
      <c r="G49" s="449"/>
      <c r="H49" s="449"/>
      <c r="I49" s="449"/>
      <c r="J49" s="153">
        <f>SUM(J38:J48)</f>
        <v>0</v>
      </c>
      <c r="K49" s="154">
        <f>SUM(K38:K48)</f>
        <v>1337270</v>
      </c>
      <c r="L49" s="155">
        <f>SUM(L38:L48)</f>
        <v>1322270</v>
      </c>
      <c r="M49" s="156">
        <f>SUM(M38:M48)</f>
        <v>15000</v>
      </c>
      <c r="N49" s="157">
        <f>SUM(N38:N48)</f>
        <v>1677862</v>
      </c>
    </row>
    <row r="50" spans="1:14" ht="16.5" thickTop="1" thickBot="1" x14ac:dyDescent="0.3">
      <c r="A50" s="463" t="s">
        <v>48</v>
      </c>
      <c r="B50" s="463"/>
      <c r="C50" s="463"/>
      <c r="D50" s="463"/>
      <c r="E50" s="463"/>
      <c r="F50" s="463"/>
      <c r="G50" s="463"/>
      <c r="H50" s="463"/>
      <c r="I50" s="463"/>
      <c r="J50" s="450">
        <f>SUM(J49:K49)</f>
        <v>1337270</v>
      </c>
      <c r="K50" s="450"/>
      <c r="L50" s="159"/>
      <c r="N50" s="160"/>
    </row>
    <row r="51" spans="1:14" ht="15.75" thickTop="1" x14ac:dyDescent="0.25"/>
    <row r="52" spans="1:14" x14ac:dyDescent="0.25">
      <c r="K52" s="172"/>
      <c r="L52" s="391"/>
      <c r="N52" s="160"/>
    </row>
    <row r="53" spans="1:14" x14ac:dyDescent="0.25">
      <c r="N53" s="160"/>
    </row>
    <row r="54" spans="1:14" x14ac:dyDescent="0.25">
      <c r="K54" s="159"/>
    </row>
  </sheetData>
  <sheetProtection selectLockedCells="1" selectUnlockedCells="1"/>
  <mergeCells count="64">
    <mergeCell ref="A50:I50"/>
    <mergeCell ref="J50:K50"/>
    <mergeCell ref="D46:E46"/>
    <mergeCell ref="H46:I46"/>
    <mergeCell ref="D47:E47"/>
    <mergeCell ref="H47:I47"/>
    <mergeCell ref="D48:E48"/>
    <mergeCell ref="A49:I49"/>
    <mergeCell ref="H41:I41"/>
    <mergeCell ref="D42:E42"/>
    <mergeCell ref="D43:E43"/>
    <mergeCell ref="D44:E44"/>
    <mergeCell ref="D45:E45"/>
    <mergeCell ref="F45:G45"/>
    <mergeCell ref="H45:I45"/>
    <mergeCell ref="D38:E38"/>
    <mergeCell ref="H38:I38"/>
    <mergeCell ref="D39:E39"/>
    <mergeCell ref="H39:I39"/>
    <mergeCell ref="H40:I40"/>
    <mergeCell ref="H35:I37"/>
    <mergeCell ref="J35:K35"/>
    <mergeCell ref="L35:L37"/>
    <mergeCell ref="N35:N37"/>
    <mergeCell ref="J36:J37"/>
    <mergeCell ref="K36:K37"/>
    <mergeCell ref="A35:A37"/>
    <mergeCell ref="B35:B37"/>
    <mergeCell ref="C35:C37"/>
    <mergeCell ref="D35:E37"/>
    <mergeCell ref="F35:G37"/>
    <mergeCell ref="J20:K20"/>
    <mergeCell ref="A32:D32"/>
    <mergeCell ref="E32:N32"/>
    <mergeCell ref="A33:I33"/>
    <mergeCell ref="A34:I34"/>
    <mergeCell ref="J34:M34"/>
    <mergeCell ref="D14:E14"/>
    <mergeCell ref="H14:I14"/>
    <mergeCell ref="H17:I17"/>
    <mergeCell ref="H18:I18"/>
    <mergeCell ref="A19:I19"/>
    <mergeCell ref="H11:I13"/>
    <mergeCell ref="J11:K11"/>
    <mergeCell ref="L11:L13"/>
    <mergeCell ref="N11:N13"/>
    <mergeCell ref="J12:J13"/>
    <mergeCell ref="K12:K13"/>
    <mergeCell ref="A11:A13"/>
    <mergeCell ref="B11:B13"/>
    <mergeCell ref="C11:C13"/>
    <mergeCell ref="D11:E13"/>
    <mergeCell ref="F11:G13"/>
    <mergeCell ref="C7:D7"/>
    <mergeCell ref="F7:J7"/>
    <mergeCell ref="A8:J8"/>
    <mergeCell ref="A10:I10"/>
    <mergeCell ref="J10:M10"/>
    <mergeCell ref="A4:C4"/>
    <mergeCell ref="D4:N4"/>
    <mergeCell ref="C5:D5"/>
    <mergeCell ref="F5:J5"/>
    <mergeCell ref="C6:D6"/>
    <mergeCell ref="F6:J6"/>
  </mergeCells>
  <pageMargins left="0" right="0" top="0.94513888888888886" bottom="0.74791666666666656" header="0.31527777777777777" footer="0.51180555555555551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CZ00303453&amp;C&amp;"Calibri,Běžné"&amp;14Přehled DOTACÍ
 v návaznosti na rozpočet&amp;R&amp;"Calibri,Běžné"&amp;11Rok 2018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10</vt:lpstr>
      <vt:lpstr>Přehled o stavu rozpočtu 2018</vt:lpstr>
      <vt:lpstr>Dotace 2018-přehled k 31.12.18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2019-01-26T15:06:42Z</cp:lastPrinted>
  <dcterms:created xsi:type="dcterms:W3CDTF">2018-06-18T04:56:11Z</dcterms:created>
  <dcterms:modified xsi:type="dcterms:W3CDTF">2024-01-12T08:48:25Z</dcterms:modified>
</cp:coreProperties>
</file>