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-32715" windowWidth="16380" windowHeight="8130" activeTab="1"/>
  </bookViews>
  <sheets>
    <sheet name="ROZPOČTOVÉ OPATŘENÍ č. 6" sheetId="10" r:id="rId1"/>
    <sheet name="Přehled o stavu rozpočtu 2018" sheetId="2" r:id="rId2"/>
    <sheet name="Dotace 2018 - přehled" sheetId="3" r:id="rId3"/>
  </sheets>
  <calcPr calcId="145621"/>
</workbook>
</file>

<file path=xl/calcChain.xml><?xml version="1.0" encoding="utf-8"?>
<calcChain xmlns="http://schemas.openxmlformats.org/spreadsheetml/2006/main">
  <c r="N48" i="3" l="1"/>
  <c r="L48" i="3"/>
  <c r="K48" i="3"/>
  <c r="J49" i="3"/>
  <c r="J48" i="3"/>
  <c r="M47" i="3"/>
  <c r="M48" i="3"/>
  <c r="L68" i="10"/>
  <c r="M122" i="10"/>
  <c r="M40" i="10"/>
  <c r="L40" i="10"/>
  <c r="N41" i="3"/>
  <c r="N40" i="3"/>
  <c r="N39" i="3"/>
  <c r="N38" i="3"/>
  <c r="E36" i="2"/>
  <c r="E25" i="2"/>
  <c r="D41" i="2"/>
  <c r="E12" i="2"/>
  <c r="D40" i="2"/>
  <c r="M46" i="10"/>
  <c r="L46" i="10"/>
  <c r="L122" i="10"/>
  <c r="D45" i="2"/>
  <c r="E45" i="2"/>
  <c r="E48" i="2"/>
  <c r="M26" i="10"/>
  <c r="L26" i="10"/>
  <c r="M14" i="10"/>
  <c r="L14" i="10"/>
  <c r="M46" i="3"/>
  <c r="M45" i="3"/>
  <c r="M44" i="3"/>
  <c r="M43" i="3"/>
  <c r="M42" i="3"/>
  <c r="M41" i="3"/>
  <c r="M40" i="3"/>
  <c r="M39" i="3"/>
  <c r="M38" i="3"/>
  <c r="N19" i="3"/>
  <c r="L19" i="3"/>
  <c r="K19" i="3"/>
  <c r="J19" i="3"/>
  <c r="J20" i="3"/>
  <c r="M18" i="3"/>
  <c r="M17" i="3"/>
  <c r="M19" i="3"/>
  <c r="M14" i="3"/>
  <c r="M8" i="3"/>
  <c r="L8" i="3"/>
  <c r="K8" i="3"/>
  <c r="C52" i="2"/>
  <c r="E47" i="2"/>
  <c r="D46" i="2"/>
  <c r="E46" i="2"/>
  <c r="C46" i="2"/>
  <c r="C45" i="2"/>
  <c r="C48" i="2"/>
  <c r="C42" i="2"/>
  <c r="C41" i="2"/>
  <c r="C40" i="2"/>
  <c r="D48" i="2"/>
  <c r="C51" i="2"/>
  <c r="C53" i="2"/>
  <c r="D52" i="2"/>
  <c r="E41" i="2"/>
  <c r="E52" i="2"/>
  <c r="E29" i="2"/>
  <c r="D42" i="2"/>
  <c r="D51" i="2"/>
  <c r="D53" i="2"/>
  <c r="E40" i="2"/>
  <c r="E16" i="2"/>
  <c r="E42" i="2"/>
  <c r="E51" i="2"/>
  <c r="E53" i="2"/>
</calcChain>
</file>

<file path=xl/sharedStrings.xml><?xml version="1.0" encoding="utf-8"?>
<sst xmlns="http://schemas.openxmlformats.org/spreadsheetml/2006/main" count="1080" uniqueCount="284">
  <si>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</si>
  <si>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</si>
  <si>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</si>
  <si>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</si>
  <si>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</si>
  <si>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</si>
  <si>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</si>
  <si>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</si>
  <si>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</si>
  <si>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</si>
  <si>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</si>
  <si>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</si>
  <si>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</si>
  <si>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</si>
  <si>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</si>
  <si>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</si>
  <si>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</si>
  <si>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</si>
  <si>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104513013</t>
  </si>
  <si>
    <t>003745</t>
  </si>
  <si>
    <t>5011</t>
  </si>
  <si>
    <t>VPP - platy zaměstnanců v pracovním poměru</t>
  </si>
  <si>
    <t>5031</t>
  </si>
  <si>
    <t>VPP - povinné pojistné na soc.zabezpečení a přísp. na státní politiku zaměstnanosti</t>
  </si>
  <si>
    <t>5032</t>
  </si>
  <si>
    <t>VPP - povinné pojistné na veřejné zdravotní pojištění</t>
  </si>
  <si>
    <t>104113013</t>
  </si>
  <si>
    <t>231</t>
  </si>
  <si>
    <t>0</t>
  </si>
  <si>
    <t>Celkem</t>
  </si>
  <si>
    <t>005512</t>
  </si>
  <si>
    <t>5169</t>
  </si>
  <si>
    <t>5171</t>
  </si>
  <si>
    <t>006409</t>
  </si>
  <si>
    <t>5909</t>
  </si>
  <si>
    <t>6409-5909 lze použít na pokrytí neinvestičních výdajů libovolného § RS</t>
  </si>
  <si>
    <t>6909</t>
  </si>
  <si>
    <t>001032</t>
  </si>
  <si>
    <t>002310</t>
  </si>
  <si>
    <t>5139</t>
  </si>
  <si>
    <t>003419</t>
  </si>
  <si>
    <t>6122</t>
  </si>
  <si>
    <t>Zpracovala : Pavlína Minářová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</si>
  <si>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</si>
  <si>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</si>
  <si>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</si>
  <si>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</si>
  <si>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1/2018 - RMě Štíty dne 18.04.2018: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</si>
  <si>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</si>
  <si>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</si>
  <si>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</si>
  <si>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</si>
  <si>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</si>
  <si>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</si>
  <si>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</si>
  <si>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</si>
  <si>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21.03.2018: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</si>
  <si>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</si>
  <si>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</si>
  <si>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</si>
  <si>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>Rozpočet  schválený 2018</t>
  </si>
  <si>
    <t>Rozpočtové změny 2018</t>
  </si>
  <si>
    <t>Rozpočet  upravený 2018</t>
  </si>
  <si>
    <t>PŘÍJMY 2018 celkem (+)</t>
  </si>
  <si>
    <t>VÝDAJE 2018 celkem (-)</t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</si>
  <si>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</si>
  <si>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</si>
  <si>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</si>
  <si>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</si>
  <si>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</si>
  <si>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</si>
  <si>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</si>
  <si>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</si>
  <si>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</si>
  <si>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</si>
  <si>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</si>
  <si>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</si>
  <si>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Celkový přehled - TRANSFERY - DOTACE  2018</t>
  </si>
  <si>
    <t>a)</t>
  </si>
  <si>
    <t>Přijaté transfery – dotace, které byly součástí schváleného rozpočtu:</t>
  </si>
  <si>
    <t>RS</t>
  </si>
  <si>
    <t>ÚZ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</si>
  <si>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</si>
  <si>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</si>
  <si>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</si>
  <si>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</si>
  <si>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</si>
  <si>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</si>
  <si>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 xml:space="preserve">Neinvestiční přijaté transfery od obcí – knihy do knihovny </t>
  </si>
  <si>
    <t>CELKEM</t>
  </si>
  <si>
    <t>ID = INVESTIČNÍ DOTACE / ND = NEINVESTIČNÍ DOTACE</t>
  </si>
  <si>
    <t>PŘÍJMY - DOTACE</t>
  </si>
  <si>
    <t>VÝDAJE DOTACE</t>
  </si>
  <si>
    <t>P.č.</t>
  </si>
  <si>
    <t>ID / ND</t>
  </si>
  <si>
    <t>ÚČELOVÝ ZNAK</t>
  </si>
  <si>
    <t>POSKYTOVATEL - účel dotace</t>
  </si>
  <si>
    <t xml:space="preserve">ROZPOČET PŘÍJMY </t>
  </si>
  <si>
    <t>Skutečný příjem 2018</t>
  </si>
  <si>
    <t>POHLEDÁVKA</t>
  </si>
  <si>
    <t>ROZPOČET VÝDAJE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</si>
  <si>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</si>
  <si>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NÁROK 2018</t>
  </si>
  <si>
    <t>rozdíl (R-skutečnost)</t>
  </si>
  <si>
    <t>účet 346</t>
  </si>
  <si>
    <t>I.</t>
  </si>
  <si>
    <t>ND</t>
  </si>
  <si>
    <t>Úřad práce - "VPP" - pohledávka 2017</t>
  </si>
  <si>
    <t>Úřad práce - "VPP" - rok 2018</t>
  </si>
  <si>
    <t>II.</t>
  </si>
  <si>
    <t>SR prostřednictvím Ol.kraje - VOLBA PREZIDENTA ČR</t>
  </si>
  <si>
    <t>III.</t>
  </si>
  <si>
    <t>MŠMT - průtokový transfer pro ZŠ a MŠ Štíty - evropský podíl</t>
  </si>
  <si>
    <t>MŠMT - průtokový transfer pro ZŠ a MŠ Štíty - národní podíl</t>
  </si>
  <si>
    <t>Celkem </t>
  </si>
  <si>
    <t>b)</t>
  </si>
  <si>
    <t>Přijaté transfery – dotace přijaté v průběhu roku 2018 – rozpočtovány na základě rozpočtových opatření:</t>
  </si>
  <si>
    <t xml:space="preserve">Rekapitulace dotačních - účelových prostředků : </t>
  </si>
  <si>
    <t>Rozpočtové opatření</t>
  </si>
  <si>
    <t>IV.</t>
  </si>
  <si>
    <t>V.</t>
  </si>
  <si>
    <t>IV. (navýšení) Neinvestiční dotace na VEŘEJNĚ PROSPĚŠNÉ PRÁCE (VPP) - dotace EU a SR - Úřad práce Šumperk</t>
  </si>
  <si>
    <t>V. (navýšení) Neinvestiční dotace na VEŘEJNĚ PROSPĚŠNÉ PRÁCE (VPP) - dotace EU a SR - Úřad práce Olomouc</t>
  </si>
  <si>
    <t>002143</t>
  </si>
  <si>
    <t>5156</t>
  </si>
  <si>
    <t>PITNÁ VODA - ostatní služby</t>
  </si>
  <si>
    <t>PITNÁ VODA - opravy a udržování</t>
  </si>
  <si>
    <t>003319</t>
  </si>
  <si>
    <t>003612</t>
  </si>
  <si>
    <t>003613</t>
  </si>
  <si>
    <t>003632</t>
  </si>
  <si>
    <t>003729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</si>
  <si>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2/2018 - RMě Štíty dne 23.05.2018: </t>
    </r>
  </si>
  <si>
    <t>2111</t>
  </si>
  <si>
    <t>OSTATNÍ NÁKLÁDÁNÍ S OPADY - příjmy za kovový odpad</t>
  </si>
  <si>
    <t>2322</t>
  </si>
  <si>
    <t xml:space="preserve">JSDH Štíty - výplata pojistných událostí za zásah JSDH Štíty </t>
  </si>
  <si>
    <t>2324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</si>
  <si>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3/2018 - ZMě Štíty dne 20.06.2018: </t>
    </r>
  </si>
  <si>
    <t>3/2018</t>
  </si>
  <si>
    <t>Olomoucký kraj - "JSDH Štíty" - na vybavení JSDH Štíty</t>
  </si>
  <si>
    <t>VII.</t>
  </si>
  <si>
    <t>00 415</t>
  </si>
  <si>
    <t>VIII.</t>
  </si>
  <si>
    <t>00 582</t>
  </si>
  <si>
    <t>Olomoucký kraj - "TIC Štíty - Zkvalitnění služeb v TIC</t>
  </si>
  <si>
    <t>IX.</t>
  </si>
  <si>
    <t>LES - opravy lesních cest</t>
  </si>
  <si>
    <t>002321</t>
  </si>
  <si>
    <t>ČOV - opravy a udržování</t>
  </si>
  <si>
    <t>6121</t>
  </si>
  <si>
    <t>NBH - materiál</t>
  </si>
  <si>
    <t>NBH - opravy a udržování</t>
  </si>
  <si>
    <t>006171</t>
  </si>
  <si>
    <t>8115</t>
  </si>
  <si>
    <t xml:space="preserve">4) Změny rozpočtu - vlastní - VÝDAJE </t>
  </si>
  <si>
    <t>Zapojení vlastních finančních prostředků ze ZBÚ Města Štíty (část)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</si>
  <si>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20.06.2018: </t>
    </r>
  </si>
  <si>
    <t>1/2018</t>
  </si>
  <si>
    <t>VI.</t>
  </si>
  <si>
    <t>MV ČR prostřednictvím Ol.kraje - "JSDH Štíty" - zab.akcesch.</t>
  </si>
  <si>
    <t>003639</t>
  </si>
  <si>
    <t>4/2018</t>
  </si>
  <si>
    <t>ZJ 024, orj. 3002, org. 3002</t>
  </si>
  <si>
    <t xml:space="preserve">Statutární město Olomouc - "MEIS" </t>
  </si>
  <si>
    <t>TĚLOVÝCHOVA - ostatní služby</t>
  </si>
  <si>
    <t>ČOV - PHM</t>
  </si>
  <si>
    <t>KULTURA - opravy a udržování</t>
  </si>
  <si>
    <t>TĚLOVÝCHOVA - opravy a udržování</t>
  </si>
  <si>
    <t>NBH - ostatní služby</t>
  </si>
  <si>
    <t>Skutečnost 8/2018</t>
  </si>
  <si>
    <t>5/2018</t>
  </si>
  <si>
    <t>X.</t>
  </si>
  <si>
    <t>00 555</t>
  </si>
  <si>
    <t>Olomoucký kraj - "Štíty žijí hudbou a tancem"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</si>
  <si>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4/2018 - RMě Štíty dne 25.07.2018: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</si>
  <si>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5/2018 - RMě Štíty dne 29.08.2018: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</si>
  <si>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6/2018 - ZMě Štíty dne 21.09.2018: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</si>
  <si>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6/2018 </t>
    </r>
    <r>
      <rPr>
        <b/>
        <sz val="7"/>
        <color indexed="18"/>
        <rFont val="Arial"/>
        <family val="2"/>
        <charset val="238"/>
      </rPr>
      <t xml:space="preserve">- (8115 - zapojení vl.fin.zdrojů) - ZMě Štíty dne 21.09.2018: </t>
    </r>
  </si>
  <si>
    <t>Účelová neinvestiční dotace na VPP za 8/2018 - evropský podíl 82,38% (EU)</t>
  </si>
  <si>
    <t>Účelová neinvestiční dotace na VPP za 8/2018 - národní podíl 17,62% (SR)</t>
  </si>
  <si>
    <t>Účelová neinvestiční dotace na VPP za 8/2018 - evropský podíl 85% (EU)</t>
  </si>
  <si>
    <t>Účelová neinvestiční dotace na VPP za 8/2018 - národní podíl 15% (SR)</t>
  </si>
  <si>
    <t>1340</t>
  </si>
  <si>
    <t>Poplatek za provoz. shrom. …. a odstr. kom. odpadu</t>
  </si>
  <si>
    <t>1343</t>
  </si>
  <si>
    <t>Poplatek za užívání veřejného prostranství</t>
  </si>
  <si>
    <t>1361</t>
  </si>
  <si>
    <t>Správní poplatky</t>
  </si>
  <si>
    <t>1383</t>
  </si>
  <si>
    <t>Zrušený odvod z výherních hracích přístrojů</t>
  </si>
  <si>
    <t>2112</t>
  </si>
  <si>
    <t>Příjmy z prodeje zboží (již nakoupeného za úč.prodeje)</t>
  </si>
  <si>
    <t>KULTURA - náhrady škod</t>
  </si>
  <si>
    <t>BH - vymožené plnění - náhrady nad rámec pohledávky (úrok z prodlení, ...)</t>
  </si>
  <si>
    <t xml:space="preserve">BH - vyúčtování služeb </t>
  </si>
  <si>
    <t>2132</t>
  </si>
  <si>
    <t>MH - ubytování - chata Pastviny</t>
  </si>
  <si>
    <t>3) Změny rozpočtu - vlastní - PŘÍJMY</t>
  </si>
  <si>
    <t xml:space="preserve">2) Změny rozpočtu - vlastní - FINANCOVÁNÍ </t>
  </si>
  <si>
    <t>6409-6909 lze použít na pokrytí neinvestičních výdajů libovolného § RS</t>
  </si>
  <si>
    <t>003113</t>
  </si>
  <si>
    <t xml:space="preserve">INVESTICE - nová kotelna na plyn v ZŠ Štíty </t>
  </si>
  <si>
    <t>KULTURA - ostatní služby</t>
  </si>
  <si>
    <t>003539</t>
  </si>
  <si>
    <t>ZDRAVOTNÍ STŘEDISKO - ostatní služby</t>
  </si>
  <si>
    <t>ZDRAVOTNÍ STŘEDISKO - opravy bytu na zdravotním středisku</t>
  </si>
  <si>
    <t>ZDRAVOTNÍ STŘEDISKO - vybavení ordinace zubaře</t>
  </si>
  <si>
    <t>Pohřebnictví - ostatní služby</t>
  </si>
  <si>
    <t>PÉČE O VZHLED OBCE A VEŘEJNOU ZELEŇ - opravy a udržování</t>
  </si>
  <si>
    <t>1211</t>
  </si>
  <si>
    <t>Daň z přidané hodnoty</t>
  </si>
  <si>
    <t xml:space="preserve">MH - za umožnění výstavby garáže </t>
  </si>
  <si>
    <t>KULTURA - materiál</t>
  </si>
  <si>
    <t>5168</t>
  </si>
  <si>
    <t>SPRÁVA - služby související s inf. a kom.technologií</t>
  </si>
  <si>
    <t>1-6/2018</t>
  </si>
  <si>
    <r>
      <t xml:space="preserve">EU - Úřad práce Špk. - "VPP" - 82,38% z dotace 313.500,- Kč </t>
    </r>
    <r>
      <rPr>
        <b/>
        <i/>
        <sz val="7"/>
        <color indexed="8"/>
        <rFont val="Arial"/>
        <family val="2"/>
        <charset val="238"/>
      </rPr>
      <t>(3-8/2018)</t>
    </r>
  </si>
  <si>
    <r>
      <t xml:space="preserve">SR - Úřad práce Špk. - "VPP" - 17,62% z dotace 313.500,- Kč </t>
    </r>
    <r>
      <rPr>
        <b/>
        <i/>
        <sz val="7"/>
        <color indexed="8"/>
        <rFont val="Arial"/>
        <family val="2"/>
        <charset val="238"/>
      </rPr>
      <t>(3-8/2018)</t>
    </r>
  </si>
  <si>
    <r>
      <t>EU - Úřad práce Olomouc - "VPP" - 85% z dotace 90.000,- Kč</t>
    </r>
    <r>
      <rPr>
        <b/>
        <i/>
        <sz val="6"/>
        <color indexed="8"/>
        <rFont val="Arial"/>
        <family val="2"/>
        <charset val="238"/>
      </rPr>
      <t>(3-8/2018)</t>
    </r>
  </si>
  <si>
    <r>
      <t>SR - Úřad práce Olomouc - "VPP" - 15% z dotace 90.000,- Kč</t>
    </r>
    <r>
      <rPr>
        <b/>
        <i/>
        <sz val="6"/>
        <color indexed="8"/>
        <rFont val="Arial"/>
        <family val="2"/>
        <charset val="238"/>
      </rPr>
      <t xml:space="preserve"> (3-8/2018)</t>
    </r>
  </si>
  <si>
    <t>002212</t>
  </si>
  <si>
    <t>2119</t>
  </si>
  <si>
    <t>KOMUNIKACE - čekárna Štíty škola - aktivace INVESTICE</t>
  </si>
  <si>
    <t>MH - úhrady za vyhotovení GP z minulých let (2017)</t>
  </si>
  <si>
    <t>5138</t>
  </si>
  <si>
    <t>TIC - nákup zboží (za účelem dalšího prodeje)</t>
  </si>
  <si>
    <t>KOMUNIKACE - INVESTICE - čekárna Štíty škola a autoservis</t>
  </si>
  <si>
    <t>003314</t>
  </si>
  <si>
    <t>5154</t>
  </si>
  <si>
    <t>KNIHOVNA - el.energie</t>
  </si>
  <si>
    <t>5161</t>
  </si>
  <si>
    <t>KNIHOVNA - poštovní služby</t>
  </si>
  <si>
    <t>5175</t>
  </si>
  <si>
    <t>KULTURA - občerstvení</t>
  </si>
  <si>
    <t>003326</t>
  </si>
  <si>
    <t>PAMÁTKY MÍSTNÍHO VÝZNAMU - ostatní služby</t>
  </si>
  <si>
    <t>PAMÁTKY MÍSTNÍHO VÝZNAMU - opravy a udržování</t>
  </si>
  <si>
    <t>MH - el.energie</t>
  </si>
  <si>
    <t>003719</t>
  </si>
  <si>
    <t>003722</t>
  </si>
  <si>
    <t>ODPADY -  servisní odborná podpora k programovým produktům  (navýšení)</t>
  </si>
  <si>
    <t>BOKIMOBIL - materiál vč. pneumatik</t>
  </si>
  <si>
    <t>ODPADY - opravy a udržování</t>
  </si>
  <si>
    <t>003724</t>
  </si>
  <si>
    <t>NEBEZPEČNÉ ODPADY - ekologické využití pneu (navýšení)</t>
  </si>
  <si>
    <t>5137</t>
  </si>
  <si>
    <t>JSDH Štíty - drobný hmotný dlouhodobý majetek</t>
  </si>
  <si>
    <t xml:space="preserve">TĚLOVÝCHOVA - DDHM - televizor </t>
  </si>
  <si>
    <t>5153</t>
  </si>
  <si>
    <t>SPRÁVA - plyn</t>
  </si>
  <si>
    <t>SPRÁVA - neinvest.dotace: projekt "Lyžařská běžecká oblast Buková hora-Suchý Vrch</t>
  </si>
  <si>
    <t>5329</t>
  </si>
  <si>
    <t>035</t>
  </si>
  <si>
    <t xml:space="preserve">TĚLOVÝCHOVA - DHM - střídačky "Champion" - 2 ks </t>
  </si>
  <si>
    <t>4111</t>
  </si>
  <si>
    <t>98187</t>
  </si>
  <si>
    <t>XI. Neinvestiční dotace - "Volby do zasupitelstva obcí a do senátu ČR " - SR, prostřednictvím Olomouckého kraje</t>
  </si>
  <si>
    <t>Neinvestiční dotace - " Volby do zasupitelstva obcí a do senátu ČR"</t>
  </si>
  <si>
    <t>006115</t>
  </si>
  <si>
    <t>5019</t>
  </si>
  <si>
    <t>5021</t>
  </si>
  <si>
    <t>5039</t>
  </si>
  <si>
    <t>Volby do zasupitelstva obcí a do senátu ČR - refundace mzdy</t>
  </si>
  <si>
    <t>Volby do zasupitelstva obcí a do senátu ČR - refundace SP a ZP</t>
  </si>
  <si>
    <t>Volby do zasupitelstva obcí a do senátu ČR - materiál</t>
  </si>
  <si>
    <t>Volby do zasupitelstva obcí a do senátu ČR - služby pošt</t>
  </si>
  <si>
    <t>Volby do zasupitelstva obcí a do senátu ČR - ostatní neinvestiční výdaje</t>
  </si>
  <si>
    <t>5162</t>
  </si>
  <si>
    <t>Volby do zasupitelstva obcí a do senátu ČR - služby elektronických komunikací</t>
  </si>
  <si>
    <t>5173</t>
  </si>
  <si>
    <t>Volby do zasupitelstva obcí a do senátu ČR - cestovné</t>
  </si>
  <si>
    <t>Volby do zasupitelstva obcí a do senátu ČR - občerstvení členů OVK</t>
  </si>
  <si>
    <t>005219</t>
  </si>
  <si>
    <t>005519</t>
  </si>
  <si>
    <t>5167</t>
  </si>
  <si>
    <t>PO - školení</t>
  </si>
  <si>
    <t>BOZP - školení</t>
  </si>
  <si>
    <t>BOZP - ostatní služby</t>
  </si>
  <si>
    <t>Volby do zasupitelstva obcí a do senátu ČR - odměny členů OVK a dohody</t>
  </si>
  <si>
    <t>JSDH Štíty - materiál</t>
  </si>
  <si>
    <t>6/2018</t>
  </si>
  <si>
    <t>XI.</t>
  </si>
  <si>
    <r>
      <t xml:space="preserve">SR prostřednictvím Ol.kraje - </t>
    </r>
    <r>
      <rPr>
        <b/>
        <i/>
        <sz val="6"/>
        <color indexed="8"/>
        <rFont val="Arial"/>
        <family val="2"/>
        <charset val="238"/>
      </rPr>
      <t>"Volby do zasupitelstva obcí a do senátu ČR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</si>
</sst>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&quot; Kč&quot;"/>
    <numFmt numFmtId="166" formatCode="#,##0.00&quot; Kč&quot;;[Red]\-#,##0.00&quot; Kč&quot;"/>
    <numFmt numFmtId="167" formatCode="#,##0.00_ ;[Red]\-#,##0.00\ "/>
  </numFmts>
  <fonts count="89" x14ac:knownFonts="1"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u/>
      <sz val="16"/>
      <name val="Calibri"/>
      <family val="2"/>
      <charset val="238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indexed="56"/>
      <name val="Arial"/>
      <family val="2"/>
      <charset val="238"/>
    </font>
    <font>
      <sz val="6"/>
      <color indexed="56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Calibri"/>
      <family val="2"/>
      <charset val="1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3"/>
      <color indexed="8"/>
      <name val="Times New Roman"/>
      <family val="1"/>
      <charset val="238"/>
    </font>
    <font>
      <sz val="7"/>
      <color indexed="8"/>
      <name val="Calibri"/>
      <family val="2"/>
      <charset val="1"/>
    </font>
    <font>
      <b/>
      <i/>
      <sz val="6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"/>
      <family val="2"/>
      <charset val="238"/>
    </font>
    <font>
      <b/>
      <i/>
      <sz val="6"/>
      <name val="Arial"/>
      <family val="2"/>
      <charset val="238"/>
    </font>
    <font>
      <sz val="9"/>
      <color indexed="8"/>
      <name val="Calibri"/>
      <family val="2"/>
      <charset val="1"/>
    </font>
    <font>
      <b/>
      <sz val="16"/>
      <color indexed="8"/>
      <name val="Calibri"/>
      <family val="2"/>
      <charset val="238"/>
    </font>
    <font>
      <b/>
      <sz val="7"/>
      <color indexed="18"/>
      <name val="Arial"/>
      <family val="2"/>
      <charset val="238"/>
    </font>
    <font>
      <b/>
      <i/>
      <sz val="4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u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47"/>
      </patternFill>
    </fill>
    <fill>
      <patternFill patternType="solid">
        <fgColor indexed="47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47"/>
      </patternFill>
    </fill>
  </fills>
  <borders count="112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11">
    <xf numFmtId="0" fontId="0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393">
    <xf numFmtId="0" fontId="0" fillId="0" borderId="0" xfId="0"/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4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0" xfId="3"/>
    <xf numFmtId="49" fontId="5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9" fontId="10" fillId="0" borderId="0" xfId="3" applyNumberFormat="1" applyFont="1" applyAlignment="1">
      <alignment horizontal="center" vertical="center"/>
    </xf>
    <xf numFmtId="4" fontId="10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10" fillId="0" borderId="0" xfId="3" applyFont="1"/>
    <xf numFmtId="49" fontId="11" fillId="2" borderId="1" xfId="1" applyNumberFormat="1" applyFont="1" applyFill="1" applyBorder="1" applyAlignment="1">
      <alignment horizontal="center" vertical="center"/>
    </xf>
    <xf numFmtId="49" fontId="11" fillId="2" borderId="2" xfId="1" applyNumberFormat="1" applyFont="1" applyFill="1" applyBorder="1" applyAlignment="1">
      <alignment horizontal="center" vertical="center"/>
    </xf>
    <xf numFmtId="49" fontId="12" fillId="2" borderId="2" xfId="1" applyNumberFormat="1" applyFont="1" applyFill="1" applyBorder="1" applyAlignment="1">
      <alignment horizontal="center" vertical="center"/>
    </xf>
    <xf numFmtId="49" fontId="1" fillId="2" borderId="2" xfId="3" applyNumberFormat="1" applyFont="1" applyFill="1" applyBorder="1" applyAlignment="1">
      <alignment horizontal="center" vertical="center"/>
    </xf>
    <xf numFmtId="4" fontId="1" fillId="2" borderId="2" xfId="3" applyNumberFormat="1" applyFont="1" applyFill="1" applyBorder="1" applyAlignment="1">
      <alignment horizontal="center" vertical="center"/>
    </xf>
    <xf numFmtId="0" fontId="1" fillId="2" borderId="3" xfId="3" applyFont="1" applyFill="1" applyBorder="1" applyAlignment="1">
      <alignment vertical="center"/>
    </xf>
    <xf numFmtId="49" fontId="13" fillId="0" borderId="4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4" fillId="0" borderId="5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49" fontId="15" fillId="0" borderId="7" xfId="9" applyNumberFormat="1" applyFont="1" applyBorder="1"/>
    <xf numFmtId="49" fontId="15" fillId="0" borderId="5" xfId="9" applyNumberFormat="1" applyFont="1" applyBorder="1"/>
    <xf numFmtId="49" fontId="15" fillId="0" borderId="5" xfId="3" applyNumberFormat="1" applyFont="1" applyBorder="1" applyAlignment="1">
      <alignment horizontal="center" vertical="center"/>
    </xf>
    <xf numFmtId="4" fontId="15" fillId="0" borderId="5" xfId="3" applyNumberFormat="1" applyFont="1" applyBorder="1" applyAlignment="1">
      <alignment vertical="center"/>
    </xf>
    <xf numFmtId="49" fontId="15" fillId="0" borderId="8" xfId="9" applyNumberFormat="1" applyFont="1" applyBorder="1"/>
    <xf numFmtId="49" fontId="13" fillId="0" borderId="9" xfId="1" applyNumberFormat="1" applyFont="1" applyFill="1" applyBorder="1" applyAlignment="1">
      <alignment horizontal="center" vertical="center"/>
    </xf>
    <xf numFmtId="49" fontId="13" fillId="0" borderId="10" xfId="1" applyNumberFormat="1" applyFont="1" applyBorder="1" applyAlignment="1">
      <alignment horizontal="center" vertical="center"/>
    </xf>
    <xf numFmtId="49" fontId="15" fillId="0" borderId="11" xfId="9" applyNumberFormat="1" applyFont="1" applyBorder="1"/>
    <xf numFmtId="49" fontId="13" fillId="0" borderId="12" xfId="1" applyNumberFormat="1" applyFont="1" applyFill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9" fontId="14" fillId="0" borderId="14" xfId="1" applyNumberFormat="1" applyFont="1" applyBorder="1" applyAlignment="1">
      <alignment horizontal="center" vertical="center"/>
    </xf>
    <xf numFmtId="49" fontId="14" fillId="0" borderId="15" xfId="1" applyNumberFormat="1" applyFont="1" applyBorder="1" applyAlignment="1">
      <alignment horizontal="center" vertical="center"/>
    </xf>
    <xf numFmtId="49" fontId="15" fillId="0" borderId="10" xfId="9" applyNumberFormat="1" applyFont="1" applyBorder="1"/>
    <xf numFmtId="49" fontId="15" fillId="0" borderId="14" xfId="3" applyNumberFormat="1" applyFont="1" applyBorder="1" applyAlignment="1">
      <alignment horizontal="center" vertical="center"/>
    </xf>
    <xf numFmtId="4" fontId="15" fillId="0" borderId="14" xfId="3" applyNumberFormat="1" applyFont="1" applyBorder="1" applyAlignment="1">
      <alignment vertical="center"/>
    </xf>
    <xf numFmtId="49" fontId="15" fillId="0" borderId="16" xfId="9" applyNumberFormat="1" applyFont="1" applyBorder="1"/>
    <xf numFmtId="49" fontId="13" fillId="0" borderId="17" xfId="1" applyNumberFormat="1" applyFont="1" applyFill="1" applyBorder="1" applyAlignment="1">
      <alignment horizontal="center" vertical="center"/>
    </xf>
    <xf numFmtId="49" fontId="13" fillId="0" borderId="7" xfId="1" applyNumberFormat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49" fontId="14" fillId="0" borderId="18" xfId="1" applyNumberFormat="1" applyFont="1" applyBorder="1" applyAlignment="1">
      <alignment horizontal="center" vertical="center"/>
    </xf>
    <xf numFmtId="49" fontId="15" fillId="0" borderId="7" xfId="3" applyNumberFormat="1" applyFont="1" applyBorder="1" applyAlignment="1">
      <alignment horizontal="center" vertical="center"/>
    </xf>
    <xf numFmtId="4" fontId="15" fillId="0" borderId="7" xfId="3" applyNumberFormat="1" applyFont="1" applyBorder="1" applyAlignment="1">
      <alignment vertical="center"/>
    </xf>
    <xf numFmtId="49" fontId="15" fillId="0" borderId="19" xfId="9" applyNumberFormat="1" applyFont="1" applyBorder="1"/>
    <xf numFmtId="49" fontId="14" fillId="0" borderId="10" xfId="1" applyNumberFormat="1" applyFont="1" applyBorder="1" applyAlignment="1">
      <alignment horizontal="center" vertical="center"/>
    </xf>
    <xf numFmtId="49" fontId="14" fillId="0" borderId="20" xfId="1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left"/>
    </xf>
    <xf numFmtId="49" fontId="15" fillId="0" borderId="10" xfId="3" applyNumberFormat="1" applyFont="1" applyBorder="1" applyAlignment="1">
      <alignment horizontal="center" vertical="center"/>
    </xf>
    <xf numFmtId="4" fontId="15" fillId="0" borderId="10" xfId="3" applyNumberFormat="1" applyFont="1" applyBorder="1" applyAlignment="1">
      <alignment vertical="center"/>
    </xf>
    <xf numFmtId="49" fontId="14" fillId="0" borderId="13" xfId="1" applyNumberFormat="1" applyFont="1" applyBorder="1" applyAlignment="1">
      <alignment horizontal="center" vertical="center"/>
    </xf>
    <xf numFmtId="49" fontId="14" fillId="0" borderId="21" xfId="1" applyNumberFormat="1" applyFont="1" applyBorder="1" applyAlignment="1">
      <alignment horizontal="center" vertical="center"/>
    </xf>
    <xf numFmtId="49" fontId="15" fillId="0" borderId="22" xfId="9" applyNumberFormat="1" applyFont="1" applyBorder="1"/>
    <xf numFmtId="49" fontId="15" fillId="0" borderId="13" xfId="3" applyNumberFormat="1" applyFont="1" applyBorder="1" applyAlignment="1">
      <alignment horizontal="center" vertical="center"/>
    </xf>
    <xf numFmtId="4" fontId="15" fillId="0" borderId="13" xfId="3" applyNumberFormat="1" applyFont="1" applyBorder="1" applyAlignment="1">
      <alignment vertical="center"/>
    </xf>
    <xf numFmtId="4" fontId="16" fillId="2" borderId="2" xfId="3" applyNumberFormat="1" applyFont="1" applyFill="1" applyBorder="1" applyAlignment="1">
      <alignment vertical="center"/>
    </xf>
    <xf numFmtId="0" fontId="16" fillId="2" borderId="3" xfId="3" applyFont="1" applyFill="1" applyBorder="1" applyAlignment="1">
      <alignment vertical="center"/>
    </xf>
    <xf numFmtId="0" fontId="16" fillId="0" borderId="0" xfId="3" applyFont="1"/>
    <xf numFmtId="49" fontId="5" fillId="0" borderId="0" xfId="1" applyNumberFormat="1" applyFont="1" applyAlignment="1">
      <alignment horizontal="center" vertical="center"/>
    </xf>
    <xf numFmtId="0" fontId="15" fillId="0" borderId="11" xfId="3" applyFont="1" applyBorder="1" applyAlignment="1">
      <alignment vertical="center"/>
    </xf>
    <xf numFmtId="0" fontId="1" fillId="3" borderId="0" xfId="3" applyFont="1" applyFill="1"/>
    <xf numFmtId="49" fontId="11" fillId="2" borderId="23" xfId="1" applyNumberFormat="1" applyFont="1" applyFill="1" applyBorder="1" applyAlignment="1">
      <alignment horizontal="center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" fillId="2" borderId="23" xfId="3" applyNumberFormat="1" applyFont="1" applyFill="1" applyBorder="1" applyAlignment="1">
      <alignment horizontal="center" vertical="center"/>
    </xf>
    <xf numFmtId="4" fontId="1" fillId="2" borderId="23" xfId="3" applyNumberFormat="1" applyFont="1" applyFill="1" applyBorder="1" applyAlignment="1">
      <alignment horizontal="center" vertical="center"/>
    </xf>
    <xf numFmtId="0" fontId="1" fillId="2" borderId="24" xfId="3" applyFont="1" applyFill="1" applyBorder="1" applyAlignment="1">
      <alignment horizontal="left" vertical="center"/>
    </xf>
    <xf numFmtId="0" fontId="1" fillId="0" borderId="0" xfId="3" applyFont="1" applyAlignment="1">
      <alignment horizontal="center"/>
    </xf>
    <xf numFmtId="49" fontId="13" fillId="3" borderId="4" xfId="1" applyNumberFormat="1" applyFont="1" applyFill="1" applyBorder="1" applyAlignment="1">
      <alignment horizontal="center" vertical="center"/>
    </xf>
    <xf numFmtId="49" fontId="13" fillId="3" borderId="5" xfId="1" applyNumberFormat="1" applyFont="1" applyFill="1" applyBorder="1" applyAlignment="1">
      <alignment horizontal="center" vertical="center"/>
    </xf>
    <xf numFmtId="49" fontId="14" fillId="3" borderId="7" xfId="1" applyNumberFormat="1" applyFont="1" applyFill="1" applyBorder="1" applyAlignment="1">
      <alignment horizontal="center" vertical="center"/>
    </xf>
    <xf numFmtId="49" fontId="4" fillId="3" borderId="7" xfId="1" applyNumberFormat="1" applyFont="1" applyFill="1" applyBorder="1" applyAlignment="1">
      <alignment horizontal="center" vertical="center"/>
    </xf>
    <xf numFmtId="49" fontId="15" fillId="3" borderId="7" xfId="3" applyNumberFormat="1" applyFont="1" applyFill="1" applyBorder="1" applyAlignment="1">
      <alignment horizontal="center" vertical="center"/>
    </xf>
    <xf numFmtId="4" fontId="15" fillId="3" borderId="7" xfId="3" applyNumberFormat="1" applyFont="1" applyFill="1" applyBorder="1" applyAlignment="1">
      <alignment vertical="center"/>
    </xf>
    <xf numFmtId="4" fontId="4" fillId="3" borderId="7" xfId="3" applyNumberFormat="1" applyFont="1" applyFill="1" applyBorder="1" applyAlignment="1">
      <alignment vertical="center"/>
    </xf>
    <xf numFmtId="49" fontId="13" fillId="3" borderId="9" xfId="1" applyNumberFormat="1" applyFont="1" applyFill="1" applyBorder="1" applyAlignment="1">
      <alignment horizontal="center" vertical="center"/>
    </xf>
    <xf numFmtId="49" fontId="13" fillId="3" borderId="10" xfId="1" applyNumberFormat="1" applyFont="1" applyFill="1" applyBorder="1" applyAlignment="1">
      <alignment horizontal="center" vertical="center"/>
    </xf>
    <xf numFmtId="49" fontId="14" fillId="3" borderId="10" xfId="1" applyNumberFormat="1" applyFont="1" applyFill="1" applyBorder="1" applyAlignment="1">
      <alignment horizontal="center" vertical="center"/>
    </xf>
    <xf numFmtId="49" fontId="13" fillId="3" borderId="12" xfId="1" applyNumberFormat="1" applyFont="1" applyFill="1" applyBorder="1" applyAlignment="1">
      <alignment horizontal="center" vertical="center"/>
    </xf>
    <xf numFmtId="49" fontId="13" fillId="3" borderId="13" xfId="1" applyNumberFormat="1" applyFont="1" applyFill="1" applyBorder="1" applyAlignment="1">
      <alignment horizontal="center" vertical="center"/>
    </xf>
    <xf numFmtId="0" fontId="68" fillId="0" borderId="0" xfId="2" applyAlignment="1">
      <alignment vertical="center"/>
    </xf>
    <xf numFmtId="164" fontId="17" fillId="0" borderId="0" xfId="2" applyNumberFormat="1" applyFont="1" applyAlignment="1">
      <alignment vertical="center"/>
    </xf>
    <xf numFmtId="0" fontId="68" fillId="0" borderId="0" xfId="1"/>
    <xf numFmtId="0" fontId="2" fillId="0" borderId="0" xfId="3" applyAlignment="1">
      <alignment vertical="center"/>
    </xf>
    <xf numFmtId="164" fontId="18" fillId="0" borderId="0" xfId="2" applyNumberFormat="1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164" fontId="21" fillId="0" borderId="0" xfId="2" applyNumberFormat="1" applyFont="1" applyAlignment="1">
      <alignment vertical="center"/>
    </xf>
    <xf numFmtId="0" fontId="22" fillId="0" borderId="0" xfId="2" applyFont="1" applyAlignment="1">
      <alignment horizontal="justify" vertical="center"/>
    </xf>
    <xf numFmtId="0" fontId="26" fillId="0" borderId="0" xfId="2" applyFont="1" applyAlignment="1">
      <alignment vertical="center"/>
    </xf>
    <xf numFmtId="0" fontId="26" fillId="3" borderId="0" xfId="2" applyFont="1" applyFill="1" applyAlignment="1">
      <alignment vertical="center"/>
    </xf>
    <xf numFmtId="0" fontId="68" fillId="3" borderId="0" xfId="2" applyFill="1" applyAlignment="1">
      <alignment vertical="center"/>
    </xf>
    <xf numFmtId="164" fontId="17" fillId="3" borderId="0" xfId="2" applyNumberFormat="1" applyFont="1" applyFill="1" applyAlignment="1">
      <alignment vertical="center"/>
    </xf>
    <xf numFmtId="0" fontId="68" fillId="3" borderId="0" xfId="1" applyFill="1"/>
    <xf numFmtId="0" fontId="2" fillId="3" borderId="0" xfId="3" applyFill="1" applyAlignment="1">
      <alignment vertical="center"/>
    </xf>
    <xf numFmtId="0" fontId="2" fillId="3" borderId="0" xfId="3" applyFill="1"/>
    <xf numFmtId="0" fontId="30" fillId="3" borderId="25" xfId="2" applyFont="1" applyFill="1" applyBorder="1" applyAlignment="1">
      <alignment vertical="center"/>
    </xf>
    <xf numFmtId="0" fontId="31" fillId="3" borderId="25" xfId="2" applyFont="1" applyFill="1" applyBorder="1" applyAlignment="1">
      <alignment vertical="center"/>
    </xf>
    <xf numFmtId="0" fontId="32" fillId="3" borderId="25" xfId="2" applyFont="1" applyFill="1" applyBorder="1" applyAlignment="1">
      <alignment vertical="center"/>
    </xf>
    <xf numFmtId="0" fontId="33" fillId="0" borderId="0" xfId="1" applyFont="1"/>
    <xf numFmtId="0" fontId="16" fillId="0" borderId="0" xfId="3" applyFont="1" applyAlignment="1">
      <alignment vertical="center"/>
    </xf>
    <xf numFmtId="164" fontId="17" fillId="3" borderId="26" xfId="2" applyNumberFormat="1" applyFont="1" applyFill="1" applyBorder="1" applyAlignment="1">
      <alignment vertical="center"/>
    </xf>
    <xf numFmtId="0" fontId="1" fillId="3" borderId="0" xfId="3" applyFont="1" applyFill="1" applyAlignment="1">
      <alignment vertical="center"/>
    </xf>
    <xf numFmtId="0" fontId="26" fillId="3" borderId="0" xfId="2" applyFont="1" applyFill="1" applyAlignment="1">
      <alignment horizontal="justify" vertical="center"/>
    </xf>
    <xf numFmtId="164" fontId="34" fillId="3" borderId="0" xfId="2" applyNumberFormat="1" applyFont="1" applyFill="1" applyAlignment="1">
      <alignment vertical="center"/>
    </xf>
    <xf numFmtId="4" fontId="68" fillId="0" borderId="0" xfId="1" applyNumberFormat="1"/>
    <xf numFmtId="0" fontId="26" fillId="0" borderId="0" xfId="2" applyFont="1" applyAlignment="1">
      <alignment horizontal="justify" vertical="center"/>
    </xf>
    <xf numFmtId="164" fontId="17" fillId="3" borderId="0" xfId="2" applyNumberFormat="1" applyFont="1" applyFill="1" applyAlignment="1"/>
    <xf numFmtId="0" fontId="1" fillId="0" borderId="0" xfId="3" applyFont="1" applyAlignment="1">
      <alignment horizontal="center" vertical="center"/>
    </xf>
    <xf numFmtId="3" fontId="37" fillId="4" borderId="27" xfId="2" applyNumberFormat="1" applyFont="1" applyFill="1" applyBorder="1" applyAlignment="1">
      <alignment horizontal="center" vertical="center" wrapText="1"/>
    </xf>
    <xf numFmtId="3" fontId="37" fillId="4" borderId="28" xfId="2" applyNumberFormat="1" applyFont="1" applyFill="1" applyBorder="1" applyAlignment="1">
      <alignment horizontal="center" vertical="center" wrapText="1"/>
    </xf>
    <xf numFmtId="164" fontId="18" fillId="3" borderId="29" xfId="2" applyNumberFormat="1" applyFont="1" applyFill="1" applyBorder="1" applyAlignment="1">
      <alignment vertical="center" wrapText="1"/>
    </xf>
    <xf numFmtId="164" fontId="18" fillId="3" borderId="30" xfId="2" applyNumberFormat="1" applyFont="1" applyFill="1" applyBorder="1" applyAlignment="1">
      <alignment vertical="center" wrapText="1"/>
    </xf>
    <xf numFmtId="164" fontId="18" fillId="3" borderId="31" xfId="2" applyNumberFormat="1" applyFont="1" applyFill="1" applyBorder="1" applyAlignment="1">
      <alignment vertical="center" wrapText="1"/>
    </xf>
    <xf numFmtId="164" fontId="18" fillId="3" borderId="32" xfId="2" applyNumberFormat="1" applyFont="1" applyFill="1" applyBorder="1" applyAlignment="1">
      <alignment vertical="center" wrapText="1"/>
    </xf>
    <xf numFmtId="164" fontId="35" fillId="4" borderId="27" xfId="2" applyNumberFormat="1" applyFont="1" applyFill="1" applyBorder="1" applyAlignment="1">
      <alignment vertical="center" wrapText="1"/>
    </xf>
    <xf numFmtId="164" fontId="35" fillId="4" borderId="28" xfId="2" applyNumberFormat="1" applyFont="1" applyFill="1" applyBorder="1" applyAlignment="1">
      <alignment vertical="center" wrapText="1"/>
    </xf>
    <xf numFmtId="0" fontId="39" fillId="0" borderId="26" xfId="2" applyFont="1" applyBorder="1" applyAlignment="1">
      <alignment horizontal="center" vertical="center"/>
    </xf>
    <xf numFmtId="0" fontId="18" fillId="0" borderId="9" xfId="2" applyFont="1" applyBorder="1" applyAlignment="1">
      <alignment vertical="center"/>
    </xf>
    <xf numFmtId="0" fontId="40" fillId="0" borderId="20" xfId="2" applyFont="1" applyBorder="1" applyAlignment="1">
      <alignment vertical="center" wrapText="1"/>
    </xf>
    <xf numFmtId="164" fontId="40" fillId="3" borderId="33" xfId="2" applyNumberFormat="1" applyFont="1" applyFill="1" applyBorder="1" applyAlignment="1">
      <alignment horizontal="right" vertical="center" wrapText="1"/>
    </xf>
    <xf numFmtId="164" fontId="40" fillId="3" borderId="34" xfId="2" applyNumberFormat="1" applyFont="1" applyFill="1" applyBorder="1" applyAlignment="1">
      <alignment horizontal="right" vertical="center" wrapText="1"/>
    </xf>
    <xf numFmtId="164" fontId="18" fillId="3" borderId="33" xfId="2" applyNumberFormat="1" applyFont="1" applyFill="1" applyBorder="1" applyAlignment="1">
      <alignment vertical="center" wrapText="1"/>
    </xf>
    <xf numFmtId="164" fontId="18" fillId="3" borderId="34" xfId="2" applyNumberFormat="1" applyFont="1" applyFill="1" applyBorder="1" applyAlignment="1">
      <alignment vertical="center" wrapText="1"/>
    </xf>
    <xf numFmtId="0" fontId="18" fillId="0" borderId="35" xfId="2" applyFont="1" applyBorder="1" applyAlignment="1">
      <alignment vertical="center"/>
    </xf>
    <xf numFmtId="0" fontId="40" fillId="0" borderId="15" xfId="2" applyFont="1" applyBorder="1" applyAlignment="1">
      <alignment vertical="center" wrapText="1"/>
    </xf>
    <xf numFmtId="164" fontId="40" fillId="0" borderId="36" xfId="2" applyNumberFormat="1" applyFont="1" applyBorder="1" applyAlignment="1">
      <alignment horizontal="right" vertical="center" wrapText="1"/>
    </xf>
    <xf numFmtId="164" fontId="40" fillId="0" borderId="37" xfId="2" applyNumberFormat="1" applyFont="1" applyBorder="1" applyAlignment="1">
      <alignment horizontal="right" vertical="center" wrapText="1"/>
    </xf>
    <xf numFmtId="0" fontId="18" fillId="0" borderId="0" xfId="2" applyFont="1" applyAlignment="1">
      <alignment vertical="center"/>
    </xf>
    <xf numFmtId="165" fontId="18" fillId="0" borderId="0" xfId="2" applyNumberFormat="1" applyFont="1" applyAlignment="1">
      <alignment vertical="center"/>
    </xf>
    <xf numFmtId="164" fontId="18" fillId="3" borderId="38" xfId="2" applyNumberFormat="1" applyFont="1" applyFill="1" applyBorder="1" applyAlignment="1">
      <alignment vertical="center" wrapText="1"/>
    </xf>
    <xf numFmtId="164" fontId="18" fillId="3" borderId="39" xfId="2" applyNumberFormat="1" applyFont="1" applyFill="1" applyBorder="1" applyAlignment="1">
      <alignment vertical="center" wrapText="1"/>
    </xf>
    <xf numFmtId="164" fontId="18" fillId="3" borderId="40" xfId="2" applyNumberFormat="1" applyFont="1" applyFill="1" applyBorder="1" applyAlignment="1">
      <alignment vertical="center" wrapText="1"/>
    </xf>
    <xf numFmtId="164" fontId="18" fillId="3" borderId="41" xfId="2" applyNumberFormat="1" applyFont="1" applyFill="1" applyBorder="1" applyAlignment="1">
      <alignment vertical="center" wrapText="1"/>
    </xf>
    <xf numFmtId="164" fontId="35" fillId="4" borderId="27" xfId="2" applyNumberFormat="1" applyFont="1" applyFill="1" applyBorder="1" applyAlignment="1">
      <alignment vertical="center"/>
    </xf>
    <xf numFmtId="164" fontId="35" fillId="4" borderId="28" xfId="2" applyNumberFormat="1" applyFont="1" applyFill="1" applyBorder="1" applyAlignment="1">
      <alignment vertical="center"/>
    </xf>
    <xf numFmtId="164" fontId="45" fillId="0" borderId="0" xfId="2" applyNumberFormat="1" applyFont="1" applyAlignment="1">
      <alignment vertical="center"/>
    </xf>
    <xf numFmtId="0" fontId="2" fillId="0" borderId="0" xfId="3" applyAlignment="1">
      <alignment horizontal="right"/>
    </xf>
    <xf numFmtId="0" fontId="46" fillId="0" borderId="0" xfId="3" applyFont="1" applyAlignment="1">
      <alignment vertical="center"/>
    </xf>
    <xf numFmtId="0" fontId="47" fillId="0" borderId="0" xfId="3" applyFont="1" applyAlignment="1">
      <alignment vertical="center"/>
    </xf>
    <xf numFmtId="0" fontId="50" fillId="5" borderId="42" xfId="3" applyFont="1" applyFill="1" applyBorder="1" applyAlignment="1">
      <alignment vertical="center" wrapText="1"/>
    </xf>
    <xf numFmtId="0" fontId="50" fillId="5" borderId="43" xfId="3" applyFont="1" applyFill="1" applyBorder="1" applyAlignment="1">
      <alignment vertical="center" wrapText="1"/>
    </xf>
    <xf numFmtId="0" fontId="51" fillId="5" borderId="44" xfId="3" applyFont="1" applyFill="1" applyBorder="1" applyAlignment="1">
      <alignment vertical="center" wrapText="1"/>
    </xf>
    <xf numFmtId="0" fontId="52" fillId="5" borderId="43" xfId="3" applyFont="1" applyFill="1" applyBorder="1" applyAlignment="1">
      <alignment horizontal="right" vertical="center" wrapText="1"/>
    </xf>
    <xf numFmtId="0" fontId="50" fillId="5" borderId="43" xfId="3" applyFont="1" applyFill="1" applyBorder="1" applyAlignment="1">
      <alignment horizontal="right" vertical="center" wrapText="1"/>
    </xf>
    <xf numFmtId="0" fontId="50" fillId="5" borderId="45" xfId="3" applyFont="1" applyFill="1" applyBorder="1" applyAlignment="1">
      <alignment horizontal="right" vertical="center" wrapText="1"/>
    </xf>
    <xf numFmtId="0" fontId="53" fillId="0" borderId="46" xfId="3" applyFont="1" applyBorder="1" applyAlignment="1">
      <alignment horizontal="left" vertical="center" wrapText="1"/>
    </xf>
    <xf numFmtId="0" fontId="53" fillId="0" borderId="47" xfId="3" applyFont="1" applyBorder="1" applyAlignment="1">
      <alignment horizontal="center" vertical="center" wrapText="1"/>
    </xf>
    <xf numFmtId="0" fontId="53" fillId="0" borderId="0" xfId="3" applyFont="1" applyBorder="1" applyAlignment="1">
      <alignment vertical="center" wrapText="1"/>
    </xf>
    <xf numFmtId="164" fontId="56" fillId="0" borderId="47" xfId="3" applyNumberFormat="1" applyFont="1" applyBorder="1" applyAlignment="1">
      <alignment horizontal="right" vertical="center" wrapText="1"/>
    </xf>
    <xf numFmtId="164" fontId="56" fillId="3" borderId="48" xfId="3" applyNumberFormat="1" applyFont="1" applyFill="1" applyBorder="1" applyAlignment="1">
      <alignment horizontal="right" vertical="center" wrapText="1"/>
    </xf>
    <xf numFmtId="0" fontId="53" fillId="0" borderId="49" xfId="3" applyFont="1" applyBorder="1" applyAlignment="1">
      <alignment horizontal="left" vertical="center" wrapText="1"/>
    </xf>
    <xf numFmtId="0" fontId="53" fillId="0" borderId="50" xfId="3" applyFont="1" applyBorder="1" applyAlignment="1">
      <alignment horizontal="center" vertical="center" wrapText="1"/>
    </xf>
    <xf numFmtId="0" fontId="53" fillId="0" borderId="51" xfId="3" applyFont="1" applyBorder="1" applyAlignment="1">
      <alignment vertical="center" wrapText="1"/>
    </xf>
    <xf numFmtId="164" fontId="56" fillId="0" borderId="50" xfId="3" applyNumberFormat="1" applyFont="1" applyBorder="1" applyAlignment="1">
      <alignment horizontal="right" vertical="center" wrapText="1"/>
    </xf>
    <xf numFmtId="164" fontId="56" fillId="3" borderId="52" xfId="3" applyNumberFormat="1" applyFont="1" applyFill="1" applyBorder="1" applyAlignment="1">
      <alignment horizontal="right" vertical="center" wrapText="1"/>
    </xf>
    <xf numFmtId="164" fontId="57" fillId="5" borderId="43" xfId="3" applyNumberFormat="1" applyFont="1" applyFill="1" applyBorder="1" applyAlignment="1">
      <alignment horizontal="right" vertical="center" wrapText="1"/>
    </xf>
    <xf numFmtId="164" fontId="57" fillId="5" borderId="45" xfId="3" applyNumberFormat="1" applyFont="1" applyFill="1" applyBorder="1" applyAlignment="1">
      <alignment horizontal="right" vertical="center" wrapText="1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right" vertical="center" wrapText="1"/>
    </xf>
    <xf numFmtId="4" fontId="58" fillId="0" borderId="0" xfId="3" applyNumberFormat="1" applyFont="1"/>
    <xf numFmtId="0" fontId="60" fillId="0" borderId="53" xfId="3" applyFont="1" applyBorder="1" applyAlignment="1">
      <alignment horizontal="center" vertical="center"/>
    </xf>
    <xf numFmtId="0" fontId="50" fillId="5" borderId="54" xfId="3" applyFont="1" applyFill="1" applyBorder="1" applyAlignment="1">
      <alignment horizontal="center" vertical="center" wrapText="1"/>
    </xf>
    <xf numFmtId="0" fontId="62" fillId="5" borderId="55" xfId="3" applyFont="1" applyFill="1" applyBorder="1" applyAlignment="1">
      <alignment horizontal="center" vertical="center" wrapText="1"/>
    </xf>
    <xf numFmtId="0" fontId="51" fillId="5" borderId="56" xfId="3" applyFont="1" applyFill="1" applyBorder="1" applyAlignment="1">
      <alignment horizontal="center" vertical="center" wrapText="1"/>
    </xf>
    <xf numFmtId="0" fontId="50" fillId="3" borderId="57" xfId="3" applyFont="1" applyFill="1" applyBorder="1" applyAlignment="1">
      <alignment vertical="center" wrapText="1"/>
    </xf>
    <xf numFmtId="0" fontId="50" fillId="3" borderId="58" xfId="3" applyFont="1" applyFill="1" applyBorder="1" applyAlignment="1">
      <alignment vertical="center" wrapText="1"/>
    </xf>
    <xf numFmtId="0" fontId="50" fillId="3" borderId="58" xfId="3" applyFont="1" applyFill="1" applyBorder="1" applyAlignment="1">
      <alignment horizontal="right" vertical="center" wrapText="1"/>
    </xf>
    <xf numFmtId="0" fontId="51" fillId="3" borderId="59" xfId="3" applyFont="1" applyFill="1" applyBorder="1" applyAlignment="1">
      <alignment horizontal="right" vertical="center" wrapText="1"/>
    </xf>
    <xf numFmtId="0" fontId="51" fillId="3" borderId="60" xfId="3" applyFont="1" applyFill="1" applyBorder="1" applyAlignment="1">
      <alignment horizontal="right" vertical="center" wrapText="1"/>
    </xf>
    <xf numFmtId="0" fontId="51" fillId="3" borderId="61" xfId="3" applyFont="1" applyFill="1" applyBorder="1" applyAlignment="1">
      <alignment vertical="center"/>
    </xf>
    <xf numFmtId="166" fontId="50" fillId="3" borderId="57" xfId="3" applyNumberFormat="1" applyFont="1" applyFill="1" applyBorder="1" applyAlignment="1">
      <alignment horizontal="right" vertical="center"/>
    </xf>
    <xf numFmtId="166" fontId="50" fillId="3" borderId="62" xfId="3" applyNumberFormat="1" applyFont="1" applyFill="1" applyBorder="1" applyAlignment="1">
      <alignment horizontal="right" vertical="center"/>
    </xf>
    <xf numFmtId="166" fontId="50" fillId="3" borderId="58" xfId="3" applyNumberFormat="1" applyFont="1" applyFill="1" applyBorder="1" applyAlignment="1">
      <alignment horizontal="right" vertical="center"/>
    </xf>
    <xf numFmtId="166" fontId="50" fillId="6" borderId="60" xfId="3" applyNumberFormat="1" applyFont="1" applyFill="1" applyBorder="1" applyAlignment="1">
      <alignment horizontal="right" vertical="center"/>
    </xf>
    <xf numFmtId="166" fontId="50" fillId="3" borderId="63" xfId="3" applyNumberFormat="1" applyFont="1" applyFill="1" applyBorder="1" applyAlignment="1">
      <alignment horizontal="right" vertical="center"/>
    </xf>
    <xf numFmtId="0" fontId="51" fillId="3" borderId="60" xfId="3" applyFont="1" applyFill="1" applyBorder="1" applyAlignment="1">
      <alignment horizontal="left" vertical="center"/>
    </xf>
    <xf numFmtId="0" fontId="51" fillId="3" borderId="62" xfId="3" applyFont="1" applyFill="1" applyBorder="1" applyAlignment="1">
      <alignment horizontal="center" vertical="center"/>
    </xf>
    <xf numFmtId="49" fontId="50" fillId="3" borderId="64" xfId="3" applyNumberFormat="1" applyFont="1" applyFill="1" applyBorder="1" applyAlignment="1">
      <alignment vertical="center" wrapText="1"/>
    </xf>
    <xf numFmtId="0" fontId="50" fillId="3" borderId="65" xfId="3" applyFont="1" applyFill="1" applyBorder="1" applyAlignment="1">
      <alignment vertical="center" wrapText="1"/>
    </xf>
    <xf numFmtId="0" fontId="50" fillId="3" borderId="65" xfId="3" applyFont="1" applyFill="1" applyBorder="1" applyAlignment="1">
      <alignment horizontal="right" vertical="center" wrapText="1"/>
    </xf>
    <xf numFmtId="0" fontId="51" fillId="3" borderId="66" xfId="3" applyFont="1" applyFill="1" applyBorder="1" applyAlignment="1">
      <alignment horizontal="right" vertical="center" wrapText="1"/>
    </xf>
    <xf numFmtId="1" fontId="50" fillId="3" borderId="58" xfId="3" applyNumberFormat="1" applyFont="1" applyFill="1" applyBorder="1" applyAlignment="1">
      <alignment horizontal="right" vertical="center" wrapText="1"/>
    </xf>
    <xf numFmtId="166" fontId="50" fillId="3" borderId="64" xfId="3" applyNumberFormat="1" applyFont="1" applyFill="1" applyBorder="1" applyAlignment="1">
      <alignment horizontal="right" vertical="center"/>
    </xf>
    <xf numFmtId="166" fontId="50" fillId="3" borderId="67" xfId="3" applyNumberFormat="1" applyFont="1" applyFill="1" applyBorder="1" applyAlignment="1">
      <alignment horizontal="right" vertical="center"/>
    </xf>
    <xf numFmtId="166" fontId="50" fillId="3" borderId="65" xfId="3" applyNumberFormat="1" applyFont="1" applyFill="1" applyBorder="1" applyAlignment="1">
      <alignment horizontal="right" vertical="center"/>
    </xf>
    <xf numFmtId="166" fontId="50" fillId="3" borderId="68" xfId="3" applyNumberFormat="1" applyFont="1" applyFill="1" applyBorder="1" applyAlignment="1">
      <alignment horizontal="right" vertical="center"/>
    </xf>
    <xf numFmtId="1" fontId="50" fillId="3" borderId="65" xfId="3" applyNumberFormat="1" applyFont="1" applyFill="1" applyBorder="1" applyAlignment="1">
      <alignment horizontal="right" vertical="center" wrapText="1"/>
    </xf>
    <xf numFmtId="166" fontId="50" fillId="5" borderId="42" xfId="3" applyNumberFormat="1" applyFont="1" applyFill="1" applyBorder="1" applyAlignment="1">
      <alignment horizontal="right" vertical="center"/>
    </xf>
    <xf numFmtId="166" fontId="50" fillId="5" borderId="45" xfId="3" applyNumberFormat="1" applyFont="1" applyFill="1" applyBorder="1" applyAlignment="1">
      <alignment horizontal="right" vertical="center"/>
    </xf>
    <xf numFmtId="166" fontId="50" fillId="5" borderId="43" xfId="3" applyNumberFormat="1" applyFont="1" applyFill="1" applyBorder="1" applyAlignment="1">
      <alignment horizontal="right" vertical="center"/>
    </xf>
    <xf numFmtId="166" fontId="50" fillId="5" borderId="69" xfId="3" applyNumberFormat="1" applyFont="1" applyFill="1" applyBorder="1" applyAlignment="1">
      <alignment horizontal="right" vertical="center"/>
    </xf>
    <xf numFmtId="166" fontId="50" fillId="5" borderId="53" xfId="3" applyNumberFormat="1" applyFont="1" applyFill="1" applyBorder="1" applyAlignment="1">
      <alignment horizontal="right" vertical="center"/>
    </xf>
    <xf numFmtId="0" fontId="64" fillId="0" borderId="0" xfId="3" applyFont="1" applyAlignment="1">
      <alignment vertical="center"/>
    </xf>
    <xf numFmtId="166" fontId="65" fillId="0" borderId="0" xfId="3" applyNumberFormat="1" applyFont="1"/>
    <xf numFmtId="167" fontId="2" fillId="0" borderId="0" xfId="3" applyNumberFormat="1"/>
    <xf numFmtId="166" fontId="53" fillId="0" borderId="0" xfId="3" applyNumberFormat="1" applyFont="1" applyBorder="1" applyAlignment="1">
      <alignment horizontal="center"/>
    </xf>
    <xf numFmtId="0" fontId="53" fillId="0" borderId="0" xfId="3" applyFont="1" applyBorder="1" applyAlignment="1">
      <alignment horizontal="center"/>
    </xf>
    <xf numFmtId="0" fontId="3" fillId="0" borderId="70" xfId="3" applyFont="1" applyBorder="1" applyAlignment="1">
      <alignment vertical="center"/>
    </xf>
    <xf numFmtId="0" fontId="67" fillId="3" borderId="71" xfId="3" applyFont="1" applyFill="1" applyBorder="1" applyAlignment="1">
      <alignment horizontal="right" vertical="center" wrapText="1"/>
    </xf>
    <xf numFmtId="0" fontId="50" fillId="3" borderId="72" xfId="3" applyFont="1" applyFill="1" applyBorder="1" applyAlignment="1">
      <alignment horizontal="right" vertical="center" wrapText="1"/>
    </xf>
    <xf numFmtId="0" fontId="51" fillId="3" borderId="73" xfId="3" applyFont="1" applyFill="1" applyBorder="1" applyAlignment="1">
      <alignment horizontal="right" vertical="center" wrapText="1"/>
    </xf>
    <xf numFmtId="166" fontId="50" fillId="3" borderId="74" xfId="3" applyNumberFormat="1" applyFont="1" applyFill="1" applyBorder="1" applyAlignment="1">
      <alignment horizontal="right" vertical="center"/>
    </xf>
    <xf numFmtId="166" fontId="50" fillId="3" borderId="75" xfId="3" applyNumberFormat="1" applyFont="1" applyFill="1" applyBorder="1" applyAlignment="1">
      <alignment horizontal="right" vertical="center"/>
    </xf>
    <xf numFmtId="166" fontId="50" fillId="3" borderId="71" xfId="3" applyNumberFormat="1" applyFont="1" applyFill="1" applyBorder="1" applyAlignment="1">
      <alignment horizontal="right" vertical="center"/>
    </xf>
    <xf numFmtId="166" fontId="50" fillId="6" borderId="54" xfId="3" applyNumberFormat="1" applyFont="1" applyFill="1" applyBorder="1" applyAlignment="1">
      <alignment horizontal="right" vertical="center"/>
    </xf>
    <xf numFmtId="49" fontId="67" fillId="3" borderId="57" xfId="3" applyNumberFormat="1" applyFont="1" applyFill="1" applyBorder="1" applyAlignment="1">
      <alignment horizontal="right" vertical="center" wrapText="1"/>
    </xf>
    <xf numFmtId="0" fontId="67" fillId="3" borderId="58" xfId="3" applyFont="1" applyFill="1" applyBorder="1" applyAlignment="1">
      <alignment horizontal="right" vertical="center" wrapText="1"/>
    </xf>
    <xf numFmtId="166" fontId="50" fillId="6" borderId="61" xfId="3" applyNumberFormat="1" applyFont="1" applyFill="1" applyBorder="1" applyAlignment="1">
      <alignment horizontal="right" vertical="center"/>
    </xf>
    <xf numFmtId="0" fontId="67" fillId="3" borderId="65" xfId="3" applyFont="1" applyFill="1" applyBorder="1" applyAlignment="1">
      <alignment horizontal="right" vertical="center" wrapText="1"/>
    </xf>
    <xf numFmtId="3" fontId="50" fillId="3" borderId="65" xfId="3" applyNumberFormat="1" applyFont="1" applyFill="1" applyBorder="1" applyAlignment="1">
      <alignment horizontal="right" vertical="center" wrapText="1"/>
    </xf>
    <xf numFmtId="49" fontId="69" fillId="3" borderId="74" xfId="3" applyNumberFormat="1" applyFont="1" applyFill="1" applyBorder="1" applyAlignment="1">
      <alignment horizontal="right" vertical="center" wrapText="1"/>
    </xf>
    <xf numFmtId="49" fontId="69" fillId="3" borderId="57" xfId="3" applyNumberFormat="1" applyFont="1" applyFill="1" applyBorder="1" applyAlignment="1">
      <alignment horizontal="right" vertical="center" wrapText="1"/>
    </xf>
    <xf numFmtId="166" fontId="70" fillId="0" borderId="0" xfId="3" applyNumberFormat="1" applyFont="1"/>
    <xf numFmtId="166" fontId="58" fillId="0" borderId="0" xfId="3" applyNumberFormat="1" applyFont="1"/>
    <xf numFmtId="0" fontId="15" fillId="7" borderId="11" xfId="3" applyFont="1" applyFill="1" applyBorder="1" applyAlignment="1">
      <alignment vertical="center"/>
    </xf>
    <xf numFmtId="0" fontId="74" fillId="8" borderId="0" xfId="2" applyFont="1" applyFill="1" applyAlignment="1">
      <alignment vertical="center"/>
    </xf>
    <xf numFmtId="164" fontId="17" fillId="8" borderId="0" xfId="2" applyNumberFormat="1" applyFont="1" applyFill="1" applyAlignment="1">
      <alignment vertical="center"/>
    </xf>
    <xf numFmtId="49" fontId="75" fillId="0" borderId="0" xfId="0" applyNumberFormat="1" applyFont="1" applyFill="1" applyBorder="1" applyAlignment="1">
      <alignment vertical="center"/>
    </xf>
    <xf numFmtId="49" fontId="76" fillId="0" borderId="0" xfId="0" applyNumberFormat="1" applyFont="1" applyAlignment="1">
      <alignment horizontal="center" vertical="center"/>
    </xf>
    <xf numFmtId="49" fontId="77" fillId="0" borderId="0" xfId="3" applyNumberFormat="1" applyFont="1" applyAlignment="1">
      <alignment horizontal="center" vertical="center"/>
    </xf>
    <xf numFmtId="49" fontId="78" fillId="0" borderId="0" xfId="3" applyNumberFormat="1" applyFont="1" applyAlignment="1">
      <alignment horizontal="center" vertical="center"/>
    </xf>
    <xf numFmtId="4" fontId="78" fillId="0" borderId="0" xfId="3" applyNumberFormat="1" applyFont="1" applyAlignment="1">
      <alignment vertical="center"/>
    </xf>
    <xf numFmtId="0" fontId="78" fillId="0" borderId="0" xfId="3" applyFont="1" applyAlignment="1">
      <alignment vertical="center"/>
    </xf>
    <xf numFmtId="0" fontId="71" fillId="0" borderId="0" xfId="3" applyFont="1"/>
    <xf numFmtId="49" fontId="79" fillId="9" borderId="76" xfId="0" applyNumberFormat="1" applyFont="1" applyFill="1" applyBorder="1" applyAlignment="1">
      <alignment horizontal="center" vertical="center"/>
    </xf>
    <xf numFmtId="49" fontId="79" fillId="9" borderId="77" xfId="0" applyNumberFormat="1" applyFont="1" applyFill="1" applyBorder="1" applyAlignment="1">
      <alignment horizontal="center" vertical="center"/>
    </xf>
    <xf numFmtId="49" fontId="80" fillId="9" borderId="77" xfId="0" applyNumberFormat="1" applyFont="1" applyFill="1" applyBorder="1" applyAlignment="1">
      <alignment horizontal="center" vertical="center"/>
    </xf>
    <xf numFmtId="49" fontId="81" fillId="9" borderId="77" xfId="3" applyNumberFormat="1" applyFont="1" applyFill="1" applyBorder="1" applyAlignment="1">
      <alignment horizontal="center" vertical="center"/>
    </xf>
    <xf numFmtId="4" fontId="81" fillId="9" borderId="77" xfId="3" applyNumberFormat="1" applyFont="1" applyFill="1" applyBorder="1" applyAlignment="1">
      <alignment horizontal="center" vertical="center"/>
    </xf>
    <xf numFmtId="0" fontId="81" fillId="9" borderId="78" xfId="3" applyFont="1" applyFill="1" applyBorder="1" applyAlignment="1">
      <alignment vertical="center"/>
    </xf>
    <xf numFmtId="49" fontId="82" fillId="0" borderId="79" xfId="0" applyNumberFormat="1" applyFont="1" applyFill="1" applyBorder="1" applyAlignment="1">
      <alignment horizontal="center" vertical="center"/>
    </xf>
    <xf numFmtId="49" fontId="82" fillId="0" borderId="80" xfId="0" applyNumberFormat="1" applyFont="1" applyBorder="1" applyAlignment="1">
      <alignment horizontal="center" vertical="center"/>
    </xf>
    <xf numFmtId="49" fontId="83" fillId="0" borderId="81" xfId="0" applyNumberFormat="1" applyFont="1" applyBorder="1" applyAlignment="1">
      <alignment horizontal="center" vertical="center"/>
    </xf>
    <xf numFmtId="49" fontId="83" fillId="7" borderId="82" xfId="0" applyNumberFormat="1" applyFont="1" applyFill="1" applyBorder="1" applyAlignment="1">
      <alignment horizontal="center" vertical="center"/>
    </xf>
    <xf numFmtId="49" fontId="84" fillId="7" borderId="82" xfId="0" applyNumberFormat="1" applyFont="1" applyFill="1" applyBorder="1" applyAlignment="1">
      <alignment horizontal="center" vertical="center"/>
    </xf>
    <xf numFmtId="49" fontId="85" fillId="7" borderId="82" xfId="3" applyNumberFormat="1" applyFont="1" applyFill="1" applyBorder="1" applyAlignment="1">
      <alignment horizontal="center" vertical="center"/>
    </xf>
    <xf numFmtId="4" fontId="85" fillId="7" borderId="82" xfId="3" applyNumberFormat="1" applyFont="1" applyFill="1" applyBorder="1" applyAlignment="1">
      <alignment vertical="center"/>
    </xf>
    <xf numFmtId="0" fontId="85" fillId="7" borderId="83" xfId="3" applyFont="1" applyFill="1" applyBorder="1" applyAlignment="1">
      <alignment vertical="center"/>
    </xf>
    <xf numFmtId="0" fontId="4" fillId="7" borderId="11" xfId="3" applyFont="1" applyFill="1" applyBorder="1" applyAlignment="1">
      <alignment vertical="center"/>
    </xf>
    <xf numFmtId="0" fontId="51" fillId="3" borderId="55" xfId="3" applyFont="1" applyFill="1" applyBorder="1" applyAlignment="1">
      <alignment horizontal="right" vertical="center" wrapText="1"/>
    </xf>
    <xf numFmtId="0" fontId="66" fillId="3" borderId="65" xfId="3" applyFont="1" applyFill="1" applyBorder="1" applyAlignment="1">
      <alignment horizontal="right" vertical="center" wrapText="1"/>
    </xf>
    <xf numFmtId="166" fontId="50" fillId="8" borderId="84" xfId="3" applyNumberFormat="1" applyFont="1" applyFill="1" applyBorder="1" applyAlignment="1">
      <alignment horizontal="right" vertical="center"/>
    </xf>
    <xf numFmtId="166" fontId="50" fillId="8" borderId="63" xfId="3" applyNumberFormat="1" applyFont="1" applyFill="1" applyBorder="1" applyAlignment="1">
      <alignment horizontal="right" vertical="center"/>
    </xf>
    <xf numFmtId="166" fontId="50" fillId="8" borderId="68" xfId="3" applyNumberFormat="1" applyFont="1" applyFill="1" applyBorder="1" applyAlignment="1">
      <alignment horizontal="right" vertical="center"/>
    </xf>
    <xf numFmtId="49" fontId="14" fillId="3" borderId="5" xfId="1" applyNumberFormat="1" applyFont="1" applyFill="1" applyBorder="1" applyAlignment="1">
      <alignment horizontal="center" vertical="center"/>
    </xf>
    <xf numFmtId="49" fontId="11" fillId="2" borderId="85" xfId="1" applyNumberFormat="1" applyFont="1" applyFill="1" applyBorder="1" applyAlignment="1">
      <alignment horizontal="center" vertical="center"/>
    </xf>
    <xf numFmtId="49" fontId="13" fillId="3" borderId="1" xfId="1" applyNumberFormat="1" applyFont="1" applyFill="1" applyBorder="1" applyAlignment="1">
      <alignment horizontal="center" vertical="center"/>
    </xf>
    <xf numFmtId="49" fontId="13" fillId="3" borderId="2" xfId="1" applyNumberFormat="1" applyFont="1" applyFill="1" applyBorder="1" applyAlignment="1">
      <alignment horizontal="center" vertical="center"/>
    </xf>
    <xf numFmtId="49" fontId="14" fillId="3" borderId="2" xfId="1" applyNumberFormat="1" applyFont="1" applyFill="1" applyBorder="1" applyAlignment="1">
      <alignment horizontal="center" vertical="center"/>
    </xf>
    <xf numFmtId="49" fontId="4" fillId="3" borderId="2" xfId="1" applyNumberFormat="1" applyFont="1" applyFill="1" applyBorder="1" applyAlignment="1">
      <alignment horizontal="center" vertical="center"/>
    </xf>
    <xf numFmtId="49" fontId="15" fillId="3" borderId="2" xfId="3" applyNumberFormat="1" applyFont="1" applyFill="1" applyBorder="1" applyAlignment="1">
      <alignment horizontal="center" vertical="center"/>
    </xf>
    <xf numFmtId="4" fontId="15" fillId="3" borderId="2" xfId="3" applyNumberFormat="1" applyFont="1" applyFill="1" applyBorder="1" applyAlignment="1">
      <alignment vertical="center"/>
    </xf>
    <xf numFmtId="0" fontId="15" fillId="7" borderId="3" xfId="3" applyFont="1" applyFill="1" applyBorder="1" applyAlignment="1">
      <alignment vertical="center"/>
    </xf>
    <xf numFmtId="49" fontId="14" fillId="8" borderId="5" xfId="1" applyNumberFormat="1" applyFont="1" applyFill="1" applyBorder="1" applyAlignment="1">
      <alignment horizontal="center" vertical="center"/>
    </xf>
    <xf numFmtId="49" fontId="4" fillId="8" borderId="5" xfId="1" applyNumberFormat="1" applyFont="1" applyFill="1" applyBorder="1" applyAlignment="1">
      <alignment horizontal="center" vertical="center"/>
    </xf>
    <xf numFmtId="49" fontId="15" fillId="8" borderId="5" xfId="3" applyNumberFormat="1" applyFont="1" applyFill="1" applyBorder="1" applyAlignment="1">
      <alignment horizontal="center" vertical="center"/>
    </xf>
    <xf numFmtId="4" fontId="15" fillId="8" borderId="5" xfId="3" applyNumberFormat="1" applyFont="1" applyFill="1" applyBorder="1" applyAlignment="1">
      <alignment vertical="center"/>
    </xf>
    <xf numFmtId="4" fontId="4" fillId="8" borderId="5" xfId="3" applyNumberFormat="1" applyFont="1" applyFill="1" applyBorder="1" applyAlignment="1">
      <alignment vertical="center"/>
    </xf>
    <xf numFmtId="0" fontId="15" fillId="7" borderId="8" xfId="3" applyFont="1" applyFill="1" applyBorder="1" applyAlignment="1">
      <alignment vertical="center"/>
    </xf>
    <xf numFmtId="49" fontId="14" fillId="8" borderId="10" xfId="1" applyNumberFormat="1" applyFont="1" applyFill="1" applyBorder="1" applyAlignment="1">
      <alignment horizontal="center" vertical="center"/>
    </xf>
    <xf numFmtId="49" fontId="14" fillId="8" borderId="13" xfId="1" applyNumberFormat="1" applyFont="1" applyFill="1" applyBorder="1" applyAlignment="1">
      <alignment horizontal="center" vertical="center"/>
    </xf>
    <xf numFmtId="49" fontId="4" fillId="8" borderId="13" xfId="1" applyNumberFormat="1" applyFont="1" applyFill="1" applyBorder="1" applyAlignment="1">
      <alignment horizontal="center" vertical="center"/>
    </xf>
    <xf numFmtId="49" fontId="4" fillId="8" borderId="13" xfId="3" applyNumberFormat="1" applyFont="1" applyFill="1" applyBorder="1" applyAlignment="1">
      <alignment horizontal="center" vertical="center"/>
    </xf>
    <xf numFmtId="49" fontId="15" fillId="8" borderId="13" xfId="3" applyNumberFormat="1" applyFont="1" applyFill="1" applyBorder="1" applyAlignment="1">
      <alignment horizontal="center" vertical="center"/>
    </xf>
    <xf numFmtId="4" fontId="15" fillId="8" borderId="13" xfId="3" applyNumberFormat="1" applyFont="1" applyFill="1" applyBorder="1" applyAlignment="1">
      <alignment vertical="center"/>
    </xf>
    <xf numFmtId="4" fontId="4" fillId="8" borderId="13" xfId="3" applyNumberFormat="1" applyFont="1" applyFill="1" applyBorder="1" applyAlignment="1">
      <alignment vertical="center"/>
    </xf>
    <xf numFmtId="49" fontId="67" fillId="3" borderId="64" xfId="3" applyNumberFormat="1" applyFont="1" applyFill="1" applyBorder="1" applyAlignment="1">
      <alignment horizontal="right" vertical="center" wrapText="1"/>
    </xf>
    <xf numFmtId="0" fontId="51" fillId="3" borderId="86" xfId="3" applyFont="1" applyFill="1" applyBorder="1" applyAlignment="1">
      <alignment vertical="center"/>
    </xf>
    <xf numFmtId="166" fontId="50" fillId="6" borderId="66" xfId="3" applyNumberFormat="1" applyFont="1" applyFill="1" applyBorder="1" applyAlignment="1">
      <alignment horizontal="right" vertical="center"/>
    </xf>
    <xf numFmtId="3" fontId="50" fillId="3" borderId="58" xfId="3" applyNumberFormat="1" applyFont="1" applyFill="1" applyBorder="1" applyAlignment="1">
      <alignment horizontal="right" vertical="center" wrapText="1"/>
    </xf>
    <xf numFmtId="49" fontId="12" fillId="10" borderId="0" xfId="1" applyNumberFormat="1" applyFont="1" applyFill="1" applyBorder="1" applyAlignment="1">
      <alignment horizontal="left" vertical="center"/>
    </xf>
    <xf numFmtId="4" fontId="16" fillId="10" borderId="0" xfId="3" applyNumberFormat="1" applyFont="1" applyFill="1" applyBorder="1" applyAlignment="1">
      <alignment vertical="center"/>
    </xf>
    <xf numFmtId="0" fontId="16" fillId="10" borderId="0" xfId="3" applyFont="1" applyFill="1" applyBorder="1" applyAlignment="1">
      <alignment vertical="center"/>
    </xf>
    <xf numFmtId="0" fontId="16" fillId="7" borderId="0" xfId="3" applyFont="1" applyFill="1"/>
    <xf numFmtId="0" fontId="15" fillId="0" borderId="24" xfId="3" applyFont="1" applyBorder="1" applyAlignment="1">
      <alignment vertical="center"/>
    </xf>
    <xf numFmtId="49" fontId="67" fillId="3" borderId="46" xfId="3" applyNumberFormat="1" applyFont="1" applyFill="1" applyBorder="1" applyAlignment="1">
      <alignment horizontal="right" vertical="center" wrapText="1"/>
    </xf>
    <xf numFmtId="0" fontId="50" fillId="3" borderId="47" xfId="3" applyFont="1" applyFill="1" applyBorder="1" applyAlignment="1">
      <alignment horizontal="right" vertical="center" wrapText="1"/>
    </xf>
    <xf numFmtId="166" fontId="50" fillId="3" borderId="46" xfId="3" applyNumberFormat="1" applyFont="1" applyFill="1" applyBorder="1" applyAlignment="1">
      <alignment horizontal="right" vertical="center"/>
    </xf>
    <xf numFmtId="166" fontId="50" fillId="3" borderId="48" xfId="3" applyNumberFormat="1" applyFont="1" applyFill="1" applyBorder="1" applyAlignment="1">
      <alignment horizontal="right" vertical="center"/>
    </xf>
    <xf numFmtId="166" fontId="50" fillId="3" borderId="47" xfId="3" applyNumberFormat="1" applyFont="1" applyFill="1" applyBorder="1" applyAlignment="1">
      <alignment horizontal="right" vertical="center"/>
    </xf>
    <xf numFmtId="166" fontId="50" fillId="6" borderId="55" xfId="3" applyNumberFormat="1" applyFont="1" applyFill="1" applyBorder="1" applyAlignment="1">
      <alignment horizontal="right" vertical="center"/>
    </xf>
    <xf numFmtId="166" fontId="50" fillId="3" borderId="87" xfId="3" applyNumberFormat="1" applyFont="1" applyFill="1" applyBorder="1" applyAlignment="1">
      <alignment horizontal="right" vertical="center"/>
    </xf>
    <xf numFmtId="49" fontId="67" fillId="3" borderId="49" xfId="3" applyNumberFormat="1" applyFont="1" applyFill="1" applyBorder="1" applyAlignment="1">
      <alignment horizontal="right" vertical="center" wrapText="1"/>
    </xf>
    <xf numFmtId="0" fontId="50" fillId="3" borderId="50" xfId="3" applyFont="1" applyFill="1" applyBorder="1" applyAlignment="1">
      <alignment horizontal="right" vertical="center" wrapText="1"/>
    </xf>
    <xf numFmtId="0" fontId="51" fillId="3" borderId="88" xfId="3" applyFont="1" applyFill="1" applyBorder="1" applyAlignment="1">
      <alignment horizontal="right" vertical="center" wrapText="1"/>
    </xf>
    <xf numFmtId="3" fontId="50" fillId="3" borderId="50" xfId="3" applyNumberFormat="1" applyFont="1" applyFill="1" applyBorder="1" applyAlignment="1">
      <alignment horizontal="right" vertical="center" wrapText="1"/>
    </xf>
    <xf numFmtId="166" fontId="50" fillId="3" borderId="49" xfId="3" applyNumberFormat="1" applyFont="1" applyFill="1" applyBorder="1" applyAlignment="1">
      <alignment horizontal="right" vertical="center"/>
    </xf>
    <xf numFmtId="166" fontId="50" fillId="3" borderId="52" xfId="3" applyNumberFormat="1" applyFont="1" applyFill="1" applyBorder="1" applyAlignment="1">
      <alignment horizontal="right" vertical="center"/>
    </xf>
    <xf numFmtId="166" fontId="50" fillId="3" borderId="50" xfId="3" applyNumberFormat="1" applyFont="1" applyFill="1" applyBorder="1" applyAlignment="1">
      <alignment horizontal="right" vertical="center"/>
    </xf>
    <xf numFmtId="166" fontId="50" fillId="6" borderId="88" xfId="3" applyNumberFormat="1" applyFont="1" applyFill="1" applyBorder="1" applyAlignment="1">
      <alignment horizontal="right" vertical="center"/>
    </xf>
    <xf numFmtId="166" fontId="50" fillId="3" borderId="89" xfId="3" applyNumberFormat="1" applyFont="1" applyFill="1" applyBorder="1" applyAlignment="1">
      <alignment horizontal="right" vertical="center"/>
    </xf>
    <xf numFmtId="49" fontId="4" fillId="8" borderId="14" xfId="1" applyNumberFormat="1" applyFont="1" applyFill="1" applyBorder="1" applyAlignment="1">
      <alignment horizontal="center" vertical="center"/>
    </xf>
    <xf numFmtId="49" fontId="15" fillId="8" borderId="14" xfId="3" applyNumberFormat="1" applyFont="1" applyFill="1" applyBorder="1" applyAlignment="1">
      <alignment horizontal="center" vertical="center"/>
    </xf>
    <xf numFmtId="4" fontId="15" fillId="8" borderId="14" xfId="3" applyNumberFormat="1" applyFont="1" applyFill="1" applyBorder="1" applyAlignment="1">
      <alignment vertical="center"/>
    </xf>
    <xf numFmtId="4" fontId="4" fillId="8" borderId="14" xfId="3" applyNumberFormat="1" applyFont="1" applyFill="1" applyBorder="1" applyAlignment="1">
      <alignment vertical="center"/>
    </xf>
    <xf numFmtId="0" fontId="15" fillId="7" borderId="90" xfId="3" applyFont="1" applyFill="1" applyBorder="1" applyAlignment="1">
      <alignment vertical="center"/>
    </xf>
    <xf numFmtId="49" fontId="4" fillId="8" borderId="10" xfId="1" applyNumberFormat="1" applyFont="1" applyFill="1" applyBorder="1" applyAlignment="1">
      <alignment horizontal="center" vertical="center"/>
    </xf>
    <xf numFmtId="49" fontId="15" fillId="8" borderId="10" xfId="3" applyNumberFormat="1" applyFont="1" applyFill="1" applyBorder="1" applyAlignment="1">
      <alignment horizontal="center" vertical="center"/>
    </xf>
    <xf numFmtId="4" fontId="15" fillId="8" borderId="10" xfId="3" applyNumberFormat="1" applyFont="1" applyFill="1" applyBorder="1" applyAlignment="1">
      <alignment vertical="center"/>
    </xf>
    <xf numFmtId="4" fontId="4" fillId="8" borderId="10" xfId="3" applyNumberFormat="1" applyFont="1" applyFill="1" applyBorder="1" applyAlignment="1">
      <alignment vertical="center"/>
    </xf>
    <xf numFmtId="49" fontId="86" fillId="7" borderId="0" xfId="0" applyNumberFormat="1" applyFont="1" applyFill="1" applyBorder="1" applyAlignment="1">
      <alignment vertical="center"/>
    </xf>
    <xf numFmtId="49" fontId="87" fillId="7" borderId="0" xfId="0" applyNumberFormat="1" applyFont="1" applyFill="1" applyAlignment="1">
      <alignment horizontal="center" vertical="center"/>
    </xf>
    <xf numFmtId="49" fontId="87" fillId="7" borderId="0" xfId="3" applyNumberFormat="1" applyFont="1" applyFill="1" applyAlignment="1">
      <alignment horizontal="center" vertical="center"/>
    </xf>
    <xf numFmtId="4" fontId="87" fillId="7" borderId="0" xfId="3" applyNumberFormat="1" applyFont="1" applyFill="1" applyAlignment="1">
      <alignment vertical="center"/>
    </xf>
    <xf numFmtId="0" fontId="87" fillId="7" borderId="0" xfId="3" applyFont="1" applyFill="1" applyAlignment="1">
      <alignment vertical="center"/>
    </xf>
    <xf numFmtId="49" fontId="82" fillId="7" borderId="91" xfId="0" applyNumberFormat="1" applyFont="1" applyFill="1" applyBorder="1" applyAlignment="1">
      <alignment horizontal="center" vertical="center"/>
    </xf>
    <xf numFmtId="49" fontId="82" fillId="7" borderId="82" xfId="0" applyNumberFormat="1" applyFont="1" applyFill="1" applyBorder="1" applyAlignment="1">
      <alignment horizontal="center" vertical="center"/>
    </xf>
    <xf numFmtId="49" fontId="82" fillId="7" borderId="79" xfId="0" applyNumberFormat="1" applyFont="1" applyFill="1" applyBorder="1" applyAlignment="1">
      <alignment horizontal="center" vertical="center"/>
    </xf>
    <xf numFmtId="49" fontId="82" fillId="7" borderId="80" xfId="0" applyNumberFormat="1" applyFont="1" applyFill="1" applyBorder="1" applyAlignment="1">
      <alignment horizontal="center" vertical="center"/>
    </xf>
    <xf numFmtId="49" fontId="83" fillId="7" borderId="80" xfId="0" applyNumberFormat="1" applyFont="1" applyFill="1" applyBorder="1" applyAlignment="1">
      <alignment horizontal="center" vertical="center"/>
    </xf>
    <xf numFmtId="49" fontId="84" fillId="7" borderId="80" xfId="0" applyNumberFormat="1" applyFont="1" applyFill="1" applyBorder="1" applyAlignment="1">
      <alignment horizontal="center" vertical="center"/>
    </xf>
    <xf numFmtId="49" fontId="85" fillId="7" borderId="80" xfId="3" applyNumberFormat="1" applyFont="1" applyFill="1" applyBorder="1" applyAlignment="1">
      <alignment horizontal="center" vertical="center"/>
    </xf>
    <xf numFmtId="4" fontId="85" fillId="7" borderId="80" xfId="3" applyNumberFormat="1" applyFont="1" applyFill="1" applyBorder="1" applyAlignment="1">
      <alignment vertical="center"/>
    </xf>
    <xf numFmtId="4" fontId="88" fillId="9" borderId="77" xfId="3" applyNumberFormat="1" applyFont="1" applyFill="1" applyBorder="1" applyAlignment="1">
      <alignment vertical="center"/>
    </xf>
    <xf numFmtId="0" fontId="88" fillId="9" borderId="78" xfId="3" applyFont="1" applyFill="1" applyBorder="1" applyAlignment="1">
      <alignment vertical="center"/>
    </xf>
    <xf numFmtId="0" fontId="16" fillId="2" borderId="3" xfId="3" applyFont="1" applyFill="1" applyBorder="1" applyAlignment="1">
      <alignment horizontal="right" vertical="center"/>
    </xf>
    <xf numFmtId="49" fontId="67" fillId="3" borderId="92" xfId="3" applyNumberFormat="1" applyFont="1" applyFill="1" applyBorder="1" applyAlignment="1">
      <alignment horizontal="right" vertical="center" wrapText="1"/>
    </xf>
    <xf numFmtId="3" fontId="50" fillId="3" borderId="72" xfId="3" applyNumberFormat="1" applyFont="1" applyFill="1" applyBorder="1" applyAlignment="1">
      <alignment horizontal="right" vertical="center" wrapText="1"/>
    </xf>
    <xf numFmtId="166" fontId="50" fillId="3" borderId="92" xfId="3" applyNumberFormat="1" applyFont="1" applyFill="1" applyBorder="1" applyAlignment="1">
      <alignment horizontal="right" vertical="center"/>
    </xf>
    <xf numFmtId="166" fontId="50" fillId="3" borderId="93" xfId="3" applyNumberFormat="1" applyFont="1" applyFill="1" applyBorder="1" applyAlignment="1">
      <alignment horizontal="right" vertical="center"/>
    </xf>
    <xf numFmtId="166" fontId="50" fillId="3" borderId="72" xfId="3" applyNumberFormat="1" applyFont="1" applyFill="1" applyBorder="1" applyAlignment="1">
      <alignment horizontal="right" vertical="center"/>
    </xf>
    <xf numFmtId="166" fontId="50" fillId="6" borderId="73" xfId="3" applyNumberFormat="1" applyFont="1" applyFill="1" applyBorder="1" applyAlignment="1">
      <alignment horizontal="right" vertical="center"/>
    </xf>
    <xf numFmtId="166" fontId="50" fillId="3" borderId="94" xfId="3" applyNumberFormat="1" applyFont="1" applyFill="1" applyBorder="1" applyAlignment="1">
      <alignment horizontal="right" vertical="center"/>
    </xf>
    <xf numFmtId="49" fontId="12" fillId="2" borderId="1" xfId="1" applyNumberFormat="1" applyFont="1" applyFill="1" applyBorder="1" applyAlignment="1">
      <alignment horizontal="left" vertical="center"/>
    </xf>
    <xf numFmtId="49" fontId="12" fillId="2" borderId="27" xfId="1" applyNumberFormat="1" applyFont="1" applyFill="1" applyBorder="1" applyAlignment="1">
      <alignment horizontal="left" vertical="center"/>
    </xf>
    <xf numFmtId="49" fontId="12" fillId="2" borderId="95" xfId="1" applyNumberFormat="1" applyFont="1" applyFill="1" applyBorder="1" applyAlignment="1">
      <alignment horizontal="left" vertical="center"/>
    </xf>
    <xf numFmtId="49" fontId="12" fillId="2" borderId="96" xfId="1" applyNumberFormat="1" applyFont="1" applyFill="1" applyBorder="1" applyAlignment="1">
      <alignment horizontal="left" vertical="center"/>
    </xf>
    <xf numFmtId="49" fontId="80" fillId="9" borderId="97" xfId="0" applyNumberFormat="1" applyFont="1" applyFill="1" applyBorder="1" applyAlignment="1">
      <alignment horizontal="left" vertical="center"/>
    </xf>
    <xf numFmtId="49" fontId="80" fillId="9" borderId="98" xfId="0" applyNumberFormat="1" applyFont="1" applyFill="1" applyBorder="1" applyAlignment="1">
      <alignment horizontal="left" vertical="center"/>
    </xf>
    <xf numFmtId="49" fontId="80" fillId="9" borderId="99" xfId="0" applyNumberFormat="1" applyFont="1" applyFill="1" applyBorder="1" applyAlignment="1">
      <alignment horizontal="left" vertical="center"/>
    </xf>
    <xf numFmtId="0" fontId="26" fillId="3" borderId="0" xfId="2" applyFont="1" applyFill="1" applyBorder="1" applyAlignment="1">
      <alignment horizontal="justify" vertical="center"/>
    </xf>
    <xf numFmtId="0" fontId="26" fillId="0" borderId="26" xfId="2" applyFont="1" applyBorder="1" applyAlignment="1">
      <alignment horizontal="justify" vertical="center"/>
    </xf>
    <xf numFmtId="0" fontId="26" fillId="0" borderId="0" xfId="2" applyFont="1" applyBorder="1" applyAlignment="1">
      <alignment horizontal="justify"/>
    </xf>
    <xf numFmtId="0" fontId="23" fillId="3" borderId="0" xfId="2" applyFont="1" applyFill="1" applyBorder="1" applyAlignment="1">
      <alignment horizontal="justify" vertical="center"/>
    </xf>
    <xf numFmtId="0" fontId="44" fillId="0" borderId="0" xfId="2" applyFont="1" applyBorder="1" applyAlignment="1">
      <alignment horizontal="left" vertical="center"/>
    </xf>
    <xf numFmtId="0" fontId="35" fillId="4" borderId="27" xfId="2" applyFont="1" applyFill="1" applyBorder="1" applyAlignment="1">
      <alignment horizontal="left" vertical="center" wrapText="1"/>
    </xf>
    <xf numFmtId="0" fontId="38" fillId="3" borderId="29" xfId="2" applyFont="1" applyFill="1" applyBorder="1" applyAlignment="1">
      <alignment horizontal="left" vertical="center" wrapText="1"/>
    </xf>
    <xf numFmtId="0" fontId="38" fillId="3" borderId="31" xfId="2" applyFont="1" applyFill="1" applyBorder="1" applyAlignment="1">
      <alignment horizontal="left" vertical="center" wrapText="1"/>
    </xf>
    <xf numFmtId="0" fontId="38" fillId="4" borderId="27" xfId="2" applyFont="1" applyFill="1" applyBorder="1" applyAlignment="1">
      <alignment horizontal="left" vertical="center"/>
    </xf>
    <xf numFmtId="0" fontId="23" fillId="0" borderId="0" xfId="2" applyFont="1" applyBorder="1" applyAlignment="1">
      <alignment horizontal="justify" vertical="center"/>
    </xf>
    <xf numFmtId="164" fontId="18" fillId="0" borderId="0" xfId="2" applyNumberFormat="1" applyFont="1" applyBorder="1" applyAlignment="1">
      <alignment horizontal="right" vertical="center"/>
    </xf>
    <xf numFmtId="0" fontId="29" fillId="0" borderId="0" xfId="2" applyFont="1" applyBorder="1" applyAlignment="1">
      <alignment horizontal="justify" vertical="center"/>
    </xf>
    <xf numFmtId="0" fontId="26" fillId="3" borderId="26" xfId="2" applyFont="1" applyFill="1" applyBorder="1" applyAlignment="1">
      <alignment horizontal="justify" vertical="center"/>
    </xf>
    <xf numFmtId="0" fontId="18" fillId="0" borderId="26" xfId="2" applyFont="1" applyBorder="1" applyAlignment="1">
      <alignment horizontal="left" vertical="center"/>
    </xf>
    <xf numFmtId="0" fontId="18" fillId="0" borderId="100" xfId="2" applyFont="1" applyBorder="1" applyAlignment="1">
      <alignment horizontal="left" vertical="center"/>
    </xf>
    <xf numFmtId="0" fontId="38" fillId="4" borderId="27" xfId="2" applyFont="1" applyFill="1" applyBorder="1" applyAlignment="1">
      <alignment horizontal="left" vertical="center" wrapText="1"/>
    </xf>
    <xf numFmtId="0" fontId="38" fillId="3" borderId="38" xfId="2" applyFont="1" applyFill="1" applyBorder="1" applyAlignment="1">
      <alignment horizontal="left" vertical="center"/>
    </xf>
    <xf numFmtId="0" fontId="38" fillId="3" borderId="40" xfId="2" applyFont="1" applyFill="1" applyBorder="1" applyAlignment="1">
      <alignment horizontal="left" vertical="center"/>
    </xf>
    <xf numFmtId="0" fontId="51" fillId="3" borderId="101" xfId="3" applyFont="1" applyFill="1" applyBorder="1" applyAlignment="1">
      <alignment horizontal="right" vertical="center" wrapText="1"/>
    </xf>
    <xf numFmtId="0" fontId="51" fillId="3" borderId="88" xfId="3" applyFont="1" applyFill="1" applyBorder="1" applyAlignment="1">
      <alignment horizontal="left" vertical="center"/>
    </xf>
    <xf numFmtId="0" fontId="51" fillId="3" borderId="52" xfId="3" applyFont="1" applyFill="1" applyBorder="1" applyAlignment="1">
      <alignment horizontal="left" vertical="center"/>
    </xf>
    <xf numFmtId="0" fontId="56" fillId="0" borderId="75" xfId="3" applyFont="1" applyBorder="1" applyAlignment="1">
      <alignment horizontal="left" vertical="center"/>
    </xf>
    <xf numFmtId="166" fontId="54" fillId="0" borderId="53" xfId="3" applyNumberFormat="1" applyFont="1" applyBorder="1" applyAlignment="1">
      <alignment horizontal="center" vertical="center"/>
    </xf>
    <xf numFmtId="0" fontId="73" fillId="3" borderId="73" xfId="3" applyFont="1" applyFill="1" applyBorder="1" applyAlignment="1">
      <alignment horizontal="right" vertical="center" wrapText="1"/>
    </xf>
    <xf numFmtId="0" fontId="73" fillId="3" borderId="72" xfId="3" applyFont="1" applyFill="1" applyBorder="1" applyAlignment="1">
      <alignment horizontal="right" vertical="center" wrapText="1"/>
    </xf>
    <xf numFmtId="0" fontId="51" fillId="5" borderId="53" xfId="3" applyFont="1" applyFill="1" applyBorder="1" applyAlignment="1">
      <alignment horizontal="left" vertical="center" wrapText="1"/>
    </xf>
    <xf numFmtId="0" fontId="51" fillId="3" borderId="102" xfId="3" applyFont="1" applyFill="1" applyBorder="1" applyAlignment="1">
      <alignment horizontal="right" vertical="center" wrapText="1"/>
    </xf>
    <xf numFmtId="0" fontId="51" fillId="8" borderId="103" xfId="3" applyFont="1" applyFill="1" applyBorder="1" applyAlignment="1">
      <alignment vertical="center"/>
    </xf>
    <xf numFmtId="0" fontId="51" fillId="8" borderId="61" xfId="3" applyFont="1" applyFill="1" applyBorder="1" applyAlignment="1">
      <alignment vertical="center"/>
    </xf>
    <xf numFmtId="0" fontId="51" fillId="3" borderId="73" xfId="3" applyFont="1" applyFill="1" applyBorder="1" applyAlignment="1">
      <alignment horizontal="left" vertical="center"/>
    </xf>
    <xf numFmtId="0" fontId="51" fillId="3" borderId="93" xfId="3" applyFont="1" applyFill="1" applyBorder="1" applyAlignment="1">
      <alignment horizontal="left" vertical="center"/>
    </xf>
    <xf numFmtId="0" fontId="51" fillId="3" borderId="104" xfId="3" applyFont="1" applyFill="1" applyBorder="1" applyAlignment="1">
      <alignment horizontal="right" vertical="center" wrapText="1"/>
    </xf>
    <xf numFmtId="0" fontId="51" fillId="3" borderId="59" xfId="3" applyFont="1" applyFill="1" applyBorder="1" applyAlignment="1">
      <alignment horizontal="right" vertical="center" wrapText="1"/>
    </xf>
    <xf numFmtId="0" fontId="51" fillId="3" borderId="106" xfId="3" applyFont="1" applyFill="1" applyBorder="1" applyAlignment="1">
      <alignment horizontal="right" vertical="center" wrapText="1"/>
    </xf>
    <xf numFmtId="0" fontId="51" fillId="5" borderId="53" xfId="3" applyFont="1" applyFill="1" applyBorder="1" applyAlignment="1">
      <alignment horizontal="center" vertical="center" wrapText="1"/>
    </xf>
    <xf numFmtId="0" fontId="51" fillId="5" borderId="49" xfId="3" applyFont="1" applyFill="1" applyBorder="1" applyAlignment="1">
      <alignment horizontal="center" vertical="center" wrapText="1"/>
    </xf>
    <xf numFmtId="0" fontId="51" fillId="5" borderId="105" xfId="3" applyFont="1" applyFill="1" applyBorder="1" applyAlignment="1">
      <alignment horizontal="center" vertical="center" wrapText="1"/>
    </xf>
    <xf numFmtId="0" fontId="60" fillId="0" borderId="108" xfId="3" applyFont="1" applyBorder="1" applyAlignment="1">
      <alignment horizontal="center" vertical="center"/>
    </xf>
    <xf numFmtId="0" fontId="66" fillId="5" borderId="42" xfId="3" applyFont="1" applyFill="1" applyBorder="1" applyAlignment="1">
      <alignment horizontal="center" vertical="center" textRotation="90" wrapText="1"/>
    </xf>
    <xf numFmtId="0" fontId="66" fillId="5" borderId="109" xfId="3" applyFont="1" applyFill="1" applyBorder="1" applyAlignment="1">
      <alignment horizontal="center" vertical="center" wrapText="1"/>
    </xf>
    <xf numFmtId="0" fontId="50" fillId="5" borderId="109" xfId="3" applyFont="1" applyFill="1" applyBorder="1" applyAlignment="1">
      <alignment horizontal="center" vertical="center" textRotation="90" wrapText="1"/>
    </xf>
    <xf numFmtId="0" fontId="61" fillId="5" borderId="109" xfId="3" applyFont="1" applyFill="1" applyBorder="1" applyAlignment="1">
      <alignment horizontal="center" vertical="center" textRotation="90" wrapText="1"/>
    </xf>
    <xf numFmtId="0" fontId="61" fillId="5" borderId="109" xfId="3" applyFont="1" applyFill="1" applyBorder="1" applyAlignment="1">
      <alignment horizontal="center" vertical="center" wrapText="1"/>
    </xf>
    <xf numFmtId="0" fontId="51" fillId="5" borderId="84" xfId="3" applyFont="1" applyFill="1" applyBorder="1" applyAlignment="1">
      <alignment horizontal="center" vertical="center" wrapText="1"/>
    </xf>
    <xf numFmtId="0" fontId="51" fillId="5" borderId="43" xfId="3" applyFont="1" applyFill="1" applyBorder="1" applyAlignment="1">
      <alignment horizontal="center" vertical="center" wrapText="1"/>
    </xf>
    <xf numFmtId="0" fontId="63" fillId="3" borderId="61" xfId="3" applyFont="1" applyFill="1" applyBorder="1" applyAlignment="1">
      <alignment horizontal="left" vertical="center"/>
    </xf>
    <xf numFmtId="0" fontId="61" fillId="5" borderId="110" xfId="3" applyFont="1" applyFill="1" applyBorder="1" applyAlignment="1">
      <alignment horizontal="center" vertical="center" wrapText="1"/>
    </xf>
    <xf numFmtId="0" fontId="48" fillId="0" borderId="0" xfId="3" applyFont="1" applyBorder="1" applyAlignment="1">
      <alignment horizontal="right" vertical="center"/>
    </xf>
    <xf numFmtId="0" fontId="49" fillId="0" borderId="0" xfId="3" applyFont="1" applyBorder="1" applyAlignment="1">
      <alignment horizontal="left" vertical="center"/>
    </xf>
    <xf numFmtId="0" fontId="61" fillId="0" borderId="0" xfId="3" applyFont="1" applyBorder="1" applyAlignment="1">
      <alignment vertical="center"/>
    </xf>
    <xf numFmtId="0" fontId="59" fillId="0" borderId="107" xfId="3" applyFont="1" applyBorder="1" applyAlignment="1">
      <alignment vertical="center"/>
    </xf>
    <xf numFmtId="0" fontId="54" fillId="0" borderId="101" xfId="3" applyFont="1" applyBorder="1" applyAlignment="1">
      <alignment horizontal="center" vertical="center" wrapText="1"/>
    </xf>
    <xf numFmtId="0" fontId="55" fillId="0" borderId="50" xfId="3" applyFont="1" applyBorder="1" applyAlignment="1">
      <alignment horizontal="left" vertical="center" wrapText="1"/>
    </xf>
    <xf numFmtId="0" fontId="54" fillId="5" borderId="42" xfId="3" applyFont="1" applyFill="1" applyBorder="1" applyAlignment="1">
      <alignment horizontal="left" vertical="center" wrapText="1"/>
    </xf>
    <xf numFmtId="0" fontId="50" fillId="5" borderId="42" xfId="3" applyFont="1" applyFill="1" applyBorder="1" applyAlignment="1">
      <alignment horizontal="left" vertical="center" wrapText="1"/>
    </xf>
    <xf numFmtId="0" fontId="50" fillId="5" borderId="109" xfId="3" applyFont="1" applyFill="1" applyBorder="1" applyAlignment="1">
      <alignment horizontal="center" vertical="center" textRotation="94" wrapText="1"/>
    </xf>
    <xf numFmtId="0" fontId="50" fillId="5" borderId="109" xfId="3" applyFont="1" applyFill="1" applyBorder="1" applyAlignment="1">
      <alignment horizontal="center" vertical="center" wrapText="1"/>
    </xf>
    <xf numFmtId="0" fontId="52" fillId="5" borderId="43" xfId="3" applyFont="1" applyFill="1" applyBorder="1" applyAlignment="1">
      <alignment horizontal="center" vertical="center" wrapText="1"/>
    </xf>
    <xf numFmtId="0" fontId="54" fillId="0" borderId="102" xfId="3" applyFont="1" applyBorder="1" applyAlignment="1">
      <alignment horizontal="center" vertical="center" wrapText="1"/>
    </xf>
    <xf numFmtId="0" fontId="55" fillId="0" borderId="111" xfId="3" applyFont="1" applyBorder="1" applyAlignment="1">
      <alignment horizontal="left" vertical="center" wrapText="1"/>
    </xf>
  </cellXfs>
  <cellStyles count="11">
    <cellStyle name="Excel Built-in Normal" xfId="1"/>
    <cellStyle name="Excel Built-in Normal 1" xfId="2"/>
    <cellStyle name="Excel Built-in Normal 3" xfId="3"/>
    <cellStyle name="Header" xfId="4"/>
    <cellStyle name="Header 2" xfId="5"/>
    <cellStyle name="Normální" xfId="0" builtinId="0"/>
    <cellStyle name="Normální 2" xfId="6"/>
    <cellStyle name="normální 3" xfId="7"/>
    <cellStyle name="Normální 4" xfId="8"/>
    <cellStyle name="Normální 4 2" xfId="9"/>
    <cellStyle name="normální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203864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2"/>
  <sheetViews>
    <sheetView topLeftCell="M1" workbookViewId="0">
      <selection activeCell="M123" sqref="A123:IV290"/>
    </sheetView>
  </sheetViews>
  <sheetFormatPr defaultColWidth="8.7109375" defaultRowHeight="15" x14ac:dyDescent="0.25"/>
  <cols>
    <col min="1" max="1" width="3.7109375" style="1" customWidth="1"/>
    <col min="2" max="2" width="3.7109375" style="2" customWidth="1"/>
    <col min="3" max="3" width="2.28515625" style="2" customWidth="1"/>
    <col min="4" max="4" width="2.7109375" style="2" customWidth="1"/>
    <col min="5" max="5" width="2.42578125" style="2" customWidth="1"/>
    <col min="6" max="6" width="7.7109375" style="2" customWidth="1"/>
    <col min="7" max="7" width="5.7109375" style="3" customWidth="1"/>
    <col min="8" max="8" width="3.7109375" style="3" customWidth="1"/>
    <col min="9" max="9" width="9.7109375" style="3" customWidth="1"/>
    <col min="10" max="11" width="5.7109375" style="3" customWidth="1"/>
    <col min="12" max="13" width="11.7109375" style="4" customWidth="1"/>
    <col min="14" max="14" width="68.42578125" style="5" customWidth="1"/>
    <col min="15" max="16384" width="8.7109375" style="6"/>
  </cols>
  <sheetData>
    <row r="2" spans="1:14" ht="15" customHeight="1" x14ac:dyDescent="0.25"/>
    <row r="3" spans="1:14" ht="21" x14ac:dyDescent="0.25">
      <c r="A3" s="7" t="s">
        <v>0</v>
      </c>
      <c r="B3" s="8"/>
      <c r="C3" s="8"/>
      <c r="D3" s="8"/>
    </row>
    <row r="4" spans="1:14" s="14" customFormat="1" ht="15.75" customHeight="1" thickBot="1" x14ac:dyDescent="0.3">
      <c r="A4" s="9" t="s">
        <v>121</v>
      </c>
      <c r="B4" s="10"/>
      <c r="C4" s="10"/>
      <c r="D4" s="10"/>
      <c r="E4" s="10"/>
      <c r="F4" s="10"/>
      <c r="G4" s="11"/>
      <c r="H4" s="11"/>
      <c r="I4" s="11"/>
      <c r="J4" s="11"/>
      <c r="K4" s="11"/>
      <c r="L4" s="12"/>
      <c r="M4" s="12"/>
      <c r="N4" s="13"/>
    </row>
    <row r="5" spans="1:14" ht="15.75" customHeight="1" thickBot="1" x14ac:dyDescent="0.3">
      <c r="A5" s="15" t="s">
        <v>1</v>
      </c>
      <c r="B5" s="16" t="s">
        <v>2</v>
      </c>
      <c r="C5" s="16" t="s">
        <v>3</v>
      </c>
      <c r="D5" s="16" t="s">
        <v>4</v>
      </c>
      <c r="E5" s="16" t="s">
        <v>5</v>
      </c>
      <c r="F5" s="17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9" t="s">
        <v>12</v>
      </c>
      <c r="M5" s="19" t="s">
        <v>13</v>
      </c>
      <c r="N5" s="20" t="s">
        <v>14</v>
      </c>
    </row>
    <row r="6" spans="1:14" ht="12.95" customHeight="1" x14ac:dyDescent="0.25">
      <c r="A6" s="21" t="s">
        <v>15</v>
      </c>
      <c r="B6" s="22" t="s">
        <v>15</v>
      </c>
      <c r="C6" s="23"/>
      <c r="D6" s="23">
        <v>231</v>
      </c>
      <c r="E6" s="24"/>
      <c r="F6" s="25" t="s">
        <v>16</v>
      </c>
      <c r="G6" s="26" t="s">
        <v>17</v>
      </c>
      <c r="H6" s="27">
        <v>0</v>
      </c>
      <c r="I6" s="27" t="s">
        <v>18</v>
      </c>
      <c r="J6" s="27">
        <v>0</v>
      </c>
      <c r="K6" s="27">
        <v>0</v>
      </c>
      <c r="L6" s="28">
        <v>49428</v>
      </c>
      <c r="M6" s="28">
        <v>0</v>
      </c>
      <c r="N6" s="29" t="s">
        <v>179</v>
      </c>
    </row>
    <row r="7" spans="1:14" ht="12.95" customHeight="1" x14ac:dyDescent="0.25">
      <c r="A7" s="30" t="s">
        <v>15</v>
      </c>
      <c r="B7" s="31" t="s">
        <v>15</v>
      </c>
      <c r="C7" s="23"/>
      <c r="D7" s="23">
        <v>231</v>
      </c>
      <c r="E7" s="24"/>
      <c r="F7" s="26" t="s">
        <v>19</v>
      </c>
      <c r="G7" s="26" t="s">
        <v>20</v>
      </c>
      <c r="H7" s="27">
        <v>0</v>
      </c>
      <c r="I7" s="27" t="s">
        <v>18</v>
      </c>
      <c r="J7" s="27">
        <v>0</v>
      </c>
      <c r="K7" s="27">
        <v>0</v>
      </c>
      <c r="L7" s="28"/>
      <c r="M7" s="28">
        <v>36888</v>
      </c>
      <c r="N7" s="32" t="s">
        <v>21</v>
      </c>
    </row>
    <row r="8" spans="1:14" ht="12.95" customHeight="1" x14ac:dyDescent="0.25">
      <c r="A8" s="30" t="s">
        <v>15</v>
      </c>
      <c r="B8" s="31" t="s">
        <v>15</v>
      </c>
      <c r="C8" s="23"/>
      <c r="D8" s="23">
        <v>231</v>
      </c>
      <c r="E8" s="24"/>
      <c r="F8" s="26" t="s">
        <v>19</v>
      </c>
      <c r="G8" s="26" t="s">
        <v>22</v>
      </c>
      <c r="H8" s="27">
        <v>0</v>
      </c>
      <c r="I8" s="27" t="s">
        <v>18</v>
      </c>
      <c r="J8" s="27">
        <v>0</v>
      </c>
      <c r="K8" s="27">
        <v>0</v>
      </c>
      <c r="L8" s="28"/>
      <c r="M8" s="28">
        <v>9220</v>
      </c>
      <c r="N8" s="32" t="s">
        <v>23</v>
      </c>
    </row>
    <row r="9" spans="1:14" ht="12.95" customHeight="1" thickBot="1" x14ac:dyDescent="0.3">
      <c r="A9" s="33" t="s">
        <v>15</v>
      </c>
      <c r="B9" s="34" t="s">
        <v>15</v>
      </c>
      <c r="C9" s="35"/>
      <c r="D9" s="35">
        <v>231</v>
      </c>
      <c r="E9" s="36"/>
      <c r="F9" s="37" t="s">
        <v>19</v>
      </c>
      <c r="G9" s="37" t="s">
        <v>24</v>
      </c>
      <c r="H9" s="38">
        <v>0</v>
      </c>
      <c r="I9" s="38" t="s">
        <v>18</v>
      </c>
      <c r="J9" s="38">
        <v>0</v>
      </c>
      <c r="K9" s="38">
        <v>0</v>
      </c>
      <c r="L9" s="39"/>
      <c r="M9" s="39">
        <v>3320</v>
      </c>
      <c r="N9" s="40" t="s">
        <v>25</v>
      </c>
    </row>
    <row r="10" spans="1:14" ht="12.95" customHeight="1" x14ac:dyDescent="0.25">
      <c r="A10" s="41" t="s">
        <v>15</v>
      </c>
      <c r="B10" s="42" t="s">
        <v>15</v>
      </c>
      <c r="C10" s="43"/>
      <c r="D10" s="43">
        <v>231</v>
      </c>
      <c r="E10" s="44"/>
      <c r="F10" s="25" t="s">
        <v>16</v>
      </c>
      <c r="G10" s="25" t="s">
        <v>17</v>
      </c>
      <c r="H10" s="45">
        <v>0</v>
      </c>
      <c r="I10" s="45" t="s">
        <v>26</v>
      </c>
      <c r="J10" s="45">
        <v>0</v>
      </c>
      <c r="K10" s="45">
        <v>0</v>
      </c>
      <c r="L10" s="46">
        <v>10572</v>
      </c>
      <c r="M10" s="46"/>
      <c r="N10" s="47" t="s">
        <v>180</v>
      </c>
    </row>
    <row r="11" spans="1:14" ht="12.95" customHeight="1" x14ac:dyDescent="0.25">
      <c r="A11" s="30" t="s">
        <v>15</v>
      </c>
      <c r="B11" s="31" t="s">
        <v>15</v>
      </c>
      <c r="C11" s="48"/>
      <c r="D11" s="48">
        <v>231</v>
      </c>
      <c r="E11" s="49"/>
      <c r="F11" s="37" t="s">
        <v>19</v>
      </c>
      <c r="G11" s="50">
        <v>5011</v>
      </c>
      <c r="H11" s="51">
        <v>0</v>
      </c>
      <c r="I11" s="51" t="s">
        <v>26</v>
      </c>
      <c r="J11" s="51">
        <v>0</v>
      </c>
      <c r="K11" s="51">
        <v>0</v>
      </c>
      <c r="L11" s="52">
        <v>0</v>
      </c>
      <c r="M11" s="52">
        <v>7888</v>
      </c>
      <c r="N11" s="29" t="s">
        <v>21</v>
      </c>
    </row>
    <row r="12" spans="1:14" ht="12.95" customHeight="1" x14ac:dyDescent="0.25">
      <c r="A12" s="30" t="s">
        <v>15</v>
      </c>
      <c r="B12" s="31" t="s">
        <v>15</v>
      </c>
      <c r="C12" s="48"/>
      <c r="D12" s="48" t="s">
        <v>27</v>
      </c>
      <c r="E12" s="49"/>
      <c r="F12" s="37" t="s">
        <v>19</v>
      </c>
      <c r="G12" s="50">
        <v>5031</v>
      </c>
      <c r="H12" s="51" t="s">
        <v>28</v>
      </c>
      <c r="I12" s="51" t="s">
        <v>26</v>
      </c>
      <c r="J12" s="51" t="s">
        <v>28</v>
      </c>
      <c r="K12" s="51" t="s">
        <v>28</v>
      </c>
      <c r="L12" s="52">
        <v>0</v>
      </c>
      <c r="M12" s="52">
        <v>1972</v>
      </c>
      <c r="N12" s="32" t="s">
        <v>23</v>
      </c>
    </row>
    <row r="13" spans="1:14" ht="12.95" customHeight="1" thickBot="1" x14ac:dyDescent="0.3">
      <c r="A13" s="33" t="s">
        <v>15</v>
      </c>
      <c r="B13" s="34" t="s">
        <v>15</v>
      </c>
      <c r="C13" s="53"/>
      <c r="D13" s="53" t="s">
        <v>27</v>
      </c>
      <c r="E13" s="54"/>
      <c r="F13" s="55" t="s">
        <v>19</v>
      </c>
      <c r="G13" s="37" t="s">
        <v>24</v>
      </c>
      <c r="H13" s="56" t="s">
        <v>28</v>
      </c>
      <c r="I13" s="56" t="s">
        <v>26</v>
      </c>
      <c r="J13" s="56" t="s">
        <v>28</v>
      </c>
      <c r="K13" s="56" t="s">
        <v>28</v>
      </c>
      <c r="L13" s="57">
        <v>0</v>
      </c>
      <c r="M13" s="57">
        <v>712</v>
      </c>
      <c r="N13" s="32" t="s">
        <v>25</v>
      </c>
    </row>
    <row r="14" spans="1:14" s="60" customFormat="1" ht="14.1" customHeight="1" thickBot="1" x14ac:dyDescent="0.25">
      <c r="A14" s="326" t="s">
        <v>29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58">
        <f>SUM(L6:L13)</f>
        <v>60000</v>
      </c>
      <c r="M14" s="58">
        <f>SUM(M6:M13)</f>
        <v>60000</v>
      </c>
      <c r="N14" s="59"/>
    </row>
    <row r="15" spans="1:14" ht="5.25" customHeight="1" x14ac:dyDescent="0.25">
      <c r="A15" s="61"/>
      <c r="B15" s="8"/>
      <c r="C15" s="8"/>
      <c r="D15" s="8"/>
    </row>
    <row r="16" spans="1:14" s="14" customFormat="1" ht="15.75" customHeight="1" thickBot="1" x14ac:dyDescent="0.3">
      <c r="A16" s="9" t="s">
        <v>122</v>
      </c>
      <c r="B16" s="10"/>
      <c r="C16" s="10"/>
      <c r="D16" s="10"/>
      <c r="E16" s="10"/>
      <c r="F16" s="10"/>
      <c r="G16" s="11"/>
      <c r="H16" s="11"/>
      <c r="I16" s="11"/>
      <c r="J16" s="11"/>
      <c r="K16" s="11"/>
      <c r="L16" s="12"/>
      <c r="M16" s="12"/>
      <c r="N16" s="13"/>
    </row>
    <row r="17" spans="1:14" ht="15.75" customHeight="1" thickBot="1" x14ac:dyDescent="0.3">
      <c r="A17" s="15" t="s">
        <v>1</v>
      </c>
      <c r="B17" s="16" t="s">
        <v>2</v>
      </c>
      <c r="C17" s="16" t="s">
        <v>3</v>
      </c>
      <c r="D17" s="16" t="s">
        <v>4</v>
      </c>
      <c r="E17" s="16" t="s">
        <v>5</v>
      </c>
      <c r="F17" s="17" t="s">
        <v>6</v>
      </c>
      <c r="G17" s="18" t="s">
        <v>7</v>
      </c>
      <c r="H17" s="18" t="s">
        <v>8</v>
      </c>
      <c r="I17" s="18" t="s">
        <v>9</v>
      </c>
      <c r="J17" s="18" t="s">
        <v>10</v>
      </c>
      <c r="K17" s="18" t="s">
        <v>11</v>
      </c>
      <c r="L17" s="19" t="s">
        <v>12</v>
      </c>
      <c r="M17" s="19" t="s">
        <v>13</v>
      </c>
      <c r="N17" s="20" t="s">
        <v>14</v>
      </c>
    </row>
    <row r="18" spans="1:14" ht="12.95" customHeight="1" x14ac:dyDescent="0.25">
      <c r="A18" s="21" t="s">
        <v>15</v>
      </c>
      <c r="B18" s="22" t="s">
        <v>15</v>
      </c>
      <c r="C18" s="23"/>
      <c r="D18" s="23">
        <v>231</v>
      </c>
      <c r="E18" s="24"/>
      <c r="F18" s="25" t="s">
        <v>16</v>
      </c>
      <c r="G18" s="26" t="s">
        <v>17</v>
      </c>
      <c r="H18" s="27">
        <v>0</v>
      </c>
      <c r="I18" s="27" t="s">
        <v>18</v>
      </c>
      <c r="J18" s="27">
        <v>0</v>
      </c>
      <c r="K18" s="27">
        <v>0</v>
      </c>
      <c r="L18" s="28">
        <v>12750</v>
      </c>
      <c r="M18" s="28">
        <v>0</v>
      </c>
      <c r="N18" s="29" t="s">
        <v>181</v>
      </c>
    </row>
    <row r="19" spans="1:14" ht="12.95" customHeight="1" x14ac:dyDescent="0.25">
      <c r="A19" s="30" t="s">
        <v>15</v>
      </c>
      <c r="B19" s="31" t="s">
        <v>15</v>
      </c>
      <c r="C19" s="23"/>
      <c r="D19" s="23">
        <v>231</v>
      </c>
      <c r="E19" s="24"/>
      <c r="F19" s="26" t="s">
        <v>19</v>
      </c>
      <c r="G19" s="26" t="s">
        <v>20</v>
      </c>
      <c r="H19" s="27">
        <v>0</v>
      </c>
      <c r="I19" s="27" t="s">
        <v>18</v>
      </c>
      <c r="J19" s="27">
        <v>0</v>
      </c>
      <c r="K19" s="27">
        <v>0</v>
      </c>
      <c r="L19" s="28"/>
      <c r="M19" s="28">
        <v>9515</v>
      </c>
      <c r="N19" s="32" t="s">
        <v>21</v>
      </c>
    </row>
    <row r="20" spans="1:14" ht="12.95" customHeight="1" x14ac:dyDescent="0.25">
      <c r="A20" s="30" t="s">
        <v>15</v>
      </c>
      <c r="B20" s="31" t="s">
        <v>15</v>
      </c>
      <c r="C20" s="23"/>
      <c r="D20" s="23">
        <v>231</v>
      </c>
      <c r="E20" s="24"/>
      <c r="F20" s="26" t="s">
        <v>19</v>
      </c>
      <c r="G20" s="26" t="s">
        <v>22</v>
      </c>
      <c r="H20" s="27">
        <v>0</v>
      </c>
      <c r="I20" s="27" t="s">
        <v>18</v>
      </c>
      <c r="J20" s="27">
        <v>0</v>
      </c>
      <c r="K20" s="27">
        <v>0</v>
      </c>
      <c r="L20" s="28"/>
      <c r="M20" s="28">
        <v>2378</v>
      </c>
      <c r="N20" s="32" t="s">
        <v>23</v>
      </c>
    </row>
    <row r="21" spans="1:14" ht="12.95" customHeight="1" thickBot="1" x14ac:dyDescent="0.3">
      <c r="A21" s="33" t="s">
        <v>15</v>
      </c>
      <c r="B21" s="34" t="s">
        <v>15</v>
      </c>
      <c r="C21" s="35"/>
      <c r="D21" s="35">
        <v>231</v>
      </c>
      <c r="E21" s="36"/>
      <c r="F21" s="37" t="s">
        <v>19</v>
      </c>
      <c r="G21" s="37" t="s">
        <v>24</v>
      </c>
      <c r="H21" s="38">
        <v>0</v>
      </c>
      <c r="I21" s="38" t="s">
        <v>18</v>
      </c>
      <c r="J21" s="38">
        <v>0</v>
      </c>
      <c r="K21" s="38">
        <v>0</v>
      </c>
      <c r="L21" s="39"/>
      <c r="M21" s="39">
        <v>857</v>
      </c>
      <c r="N21" s="40" t="s">
        <v>25</v>
      </c>
    </row>
    <row r="22" spans="1:14" ht="12.95" customHeight="1" x14ac:dyDescent="0.25">
      <c r="A22" s="41" t="s">
        <v>15</v>
      </c>
      <c r="B22" s="42" t="s">
        <v>15</v>
      </c>
      <c r="C22" s="43"/>
      <c r="D22" s="43">
        <v>231</v>
      </c>
      <c r="E22" s="44"/>
      <c r="F22" s="25" t="s">
        <v>16</v>
      </c>
      <c r="G22" s="25" t="s">
        <v>17</v>
      </c>
      <c r="H22" s="45">
        <v>0</v>
      </c>
      <c r="I22" s="45" t="s">
        <v>26</v>
      </c>
      <c r="J22" s="45">
        <v>0</v>
      </c>
      <c r="K22" s="45">
        <v>0</v>
      </c>
      <c r="L22" s="46">
        <v>2250</v>
      </c>
      <c r="M22" s="46"/>
      <c r="N22" s="47" t="s">
        <v>182</v>
      </c>
    </row>
    <row r="23" spans="1:14" ht="12.95" customHeight="1" x14ac:dyDescent="0.25">
      <c r="A23" s="30" t="s">
        <v>15</v>
      </c>
      <c r="B23" s="31" t="s">
        <v>15</v>
      </c>
      <c r="C23" s="48"/>
      <c r="D23" s="48">
        <v>231</v>
      </c>
      <c r="E23" s="49"/>
      <c r="F23" s="37" t="s">
        <v>19</v>
      </c>
      <c r="G23" s="50">
        <v>5011</v>
      </c>
      <c r="H23" s="51">
        <v>0</v>
      </c>
      <c r="I23" s="51" t="s">
        <v>26</v>
      </c>
      <c r="J23" s="51">
        <v>0</v>
      </c>
      <c r="K23" s="51">
        <v>0</v>
      </c>
      <c r="L23" s="52">
        <v>0</v>
      </c>
      <c r="M23" s="52">
        <v>1679</v>
      </c>
      <c r="N23" s="29" t="s">
        <v>21</v>
      </c>
    </row>
    <row r="24" spans="1:14" ht="12.95" customHeight="1" x14ac:dyDescent="0.25">
      <c r="A24" s="30" t="s">
        <v>15</v>
      </c>
      <c r="B24" s="31" t="s">
        <v>15</v>
      </c>
      <c r="C24" s="48"/>
      <c r="D24" s="48" t="s">
        <v>27</v>
      </c>
      <c r="E24" s="49"/>
      <c r="F24" s="37" t="s">
        <v>19</v>
      </c>
      <c r="G24" s="50">
        <v>5031</v>
      </c>
      <c r="H24" s="51" t="s">
        <v>28</v>
      </c>
      <c r="I24" s="51" t="s">
        <v>26</v>
      </c>
      <c r="J24" s="51" t="s">
        <v>28</v>
      </c>
      <c r="K24" s="51" t="s">
        <v>28</v>
      </c>
      <c r="L24" s="52">
        <v>0</v>
      </c>
      <c r="M24" s="52">
        <v>420</v>
      </c>
      <c r="N24" s="32" t="s">
        <v>23</v>
      </c>
    </row>
    <row r="25" spans="1:14" ht="12.95" customHeight="1" thickBot="1" x14ac:dyDescent="0.3">
      <c r="A25" s="33" t="s">
        <v>15</v>
      </c>
      <c r="B25" s="34" t="s">
        <v>15</v>
      </c>
      <c r="C25" s="53"/>
      <c r="D25" s="53" t="s">
        <v>27</v>
      </c>
      <c r="E25" s="54"/>
      <c r="F25" s="55" t="s">
        <v>19</v>
      </c>
      <c r="G25" s="37" t="s">
        <v>24</v>
      </c>
      <c r="H25" s="56" t="s">
        <v>28</v>
      </c>
      <c r="I25" s="56" t="s">
        <v>26</v>
      </c>
      <c r="J25" s="56" t="s">
        <v>28</v>
      </c>
      <c r="K25" s="56" t="s">
        <v>28</v>
      </c>
      <c r="L25" s="57">
        <v>0</v>
      </c>
      <c r="M25" s="57">
        <v>151</v>
      </c>
      <c r="N25" s="32" t="s">
        <v>25</v>
      </c>
    </row>
    <row r="26" spans="1:14" s="60" customFormat="1" ht="14.1" customHeight="1" thickBot="1" x14ac:dyDescent="0.25">
      <c r="A26" s="326" t="s">
        <v>29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58">
        <f>SUM(L18:L25)</f>
        <v>15000</v>
      </c>
      <c r="M26" s="58">
        <f>SUM(M18:M25)</f>
        <v>15000</v>
      </c>
      <c r="N26" s="59"/>
    </row>
    <row r="27" spans="1:14" ht="4.5" customHeight="1" x14ac:dyDescent="0.25">
      <c r="A27" s="61"/>
      <c r="B27" s="8"/>
      <c r="C27" s="8"/>
      <c r="D27" s="8"/>
    </row>
    <row r="28" spans="1:14" s="276" customFormat="1" ht="15.75" customHeight="1" thickBot="1" x14ac:dyDescent="0.25">
      <c r="A28" s="303" t="s">
        <v>257</v>
      </c>
      <c r="B28" s="304"/>
      <c r="C28" s="304"/>
      <c r="D28" s="304"/>
      <c r="E28" s="304"/>
      <c r="F28" s="304"/>
      <c r="G28" s="305"/>
      <c r="H28" s="305"/>
      <c r="I28" s="305"/>
      <c r="J28" s="305"/>
      <c r="K28" s="305"/>
      <c r="L28" s="306"/>
      <c r="M28" s="306"/>
      <c r="N28" s="307"/>
    </row>
    <row r="29" spans="1:14" s="276" customFormat="1" ht="14.1" customHeight="1" thickBot="1" x14ac:dyDescent="0.25">
      <c r="A29" s="227" t="s">
        <v>1</v>
      </c>
      <c r="B29" s="228" t="s">
        <v>2</v>
      </c>
      <c r="C29" s="228" t="s">
        <v>3</v>
      </c>
      <c r="D29" s="228" t="s">
        <v>4</v>
      </c>
      <c r="E29" s="228" t="s">
        <v>5</v>
      </c>
      <c r="F29" s="229" t="s">
        <v>6</v>
      </c>
      <c r="G29" s="230" t="s">
        <v>7</v>
      </c>
      <c r="H29" s="230" t="s">
        <v>8</v>
      </c>
      <c r="I29" s="230" t="s">
        <v>9</v>
      </c>
      <c r="J29" s="230" t="s">
        <v>10</v>
      </c>
      <c r="K29" s="230" t="s">
        <v>11</v>
      </c>
      <c r="L29" s="231" t="s">
        <v>12</v>
      </c>
      <c r="M29" s="231" t="s">
        <v>13</v>
      </c>
      <c r="N29" s="232" t="s">
        <v>14</v>
      </c>
    </row>
    <row r="30" spans="1:14" s="276" customFormat="1" ht="12.6" customHeight="1" x14ac:dyDescent="0.2">
      <c r="A30" s="308" t="s">
        <v>15</v>
      </c>
      <c r="B30" s="309" t="s">
        <v>15</v>
      </c>
      <c r="C30" s="236"/>
      <c r="D30" s="236">
        <v>231</v>
      </c>
      <c r="E30" s="236"/>
      <c r="F30" s="237" t="s">
        <v>16</v>
      </c>
      <c r="G30" s="238" t="s">
        <v>255</v>
      </c>
      <c r="H30" s="238" t="s">
        <v>28</v>
      </c>
      <c r="I30" s="238" t="s">
        <v>256</v>
      </c>
      <c r="J30" s="238" t="s">
        <v>28</v>
      </c>
      <c r="K30" s="238" t="s">
        <v>28</v>
      </c>
      <c r="L30" s="239">
        <v>225000</v>
      </c>
      <c r="M30" s="239">
        <v>0</v>
      </c>
      <c r="N30" s="240" t="s">
        <v>258</v>
      </c>
    </row>
    <row r="31" spans="1:14" s="276" customFormat="1" ht="12.6" customHeight="1" x14ac:dyDescent="0.2">
      <c r="A31" s="308" t="s">
        <v>15</v>
      </c>
      <c r="B31" s="309" t="s">
        <v>15</v>
      </c>
      <c r="C31" s="236"/>
      <c r="D31" s="236">
        <v>231</v>
      </c>
      <c r="E31" s="236"/>
      <c r="F31" s="237" t="s">
        <v>259</v>
      </c>
      <c r="G31" s="238" t="s">
        <v>260</v>
      </c>
      <c r="H31" s="238" t="s">
        <v>28</v>
      </c>
      <c r="I31" s="238" t="s">
        <v>256</v>
      </c>
      <c r="J31" s="238" t="s">
        <v>28</v>
      </c>
      <c r="K31" s="238" t="s">
        <v>28</v>
      </c>
      <c r="L31" s="239">
        <v>0</v>
      </c>
      <c r="M31" s="239">
        <v>10000</v>
      </c>
      <c r="N31" s="240" t="s">
        <v>263</v>
      </c>
    </row>
    <row r="32" spans="1:14" s="276" customFormat="1" ht="12.6" customHeight="1" x14ac:dyDescent="0.2">
      <c r="A32" s="308" t="s">
        <v>15</v>
      </c>
      <c r="B32" s="309" t="s">
        <v>15</v>
      </c>
      <c r="C32" s="236"/>
      <c r="D32" s="236">
        <v>231</v>
      </c>
      <c r="E32" s="236"/>
      <c r="F32" s="237" t="s">
        <v>259</v>
      </c>
      <c r="G32" s="238" t="s">
        <v>261</v>
      </c>
      <c r="H32" s="238" t="s">
        <v>28</v>
      </c>
      <c r="I32" s="238" t="s">
        <v>256</v>
      </c>
      <c r="J32" s="238" t="s">
        <v>28</v>
      </c>
      <c r="K32" s="238" t="s">
        <v>28</v>
      </c>
      <c r="L32" s="239">
        <v>0</v>
      </c>
      <c r="M32" s="239">
        <v>112000</v>
      </c>
      <c r="N32" s="240" t="s">
        <v>279</v>
      </c>
    </row>
    <row r="33" spans="1:14" s="276" customFormat="1" ht="12.6" customHeight="1" x14ac:dyDescent="0.2">
      <c r="A33" s="308" t="s">
        <v>15</v>
      </c>
      <c r="B33" s="309" t="s">
        <v>15</v>
      </c>
      <c r="C33" s="236"/>
      <c r="D33" s="236">
        <v>231</v>
      </c>
      <c r="E33" s="236"/>
      <c r="F33" s="237" t="s">
        <v>259</v>
      </c>
      <c r="G33" s="238" t="s">
        <v>262</v>
      </c>
      <c r="H33" s="238" t="s">
        <v>28</v>
      </c>
      <c r="I33" s="238" t="s">
        <v>256</v>
      </c>
      <c r="J33" s="238" t="s">
        <v>28</v>
      </c>
      <c r="K33" s="238" t="s">
        <v>28</v>
      </c>
      <c r="L33" s="239">
        <v>0</v>
      </c>
      <c r="M33" s="239">
        <v>3500</v>
      </c>
      <c r="N33" s="240" t="s">
        <v>264</v>
      </c>
    </row>
    <row r="34" spans="1:14" s="276" customFormat="1" ht="12.6" customHeight="1" x14ac:dyDescent="0.2">
      <c r="A34" s="308" t="s">
        <v>15</v>
      </c>
      <c r="B34" s="309" t="s">
        <v>15</v>
      </c>
      <c r="C34" s="236"/>
      <c r="D34" s="236">
        <v>231</v>
      </c>
      <c r="E34" s="236"/>
      <c r="F34" s="237" t="s">
        <v>259</v>
      </c>
      <c r="G34" s="238" t="s">
        <v>39</v>
      </c>
      <c r="H34" s="238" t="s">
        <v>28</v>
      </c>
      <c r="I34" s="238" t="s">
        <v>256</v>
      </c>
      <c r="J34" s="238" t="s">
        <v>28</v>
      </c>
      <c r="K34" s="238" t="s">
        <v>28</v>
      </c>
      <c r="L34" s="239">
        <v>0</v>
      </c>
      <c r="M34" s="239">
        <v>30000</v>
      </c>
      <c r="N34" s="240" t="s">
        <v>265</v>
      </c>
    </row>
    <row r="35" spans="1:14" s="276" customFormat="1" ht="12.6" customHeight="1" x14ac:dyDescent="0.2">
      <c r="A35" s="308" t="s">
        <v>15</v>
      </c>
      <c r="B35" s="309" t="s">
        <v>15</v>
      </c>
      <c r="C35" s="236"/>
      <c r="D35" s="236">
        <v>231</v>
      </c>
      <c r="E35" s="236"/>
      <c r="F35" s="237" t="s">
        <v>259</v>
      </c>
      <c r="G35" s="238" t="s">
        <v>231</v>
      </c>
      <c r="H35" s="238" t="s">
        <v>28</v>
      </c>
      <c r="I35" s="238" t="s">
        <v>256</v>
      </c>
      <c r="J35" s="238" t="s">
        <v>28</v>
      </c>
      <c r="K35" s="238" t="s">
        <v>28</v>
      </c>
      <c r="L35" s="239">
        <v>0</v>
      </c>
      <c r="M35" s="239">
        <v>12000</v>
      </c>
      <c r="N35" s="240" t="s">
        <v>266</v>
      </c>
    </row>
    <row r="36" spans="1:14" s="276" customFormat="1" ht="12.6" customHeight="1" x14ac:dyDescent="0.2">
      <c r="A36" s="308" t="s">
        <v>15</v>
      </c>
      <c r="B36" s="309" t="s">
        <v>15</v>
      </c>
      <c r="C36" s="236"/>
      <c r="D36" s="236">
        <v>231</v>
      </c>
      <c r="E36" s="236"/>
      <c r="F36" s="237" t="s">
        <v>259</v>
      </c>
      <c r="G36" s="238" t="s">
        <v>268</v>
      </c>
      <c r="H36" s="238" t="s">
        <v>28</v>
      </c>
      <c r="I36" s="238" t="s">
        <v>256</v>
      </c>
      <c r="J36" s="238" t="s">
        <v>28</v>
      </c>
      <c r="K36" s="238" t="s">
        <v>28</v>
      </c>
      <c r="L36" s="239">
        <v>0</v>
      </c>
      <c r="M36" s="239">
        <v>3000</v>
      </c>
      <c r="N36" s="240" t="s">
        <v>269</v>
      </c>
    </row>
    <row r="37" spans="1:14" s="276" customFormat="1" ht="12.6" customHeight="1" x14ac:dyDescent="0.2">
      <c r="A37" s="308" t="s">
        <v>15</v>
      </c>
      <c r="B37" s="309" t="s">
        <v>15</v>
      </c>
      <c r="C37" s="236"/>
      <c r="D37" s="236">
        <v>231</v>
      </c>
      <c r="E37" s="236"/>
      <c r="F37" s="237" t="s">
        <v>259</v>
      </c>
      <c r="G37" s="238" t="s">
        <v>270</v>
      </c>
      <c r="H37" s="238" t="s">
        <v>28</v>
      </c>
      <c r="I37" s="238" t="s">
        <v>256</v>
      </c>
      <c r="J37" s="238" t="s">
        <v>28</v>
      </c>
      <c r="K37" s="238" t="s">
        <v>28</v>
      </c>
      <c r="L37" s="239">
        <v>0</v>
      </c>
      <c r="M37" s="239">
        <v>3000</v>
      </c>
      <c r="N37" s="240" t="s">
        <v>271</v>
      </c>
    </row>
    <row r="38" spans="1:14" s="276" customFormat="1" ht="12.6" customHeight="1" x14ac:dyDescent="0.2">
      <c r="A38" s="308" t="s">
        <v>15</v>
      </c>
      <c r="B38" s="309" t="s">
        <v>15</v>
      </c>
      <c r="C38" s="236"/>
      <c r="D38" s="236">
        <v>231</v>
      </c>
      <c r="E38" s="236"/>
      <c r="F38" s="237" t="s">
        <v>259</v>
      </c>
      <c r="G38" s="238" t="s">
        <v>233</v>
      </c>
      <c r="H38" s="238" t="s">
        <v>28</v>
      </c>
      <c r="I38" s="238" t="s">
        <v>256</v>
      </c>
      <c r="J38" s="238" t="s">
        <v>28</v>
      </c>
      <c r="K38" s="238" t="s">
        <v>28</v>
      </c>
      <c r="L38" s="239">
        <v>0</v>
      </c>
      <c r="M38" s="239">
        <v>10608</v>
      </c>
      <c r="N38" s="240" t="s">
        <v>272</v>
      </c>
    </row>
    <row r="39" spans="1:14" s="276" customFormat="1" ht="12.6" customHeight="1" thickBot="1" x14ac:dyDescent="0.25">
      <c r="A39" s="310" t="s">
        <v>15</v>
      </c>
      <c r="B39" s="311" t="s">
        <v>15</v>
      </c>
      <c r="C39" s="312"/>
      <c r="D39" s="312">
        <v>231</v>
      </c>
      <c r="E39" s="236"/>
      <c r="F39" s="313" t="s">
        <v>259</v>
      </c>
      <c r="G39" s="238" t="s">
        <v>34</v>
      </c>
      <c r="H39" s="314" t="s">
        <v>28</v>
      </c>
      <c r="I39" s="314" t="s">
        <v>256</v>
      </c>
      <c r="J39" s="314" t="s">
        <v>28</v>
      </c>
      <c r="K39" s="314" t="s">
        <v>28</v>
      </c>
      <c r="L39" s="315">
        <v>0</v>
      </c>
      <c r="M39" s="239">
        <v>40892</v>
      </c>
      <c r="N39" s="240" t="s">
        <v>267</v>
      </c>
    </row>
    <row r="40" spans="1:14" s="276" customFormat="1" ht="14.1" customHeight="1" thickBot="1" x14ac:dyDescent="0.25">
      <c r="A40" s="330" t="s">
        <v>29</v>
      </c>
      <c r="B40" s="331"/>
      <c r="C40" s="331"/>
      <c r="D40" s="331"/>
      <c r="E40" s="331"/>
      <c r="F40" s="331"/>
      <c r="G40" s="331"/>
      <c r="H40" s="331"/>
      <c r="I40" s="331"/>
      <c r="J40" s="331"/>
      <c r="K40" s="332"/>
      <c r="L40" s="316">
        <f>SUM(L30:L39)</f>
        <v>225000</v>
      </c>
      <c r="M40" s="316">
        <f>SUM(M30:M39)</f>
        <v>225000</v>
      </c>
      <c r="N40" s="317"/>
    </row>
    <row r="41" spans="1:14" ht="14.1" customHeight="1" x14ac:dyDescent="0.25">
      <c r="A41" s="61"/>
      <c r="B41" s="8"/>
      <c r="C41" s="8"/>
      <c r="D41" s="8"/>
    </row>
    <row r="42" spans="1:14" ht="14.1" customHeight="1" x14ac:dyDescent="0.25">
      <c r="A42" s="61"/>
      <c r="B42" s="8"/>
      <c r="C42" s="8"/>
      <c r="D42" s="8"/>
    </row>
    <row r="43" spans="1:14" ht="21.75" thickBot="1" x14ac:dyDescent="0.3">
      <c r="A43" s="7" t="s">
        <v>199</v>
      </c>
      <c r="B43" s="8"/>
      <c r="C43" s="8"/>
      <c r="D43" s="8"/>
    </row>
    <row r="44" spans="1:14" s="69" customFormat="1" ht="15.75" thickBot="1" x14ac:dyDescent="0.3">
      <c r="A44" s="248" t="s">
        <v>1</v>
      </c>
      <c r="B44" s="64" t="s">
        <v>2</v>
      </c>
      <c r="C44" s="64" t="s">
        <v>3</v>
      </c>
      <c r="D44" s="64" t="s">
        <v>4</v>
      </c>
      <c r="E44" s="64" t="s">
        <v>5</v>
      </c>
      <c r="F44" s="65" t="s">
        <v>6</v>
      </c>
      <c r="G44" s="66" t="s">
        <v>7</v>
      </c>
      <c r="H44" s="66" t="s">
        <v>8</v>
      </c>
      <c r="I44" s="66" t="s">
        <v>9</v>
      </c>
      <c r="J44" s="66" t="s">
        <v>10</v>
      </c>
      <c r="K44" s="66" t="s">
        <v>11</v>
      </c>
      <c r="L44" s="67" t="s">
        <v>12</v>
      </c>
      <c r="M44" s="67" t="s">
        <v>13</v>
      </c>
      <c r="N44" s="68" t="s">
        <v>14</v>
      </c>
    </row>
    <row r="45" spans="1:14" ht="14.1" customHeight="1" thickBot="1" x14ac:dyDescent="0.3">
      <c r="A45" s="249" t="s">
        <v>15</v>
      </c>
      <c r="B45" s="250" t="s">
        <v>15</v>
      </c>
      <c r="C45" s="251"/>
      <c r="D45" s="251" t="s">
        <v>27</v>
      </c>
      <c r="E45" s="251"/>
      <c r="F45" s="252" t="s">
        <v>16</v>
      </c>
      <c r="G45" s="253" t="s">
        <v>154</v>
      </c>
      <c r="H45" s="253" t="s">
        <v>28</v>
      </c>
      <c r="I45" s="253" t="s">
        <v>28</v>
      </c>
      <c r="J45" s="253" t="s">
        <v>28</v>
      </c>
      <c r="K45" s="253" t="s">
        <v>28</v>
      </c>
      <c r="L45" s="254">
        <v>1000000</v>
      </c>
      <c r="M45" s="254">
        <v>0</v>
      </c>
      <c r="N45" s="255" t="s">
        <v>156</v>
      </c>
    </row>
    <row r="46" spans="1:14" s="60" customFormat="1" ht="14.1" customHeight="1" thickBot="1" x14ac:dyDescent="0.25">
      <c r="A46" s="327" t="s">
        <v>29</v>
      </c>
      <c r="B46" s="328"/>
      <c r="C46" s="328"/>
      <c r="D46" s="328"/>
      <c r="E46" s="328"/>
      <c r="F46" s="328"/>
      <c r="G46" s="328"/>
      <c r="H46" s="328"/>
      <c r="I46" s="328"/>
      <c r="J46" s="328"/>
      <c r="K46" s="329"/>
      <c r="L46" s="58">
        <f>SUM(L45)</f>
        <v>1000000</v>
      </c>
      <c r="M46" s="58">
        <f>SUM(M45)</f>
        <v>0</v>
      </c>
      <c r="N46" s="59"/>
    </row>
    <row r="47" spans="1:14" ht="14.1" customHeight="1" x14ac:dyDescent="0.25">
      <c r="A47" s="61"/>
      <c r="B47" s="8"/>
      <c r="C47" s="8"/>
      <c r="D47" s="8"/>
    </row>
    <row r="48" spans="1:14" ht="14.1" customHeight="1" x14ac:dyDescent="0.25">
      <c r="A48" s="61"/>
      <c r="B48" s="8"/>
      <c r="C48" s="8"/>
      <c r="D48" s="8"/>
    </row>
    <row r="49" spans="1:14" ht="14.1" customHeight="1" x14ac:dyDescent="0.25">
      <c r="A49" s="61"/>
      <c r="B49" s="8"/>
      <c r="C49" s="8"/>
      <c r="D49" s="8"/>
    </row>
    <row r="50" spans="1:14" s="276" customFormat="1" ht="14.1" customHeight="1" x14ac:dyDescent="0.2">
      <c r="A50" s="273"/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4"/>
      <c r="M50" s="274"/>
      <c r="N50" s="275"/>
    </row>
    <row r="51" spans="1:14" s="226" customFormat="1" ht="21" customHeight="1" thickBot="1" x14ac:dyDescent="0.4">
      <c r="A51" s="220" t="s">
        <v>198</v>
      </c>
      <c r="B51" s="221"/>
      <c r="C51" s="221"/>
      <c r="D51" s="221"/>
      <c r="E51" s="221"/>
      <c r="F51" s="221"/>
      <c r="G51" s="222"/>
      <c r="H51" s="222"/>
      <c r="I51" s="222"/>
      <c r="J51" s="222"/>
      <c r="K51" s="223"/>
      <c r="L51" s="224"/>
      <c r="M51" s="224"/>
      <c r="N51" s="225"/>
    </row>
    <row r="52" spans="1:14" s="60" customFormat="1" ht="14.1" customHeight="1" thickBot="1" x14ac:dyDescent="0.25">
      <c r="A52" s="227" t="s">
        <v>1</v>
      </c>
      <c r="B52" s="228" t="s">
        <v>2</v>
      </c>
      <c r="C52" s="228" t="s">
        <v>3</v>
      </c>
      <c r="D52" s="228" t="s">
        <v>4</v>
      </c>
      <c r="E52" s="228" t="s">
        <v>5</v>
      </c>
      <c r="F52" s="229" t="s">
        <v>6</v>
      </c>
      <c r="G52" s="230" t="s">
        <v>7</v>
      </c>
      <c r="H52" s="230" t="s">
        <v>8</v>
      </c>
      <c r="I52" s="230" t="s">
        <v>9</v>
      </c>
      <c r="J52" s="230" t="s">
        <v>10</v>
      </c>
      <c r="K52" s="230" t="s">
        <v>11</v>
      </c>
      <c r="L52" s="231" t="s">
        <v>12</v>
      </c>
      <c r="M52" s="231" t="s">
        <v>13</v>
      </c>
      <c r="N52" s="232" t="s">
        <v>14</v>
      </c>
    </row>
    <row r="53" spans="1:14" s="60" customFormat="1" ht="14.1" customHeight="1" x14ac:dyDescent="0.2">
      <c r="A53" s="233" t="s">
        <v>15</v>
      </c>
      <c r="B53" s="234" t="s">
        <v>15</v>
      </c>
      <c r="C53" s="235"/>
      <c r="D53" s="235" t="s">
        <v>27</v>
      </c>
      <c r="E53" s="236"/>
      <c r="F53" s="237" t="s">
        <v>16</v>
      </c>
      <c r="G53" s="238" t="s">
        <v>210</v>
      </c>
      <c r="H53" s="238" t="s">
        <v>28</v>
      </c>
      <c r="I53" s="238" t="s">
        <v>28</v>
      </c>
      <c r="J53" s="238" t="s">
        <v>28</v>
      </c>
      <c r="K53" s="238" t="s">
        <v>28</v>
      </c>
      <c r="L53" s="239">
        <v>1000000</v>
      </c>
      <c r="M53" s="239">
        <v>0</v>
      </c>
      <c r="N53" s="240" t="s">
        <v>211</v>
      </c>
    </row>
    <row r="54" spans="1:14" s="60" customFormat="1" ht="14.1" customHeight="1" x14ac:dyDescent="0.2">
      <c r="A54" s="233" t="s">
        <v>15</v>
      </c>
      <c r="B54" s="234" t="s">
        <v>15</v>
      </c>
      <c r="C54" s="235"/>
      <c r="D54" s="235" t="s">
        <v>27</v>
      </c>
      <c r="E54" s="236"/>
      <c r="F54" s="237" t="s">
        <v>16</v>
      </c>
      <c r="G54" s="238" t="s">
        <v>183</v>
      </c>
      <c r="H54" s="238" t="s">
        <v>28</v>
      </c>
      <c r="I54" s="238" t="s">
        <v>28</v>
      </c>
      <c r="J54" s="238" t="s">
        <v>28</v>
      </c>
      <c r="K54" s="238" t="s">
        <v>28</v>
      </c>
      <c r="L54" s="239">
        <v>50000</v>
      </c>
      <c r="M54" s="239">
        <v>0</v>
      </c>
      <c r="N54" s="240" t="s">
        <v>184</v>
      </c>
    </row>
    <row r="55" spans="1:14" s="60" customFormat="1" ht="14.1" customHeight="1" x14ac:dyDescent="0.2">
      <c r="A55" s="233" t="s">
        <v>15</v>
      </c>
      <c r="B55" s="234" t="s">
        <v>15</v>
      </c>
      <c r="C55" s="235"/>
      <c r="D55" s="235" t="s">
        <v>27</v>
      </c>
      <c r="E55" s="236"/>
      <c r="F55" s="237" t="s">
        <v>16</v>
      </c>
      <c r="G55" s="238" t="s">
        <v>185</v>
      </c>
      <c r="H55" s="238" t="s">
        <v>28</v>
      </c>
      <c r="I55" s="238" t="s">
        <v>28</v>
      </c>
      <c r="J55" s="238" t="s">
        <v>28</v>
      </c>
      <c r="K55" s="238" t="s">
        <v>28</v>
      </c>
      <c r="L55" s="239">
        <v>380</v>
      </c>
      <c r="M55" s="239">
        <v>0</v>
      </c>
      <c r="N55" s="240" t="s">
        <v>186</v>
      </c>
    </row>
    <row r="56" spans="1:14" s="60" customFormat="1" ht="14.1" customHeight="1" x14ac:dyDescent="0.2">
      <c r="A56" s="233" t="s">
        <v>15</v>
      </c>
      <c r="B56" s="234" t="s">
        <v>15</v>
      </c>
      <c r="C56" s="235"/>
      <c r="D56" s="235" t="s">
        <v>27</v>
      </c>
      <c r="E56" s="236"/>
      <c r="F56" s="237" t="s">
        <v>16</v>
      </c>
      <c r="G56" s="238" t="s">
        <v>187</v>
      </c>
      <c r="H56" s="238" t="s">
        <v>28</v>
      </c>
      <c r="I56" s="238" t="s">
        <v>28</v>
      </c>
      <c r="J56" s="238" t="s">
        <v>28</v>
      </c>
      <c r="K56" s="238" t="s">
        <v>28</v>
      </c>
      <c r="L56" s="239">
        <v>5000</v>
      </c>
      <c r="M56" s="239">
        <v>0</v>
      </c>
      <c r="N56" s="240" t="s">
        <v>188</v>
      </c>
    </row>
    <row r="57" spans="1:14" s="60" customFormat="1" ht="14.1" customHeight="1" x14ac:dyDescent="0.2">
      <c r="A57" s="233" t="s">
        <v>15</v>
      </c>
      <c r="B57" s="234" t="s">
        <v>15</v>
      </c>
      <c r="C57" s="235"/>
      <c r="D57" s="235" t="s">
        <v>27</v>
      </c>
      <c r="E57" s="236"/>
      <c r="F57" s="237" t="s">
        <v>16</v>
      </c>
      <c r="G57" s="238" t="s">
        <v>189</v>
      </c>
      <c r="H57" s="238" t="s">
        <v>28</v>
      </c>
      <c r="I57" s="238" t="s">
        <v>28</v>
      </c>
      <c r="J57" s="238" t="s">
        <v>28</v>
      </c>
      <c r="K57" s="238" t="s">
        <v>28</v>
      </c>
      <c r="L57" s="239">
        <v>15722</v>
      </c>
      <c r="M57" s="239">
        <v>0</v>
      </c>
      <c r="N57" s="240" t="s">
        <v>190</v>
      </c>
    </row>
    <row r="58" spans="1:14" s="60" customFormat="1" ht="14.1" customHeight="1" x14ac:dyDescent="0.2">
      <c r="A58" s="233" t="s">
        <v>15</v>
      </c>
      <c r="B58" s="234" t="s">
        <v>15</v>
      </c>
      <c r="C58" s="235"/>
      <c r="D58" s="235" t="s">
        <v>27</v>
      </c>
      <c r="E58" s="236"/>
      <c r="F58" s="237" t="s">
        <v>123</v>
      </c>
      <c r="G58" s="238" t="s">
        <v>191</v>
      </c>
      <c r="H58" s="238" t="s">
        <v>28</v>
      </c>
      <c r="I58" s="238" t="s">
        <v>28</v>
      </c>
      <c r="J58" s="238" t="s">
        <v>28</v>
      </c>
      <c r="K58" s="238" t="s">
        <v>28</v>
      </c>
      <c r="L58" s="239">
        <v>44000</v>
      </c>
      <c r="M58" s="239">
        <v>0</v>
      </c>
      <c r="N58" s="240" t="s">
        <v>192</v>
      </c>
    </row>
    <row r="59" spans="1:14" s="60" customFormat="1" ht="14.1" customHeight="1" x14ac:dyDescent="0.2">
      <c r="A59" s="233" t="s">
        <v>15</v>
      </c>
      <c r="B59" s="234" t="s">
        <v>15</v>
      </c>
      <c r="C59" s="235"/>
      <c r="D59" s="235" t="s">
        <v>27</v>
      </c>
      <c r="E59" s="236"/>
      <c r="F59" s="237" t="s">
        <v>221</v>
      </c>
      <c r="G59" s="238" t="s">
        <v>222</v>
      </c>
      <c r="H59" s="238" t="s">
        <v>28</v>
      </c>
      <c r="I59" s="238" t="s">
        <v>28</v>
      </c>
      <c r="J59" s="238" t="s">
        <v>28</v>
      </c>
      <c r="K59" s="238" t="s">
        <v>28</v>
      </c>
      <c r="L59" s="239">
        <v>16956</v>
      </c>
      <c r="M59" s="239">
        <v>0</v>
      </c>
      <c r="N59" s="240" t="s">
        <v>223</v>
      </c>
    </row>
    <row r="60" spans="1:14" s="60" customFormat="1" ht="14.1" customHeight="1" x14ac:dyDescent="0.2">
      <c r="A60" s="233" t="s">
        <v>15</v>
      </c>
      <c r="B60" s="234" t="s">
        <v>15</v>
      </c>
      <c r="C60" s="235"/>
      <c r="D60" s="235" t="s">
        <v>27</v>
      </c>
      <c r="E60" s="236"/>
      <c r="F60" s="237" t="s">
        <v>127</v>
      </c>
      <c r="G60" s="238" t="s">
        <v>137</v>
      </c>
      <c r="H60" s="238" t="s">
        <v>28</v>
      </c>
      <c r="I60" s="238" t="s">
        <v>28</v>
      </c>
      <c r="J60" s="238" t="s">
        <v>28</v>
      </c>
      <c r="K60" s="238" t="s">
        <v>28</v>
      </c>
      <c r="L60" s="239">
        <v>1500</v>
      </c>
      <c r="M60" s="239">
        <v>0</v>
      </c>
      <c r="N60" s="240" t="s">
        <v>193</v>
      </c>
    </row>
    <row r="61" spans="1:14" s="60" customFormat="1" ht="14.1" customHeight="1" x14ac:dyDescent="0.2">
      <c r="A61" s="233" t="s">
        <v>15</v>
      </c>
      <c r="B61" s="234" t="s">
        <v>15</v>
      </c>
      <c r="C61" s="235"/>
      <c r="D61" s="235" t="s">
        <v>27</v>
      </c>
      <c r="E61" s="236"/>
      <c r="F61" s="237" t="s">
        <v>128</v>
      </c>
      <c r="G61" s="238" t="s">
        <v>137</v>
      </c>
      <c r="H61" s="238" t="s">
        <v>28</v>
      </c>
      <c r="I61" s="238" t="s">
        <v>28</v>
      </c>
      <c r="J61" s="238" t="s">
        <v>28</v>
      </c>
      <c r="K61" s="238" t="s">
        <v>28</v>
      </c>
      <c r="L61" s="239">
        <v>98000</v>
      </c>
      <c r="M61" s="239">
        <v>0</v>
      </c>
      <c r="N61" s="240" t="s">
        <v>194</v>
      </c>
    </row>
    <row r="62" spans="1:14" s="60" customFormat="1" ht="14.1" customHeight="1" x14ac:dyDescent="0.2">
      <c r="A62" s="233" t="s">
        <v>15</v>
      </c>
      <c r="B62" s="234" t="s">
        <v>15</v>
      </c>
      <c r="C62" s="235"/>
      <c r="D62" s="235" t="s">
        <v>27</v>
      </c>
      <c r="E62" s="236"/>
      <c r="F62" s="237" t="s">
        <v>128</v>
      </c>
      <c r="G62" s="238" t="s">
        <v>137</v>
      </c>
      <c r="H62" s="238" t="s">
        <v>28</v>
      </c>
      <c r="I62" s="238" t="s">
        <v>28</v>
      </c>
      <c r="J62" s="238" t="s">
        <v>28</v>
      </c>
      <c r="K62" s="238" t="s">
        <v>28</v>
      </c>
      <c r="L62" s="239">
        <v>10000</v>
      </c>
      <c r="M62" s="239">
        <v>0</v>
      </c>
      <c r="N62" s="240" t="s">
        <v>195</v>
      </c>
    </row>
    <row r="63" spans="1:14" s="60" customFormat="1" ht="14.1" customHeight="1" x14ac:dyDescent="0.2">
      <c r="A63" s="233" t="s">
        <v>15</v>
      </c>
      <c r="B63" s="234" t="s">
        <v>15</v>
      </c>
      <c r="C63" s="235"/>
      <c r="D63" s="235" t="s">
        <v>27</v>
      </c>
      <c r="E63" s="236"/>
      <c r="F63" s="237" t="s">
        <v>161</v>
      </c>
      <c r="G63" s="238" t="s">
        <v>196</v>
      </c>
      <c r="H63" s="238" t="s">
        <v>28</v>
      </c>
      <c r="I63" s="238" t="s">
        <v>28</v>
      </c>
      <c r="J63" s="238" t="s">
        <v>28</v>
      </c>
      <c r="K63" s="238" t="s">
        <v>28</v>
      </c>
      <c r="L63" s="239">
        <v>23000</v>
      </c>
      <c r="M63" s="239">
        <v>0</v>
      </c>
      <c r="N63" s="240" t="s">
        <v>197</v>
      </c>
    </row>
    <row r="64" spans="1:14" s="60" customFormat="1" ht="14.1" customHeight="1" x14ac:dyDescent="0.2">
      <c r="A64" s="233" t="s">
        <v>15</v>
      </c>
      <c r="B64" s="234" t="s">
        <v>15</v>
      </c>
      <c r="C64" s="235"/>
      <c r="D64" s="235" t="s">
        <v>27</v>
      </c>
      <c r="E64" s="236"/>
      <c r="F64" s="237" t="s">
        <v>161</v>
      </c>
      <c r="G64" s="238" t="s">
        <v>137</v>
      </c>
      <c r="H64" s="238" t="s">
        <v>28</v>
      </c>
      <c r="I64" s="238" t="s">
        <v>28</v>
      </c>
      <c r="J64" s="238" t="s">
        <v>28</v>
      </c>
      <c r="K64" s="238" t="s">
        <v>28</v>
      </c>
      <c r="L64" s="239">
        <v>9400</v>
      </c>
      <c r="M64" s="239">
        <v>0</v>
      </c>
      <c r="N64" s="240" t="s">
        <v>212</v>
      </c>
    </row>
    <row r="65" spans="1:14" s="60" customFormat="1" ht="14.1" customHeight="1" x14ac:dyDescent="0.2">
      <c r="A65" s="233" t="s">
        <v>15</v>
      </c>
      <c r="B65" s="234" t="s">
        <v>15</v>
      </c>
      <c r="C65" s="235"/>
      <c r="D65" s="235" t="s">
        <v>27</v>
      </c>
      <c r="E65" s="236"/>
      <c r="F65" s="237" t="s">
        <v>161</v>
      </c>
      <c r="G65" s="238" t="s">
        <v>137</v>
      </c>
      <c r="H65" s="238" t="s">
        <v>28</v>
      </c>
      <c r="I65" s="238" t="s">
        <v>28</v>
      </c>
      <c r="J65" s="238" t="s">
        <v>28</v>
      </c>
      <c r="K65" s="238" t="s">
        <v>28</v>
      </c>
      <c r="L65" s="239">
        <v>15300</v>
      </c>
      <c r="M65" s="239">
        <v>0</v>
      </c>
      <c r="N65" s="240" t="s">
        <v>224</v>
      </c>
    </row>
    <row r="66" spans="1:14" s="60" customFormat="1" ht="14.1" customHeight="1" x14ac:dyDescent="0.2">
      <c r="A66" s="233" t="s">
        <v>15</v>
      </c>
      <c r="B66" s="234" t="s">
        <v>15</v>
      </c>
      <c r="C66" s="235"/>
      <c r="D66" s="235" t="s">
        <v>27</v>
      </c>
      <c r="E66" s="236"/>
      <c r="F66" s="237" t="s">
        <v>131</v>
      </c>
      <c r="G66" s="238" t="s">
        <v>133</v>
      </c>
      <c r="H66" s="238" t="s">
        <v>28</v>
      </c>
      <c r="I66" s="238" t="s">
        <v>28</v>
      </c>
      <c r="J66" s="238" t="s">
        <v>28</v>
      </c>
      <c r="K66" s="238" t="s">
        <v>28</v>
      </c>
      <c r="L66" s="239">
        <v>7000</v>
      </c>
      <c r="M66" s="239">
        <v>0</v>
      </c>
      <c r="N66" s="240" t="s">
        <v>134</v>
      </c>
    </row>
    <row r="67" spans="1:14" s="60" customFormat="1" ht="14.1" customHeight="1" thickBot="1" x14ac:dyDescent="0.25">
      <c r="A67" s="233" t="s">
        <v>15</v>
      </c>
      <c r="B67" s="234" t="s">
        <v>15</v>
      </c>
      <c r="C67" s="235"/>
      <c r="D67" s="235" t="s">
        <v>27</v>
      </c>
      <c r="E67" s="236"/>
      <c r="F67" s="237" t="s">
        <v>30</v>
      </c>
      <c r="G67" s="238" t="s">
        <v>135</v>
      </c>
      <c r="H67" s="238" t="s">
        <v>28</v>
      </c>
      <c r="I67" s="238" t="s">
        <v>28</v>
      </c>
      <c r="J67" s="238" t="s">
        <v>28</v>
      </c>
      <c r="K67" s="238" t="s">
        <v>28</v>
      </c>
      <c r="L67" s="239">
        <v>28000</v>
      </c>
      <c r="M67" s="239">
        <v>0</v>
      </c>
      <c r="N67" s="240" t="s">
        <v>136</v>
      </c>
    </row>
    <row r="68" spans="1:14" s="60" customFormat="1" ht="14.1" customHeight="1" thickBot="1" x14ac:dyDescent="0.25">
      <c r="A68" s="326" t="s">
        <v>29</v>
      </c>
      <c r="B68" s="326"/>
      <c r="C68" s="326"/>
      <c r="D68" s="326"/>
      <c r="E68" s="326"/>
      <c r="F68" s="326"/>
      <c r="G68" s="326"/>
      <c r="H68" s="326"/>
      <c r="I68" s="326"/>
      <c r="J68" s="326"/>
      <c r="K68" s="326"/>
      <c r="L68" s="58">
        <f>SUM(L53:L67)</f>
        <v>1324258</v>
      </c>
      <c r="M68" s="58"/>
      <c r="N68" s="59"/>
    </row>
    <row r="69" spans="1:14" ht="14.1" customHeight="1" x14ac:dyDescent="0.25">
      <c r="A69" s="61"/>
      <c r="B69" s="8"/>
      <c r="C69" s="8"/>
      <c r="D69" s="8"/>
    </row>
    <row r="70" spans="1:14" ht="14.1" customHeight="1" x14ac:dyDescent="0.25">
      <c r="A70" s="61"/>
      <c r="B70" s="8"/>
      <c r="C70" s="8"/>
      <c r="D70" s="8"/>
    </row>
    <row r="71" spans="1:14" ht="14.1" customHeight="1" x14ac:dyDescent="0.25">
      <c r="A71" s="61"/>
      <c r="B71" s="8"/>
      <c r="C71" s="8"/>
      <c r="D71" s="8"/>
    </row>
    <row r="72" spans="1:14" ht="14.1" customHeight="1" x14ac:dyDescent="0.25">
      <c r="A72" s="61"/>
      <c r="B72" s="8"/>
      <c r="C72" s="8"/>
      <c r="D72" s="8"/>
    </row>
    <row r="73" spans="1:14" ht="14.1" customHeight="1" x14ac:dyDescent="0.25">
      <c r="A73" s="61"/>
      <c r="B73" s="8"/>
      <c r="C73" s="8"/>
      <c r="D73" s="8"/>
    </row>
    <row r="74" spans="1:14" ht="14.1" customHeight="1" x14ac:dyDescent="0.25">
      <c r="A74" s="61"/>
      <c r="B74" s="8"/>
      <c r="C74" s="8"/>
      <c r="D74" s="8"/>
    </row>
    <row r="75" spans="1:14" ht="14.1" customHeight="1" x14ac:dyDescent="0.25">
      <c r="A75" s="61"/>
      <c r="B75" s="8"/>
      <c r="C75" s="8"/>
      <c r="D75" s="8"/>
    </row>
    <row r="76" spans="1:14" ht="14.1" customHeight="1" x14ac:dyDescent="0.25">
      <c r="A76" s="61"/>
      <c r="B76" s="8"/>
      <c r="C76" s="8"/>
      <c r="D76" s="8"/>
    </row>
    <row r="77" spans="1:14" ht="21.75" thickBot="1" x14ac:dyDescent="0.3">
      <c r="A77" s="7" t="s">
        <v>155</v>
      </c>
      <c r="B77" s="8"/>
      <c r="C77" s="8"/>
      <c r="D77" s="8"/>
    </row>
    <row r="78" spans="1:14" s="69" customFormat="1" ht="13.5" customHeight="1" thickBot="1" x14ac:dyDescent="0.3">
      <c r="A78" s="15" t="s">
        <v>1</v>
      </c>
      <c r="B78" s="16" t="s">
        <v>2</v>
      </c>
      <c r="C78" s="64" t="s">
        <v>3</v>
      </c>
      <c r="D78" s="64" t="s">
        <v>4</v>
      </c>
      <c r="E78" s="64" t="s">
        <v>5</v>
      </c>
      <c r="F78" s="65" t="s">
        <v>6</v>
      </c>
      <c r="G78" s="66" t="s">
        <v>7</v>
      </c>
      <c r="H78" s="66" t="s">
        <v>8</v>
      </c>
      <c r="I78" s="66" t="s">
        <v>9</v>
      </c>
      <c r="J78" s="66" t="s">
        <v>10</v>
      </c>
      <c r="K78" s="66" t="s">
        <v>11</v>
      </c>
      <c r="L78" s="67" t="s">
        <v>12</v>
      </c>
      <c r="M78" s="67" t="s">
        <v>13</v>
      </c>
      <c r="N78" s="68" t="s">
        <v>14</v>
      </c>
    </row>
    <row r="79" spans="1:14" ht="11.1" customHeight="1" x14ac:dyDescent="0.25">
      <c r="A79" s="70" t="s">
        <v>15</v>
      </c>
      <c r="B79" s="71" t="s">
        <v>15</v>
      </c>
      <c r="C79" s="72"/>
      <c r="D79" s="72" t="s">
        <v>27</v>
      </c>
      <c r="E79" s="72"/>
      <c r="F79" s="73" t="s">
        <v>33</v>
      </c>
      <c r="G79" s="74" t="s">
        <v>34</v>
      </c>
      <c r="H79" s="74" t="s">
        <v>28</v>
      </c>
      <c r="I79" s="74" t="s">
        <v>28</v>
      </c>
      <c r="J79" s="74" t="s">
        <v>28</v>
      </c>
      <c r="K79" s="74" t="s">
        <v>28</v>
      </c>
      <c r="L79" s="75">
        <v>0</v>
      </c>
      <c r="M79" s="76">
        <v>532831.81000000006</v>
      </c>
      <c r="N79" s="277" t="s">
        <v>35</v>
      </c>
    </row>
    <row r="80" spans="1:14" ht="11.1" customHeight="1" x14ac:dyDescent="0.25">
      <c r="A80" s="77" t="s">
        <v>15</v>
      </c>
      <c r="B80" s="78" t="s">
        <v>15</v>
      </c>
      <c r="C80" s="247"/>
      <c r="D80" s="256" t="s">
        <v>27</v>
      </c>
      <c r="E80" s="247"/>
      <c r="F80" s="257" t="s">
        <v>33</v>
      </c>
      <c r="G80" s="258" t="s">
        <v>36</v>
      </c>
      <c r="H80" s="258" t="s">
        <v>28</v>
      </c>
      <c r="I80" s="258" t="s">
        <v>28</v>
      </c>
      <c r="J80" s="258" t="s">
        <v>28</v>
      </c>
      <c r="K80" s="258" t="s">
        <v>28</v>
      </c>
      <c r="L80" s="259">
        <v>0</v>
      </c>
      <c r="M80" s="260">
        <v>-697197.81</v>
      </c>
      <c r="N80" s="62" t="s">
        <v>200</v>
      </c>
    </row>
    <row r="81" spans="1:14" ht="11.1" customHeight="1" x14ac:dyDescent="0.25">
      <c r="A81" s="77" t="s">
        <v>15</v>
      </c>
      <c r="B81" s="78" t="s">
        <v>15</v>
      </c>
      <c r="C81" s="247"/>
      <c r="D81" s="256" t="s">
        <v>27</v>
      </c>
      <c r="E81" s="256"/>
      <c r="F81" s="257" t="s">
        <v>37</v>
      </c>
      <c r="G81" s="258" t="s">
        <v>32</v>
      </c>
      <c r="H81" s="258" t="s">
        <v>28</v>
      </c>
      <c r="I81" s="258" t="s">
        <v>28</v>
      </c>
      <c r="J81" s="258" t="s">
        <v>28</v>
      </c>
      <c r="K81" s="258" t="s">
        <v>28</v>
      </c>
      <c r="L81" s="259">
        <v>0</v>
      </c>
      <c r="M81" s="260">
        <v>100000</v>
      </c>
      <c r="N81" s="261" t="s">
        <v>147</v>
      </c>
    </row>
    <row r="82" spans="1:14" ht="11.1" customHeight="1" x14ac:dyDescent="0.25">
      <c r="A82" s="77" t="s">
        <v>15</v>
      </c>
      <c r="B82" s="78" t="s">
        <v>15</v>
      </c>
      <c r="C82" s="247"/>
      <c r="D82" s="256" t="s">
        <v>27</v>
      </c>
      <c r="E82" s="247"/>
      <c r="F82" s="294" t="s">
        <v>123</v>
      </c>
      <c r="G82" s="295" t="s">
        <v>225</v>
      </c>
      <c r="H82" s="295" t="s">
        <v>28</v>
      </c>
      <c r="I82" s="295" t="s">
        <v>28</v>
      </c>
      <c r="J82" s="295" t="s">
        <v>28</v>
      </c>
      <c r="K82" s="295" t="s">
        <v>28</v>
      </c>
      <c r="L82" s="296">
        <v>0</v>
      </c>
      <c r="M82" s="297">
        <v>17662</v>
      </c>
      <c r="N82" s="298" t="s">
        <v>226</v>
      </c>
    </row>
    <row r="83" spans="1:14" ht="11.1" customHeight="1" x14ac:dyDescent="0.25">
      <c r="A83" s="77" t="s">
        <v>15</v>
      </c>
      <c r="B83" s="78" t="s">
        <v>15</v>
      </c>
      <c r="C83" s="247"/>
      <c r="D83" s="256" t="s">
        <v>27</v>
      </c>
      <c r="E83" s="256"/>
      <c r="F83" s="299" t="s">
        <v>221</v>
      </c>
      <c r="G83" s="300" t="s">
        <v>150</v>
      </c>
      <c r="H83" s="300" t="s">
        <v>28</v>
      </c>
      <c r="I83" s="300" t="s">
        <v>28</v>
      </c>
      <c r="J83" s="300" t="s">
        <v>28</v>
      </c>
      <c r="K83" s="300" t="s">
        <v>28</v>
      </c>
      <c r="L83" s="301">
        <v>0</v>
      </c>
      <c r="M83" s="302">
        <v>85000</v>
      </c>
      <c r="N83" s="217" t="s">
        <v>227</v>
      </c>
    </row>
    <row r="84" spans="1:14" ht="11.1" customHeight="1" x14ac:dyDescent="0.25">
      <c r="A84" s="77" t="s">
        <v>15</v>
      </c>
      <c r="B84" s="78" t="s">
        <v>15</v>
      </c>
      <c r="C84" s="247"/>
      <c r="D84" s="256" t="s">
        <v>27</v>
      </c>
      <c r="E84" s="247"/>
      <c r="F84" s="264" t="s">
        <v>38</v>
      </c>
      <c r="G84" s="265" t="s">
        <v>31</v>
      </c>
      <c r="H84" s="266" t="s">
        <v>28</v>
      </c>
      <c r="I84" s="266" t="s">
        <v>28</v>
      </c>
      <c r="J84" s="266" t="s">
        <v>28</v>
      </c>
      <c r="K84" s="266" t="s">
        <v>28</v>
      </c>
      <c r="L84" s="267">
        <v>0</v>
      </c>
      <c r="M84" s="268">
        <v>40000</v>
      </c>
      <c r="N84" s="241" t="s">
        <v>125</v>
      </c>
    </row>
    <row r="85" spans="1:14" ht="11.1" customHeight="1" x14ac:dyDescent="0.25">
      <c r="A85" s="77" t="s">
        <v>15</v>
      </c>
      <c r="B85" s="78" t="s">
        <v>15</v>
      </c>
      <c r="C85" s="79"/>
      <c r="D85" s="262" t="s">
        <v>27</v>
      </c>
      <c r="E85" s="263"/>
      <c r="F85" s="264" t="s">
        <v>38</v>
      </c>
      <c r="G85" s="265" t="s">
        <v>32</v>
      </c>
      <c r="H85" s="266" t="s">
        <v>28</v>
      </c>
      <c r="I85" s="266" t="s">
        <v>28</v>
      </c>
      <c r="J85" s="266" t="s">
        <v>28</v>
      </c>
      <c r="K85" s="266" t="s">
        <v>28</v>
      </c>
      <c r="L85" s="267">
        <v>0</v>
      </c>
      <c r="M85" s="268">
        <v>100000</v>
      </c>
      <c r="N85" s="241" t="s">
        <v>126</v>
      </c>
    </row>
    <row r="86" spans="1:14" ht="11.1" customHeight="1" x14ac:dyDescent="0.25">
      <c r="A86" s="77" t="s">
        <v>15</v>
      </c>
      <c r="B86" s="78" t="s">
        <v>15</v>
      </c>
      <c r="C86" s="79"/>
      <c r="D86" s="262" t="s">
        <v>27</v>
      </c>
      <c r="E86" s="263"/>
      <c r="F86" s="264" t="s">
        <v>148</v>
      </c>
      <c r="G86" s="265" t="s">
        <v>124</v>
      </c>
      <c r="H86" s="266" t="s">
        <v>28</v>
      </c>
      <c r="I86" s="266" t="s">
        <v>28</v>
      </c>
      <c r="J86" s="266" t="s">
        <v>28</v>
      </c>
      <c r="K86" s="266" t="s">
        <v>28</v>
      </c>
      <c r="L86" s="267">
        <v>0</v>
      </c>
      <c r="M86" s="268">
        <v>500</v>
      </c>
      <c r="N86" s="241" t="s">
        <v>166</v>
      </c>
    </row>
    <row r="87" spans="1:14" ht="11.1" customHeight="1" x14ac:dyDescent="0.25">
      <c r="A87" s="80" t="s">
        <v>15</v>
      </c>
      <c r="B87" s="81" t="s">
        <v>15</v>
      </c>
      <c r="C87" s="79"/>
      <c r="D87" s="262" t="s">
        <v>27</v>
      </c>
      <c r="E87" s="263"/>
      <c r="F87" s="264" t="s">
        <v>148</v>
      </c>
      <c r="G87" s="265" t="s">
        <v>32</v>
      </c>
      <c r="H87" s="266" t="s">
        <v>28</v>
      </c>
      <c r="I87" s="266" t="s">
        <v>28</v>
      </c>
      <c r="J87" s="266" t="s">
        <v>28</v>
      </c>
      <c r="K87" s="266" t="s">
        <v>28</v>
      </c>
      <c r="L87" s="267">
        <v>0</v>
      </c>
      <c r="M87" s="268">
        <v>100000</v>
      </c>
      <c r="N87" s="241" t="s">
        <v>149</v>
      </c>
    </row>
    <row r="88" spans="1:14" ht="11.1" customHeight="1" x14ac:dyDescent="0.25">
      <c r="A88" s="77" t="s">
        <v>15</v>
      </c>
      <c r="B88" s="78" t="s">
        <v>15</v>
      </c>
      <c r="C88" s="79"/>
      <c r="D88" s="262" t="s">
        <v>27</v>
      </c>
      <c r="E88" s="263"/>
      <c r="F88" s="264" t="s">
        <v>201</v>
      </c>
      <c r="G88" s="265" t="s">
        <v>150</v>
      </c>
      <c r="H88" s="266" t="s">
        <v>28</v>
      </c>
      <c r="I88" s="266" t="s">
        <v>28</v>
      </c>
      <c r="J88" s="266" t="s">
        <v>28</v>
      </c>
      <c r="K88" s="266" t="s">
        <v>28</v>
      </c>
      <c r="L88" s="267">
        <v>0</v>
      </c>
      <c r="M88" s="268">
        <v>200000</v>
      </c>
      <c r="N88" s="241" t="s">
        <v>202</v>
      </c>
    </row>
    <row r="89" spans="1:14" ht="11.1" customHeight="1" x14ac:dyDescent="0.25">
      <c r="A89" s="80" t="s">
        <v>15</v>
      </c>
      <c r="B89" s="81" t="s">
        <v>15</v>
      </c>
      <c r="C89" s="79"/>
      <c r="D89" s="262" t="s">
        <v>27</v>
      </c>
      <c r="E89" s="263"/>
      <c r="F89" s="264" t="s">
        <v>228</v>
      </c>
      <c r="G89" s="265" t="s">
        <v>229</v>
      </c>
      <c r="H89" s="266" t="s">
        <v>28</v>
      </c>
      <c r="I89" s="266" t="s">
        <v>28</v>
      </c>
      <c r="J89" s="266" t="s">
        <v>28</v>
      </c>
      <c r="K89" s="266" t="s">
        <v>28</v>
      </c>
      <c r="L89" s="267">
        <v>0</v>
      </c>
      <c r="M89" s="268">
        <v>15000</v>
      </c>
      <c r="N89" s="241" t="s">
        <v>230</v>
      </c>
    </row>
    <row r="90" spans="1:14" ht="11.1" customHeight="1" x14ac:dyDescent="0.25">
      <c r="A90" s="77" t="s">
        <v>15</v>
      </c>
      <c r="B90" s="78" t="s">
        <v>15</v>
      </c>
      <c r="C90" s="79"/>
      <c r="D90" s="262" t="s">
        <v>27</v>
      </c>
      <c r="E90" s="263"/>
      <c r="F90" s="264" t="s">
        <v>228</v>
      </c>
      <c r="G90" s="265" t="s">
        <v>231</v>
      </c>
      <c r="H90" s="266" t="s">
        <v>28</v>
      </c>
      <c r="I90" s="266" t="s">
        <v>28</v>
      </c>
      <c r="J90" s="266" t="s">
        <v>28</v>
      </c>
      <c r="K90" s="266" t="s">
        <v>28</v>
      </c>
      <c r="L90" s="267">
        <v>0</v>
      </c>
      <c r="M90" s="268">
        <v>100</v>
      </c>
      <c r="N90" s="241" t="s">
        <v>232</v>
      </c>
    </row>
    <row r="91" spans="1:14" ht="11.1" customHeight="1" x14ac:dyDescent="0.25">
      <c r="A91" s="77" t="s">
        <v>15</v>
      </c>
      <c r="B91" s="78" t="s">
        <v>15</v>
      </c>
      <c r="C91" s="79"/>
      <c r="D91" s="262" t="s">
        <v>27</v>
      </c>
      <c r="E91" s="263"/>
      <c r="F91" s="264" t="s">
        <v>127</v>
      </c>
      <c r="G91" s="265" t="s">
        <v>39</v>
      </c>
      <c r="H91" s="266" t="s">
        <v>28</v>
      </c>
      <c r="I91" s="266" t="s">
        <v>28</v>
      </c>
      <c r="J91" s="266" t="s">
        <v>28</v>
      </c>
      <c r="K91" s="266" t="s">
        <v>28</v>
      </c>
      <c r="L91" s="267">
        <v>0</v>
      </c>
      <c r="M91" s="268">
        <v>16801</v>
      </c>
      <c r="N91" s="241" t="s">
        <v>213</v>
      </c>
    </row>
    <row r="92" spans="1:14" ht="11.1" customHeight="1" x14ac:dyDescent="0.25">
      <c r="A92" s="77" t="s">
        <v>15</v>
      </c>
      <c r="B92" s="78" t="s">
        <v>15</v>
      </c>
      <c r="C92" s="79"/>
      <c r="D92" s="262" t="s">
        <v>27</v>
      </c>
      <c r="E92" s="263"/>
      <c r="F92" s="264" t="s">
        <v>127</v>
      </c>
      <c r="G92" s="265" t="s">
        <v>31</v>
      </c>
      <c r="H92" s="266" t="s">
        <v>28</v>
      </c>
      <c r="I92" s="266" t="s">
        <v>28</v>
      </c>
      <c r="J92" s="266" t="s">
        <v>28</v>
      </c>
      <c r="K92" s="266" t="s">
        <v>28</v>
      </c>
      <c r="L92" s="267">
        <v>0</v>
      </c>
      <c r="M92" s="268">
        <v>80000</v>
      </c>
      <c r="N92" s="241" t="s">
        <v>203</v>
      </c>
    </row>
    <row r="93" spans="1:14" ht="11.1" customHeight="1" x14ac:dyDescent="0.25">
      <c r="A93" s="77" t="s">
        <v>15</v>
      </c>
      <c r="B93" s="78" t="s">
        <v>15</v>
      </c>
      <c r="C93" s="79"/>
      <c r="D93" s="262" t="s">
        <v>27</v>
      </c>
      <c r="E93" s="263"/>
      <c r="F93" s="264" t="s">
        <v>127</v>
      </c>
      <c r="G93" s="265" t="s">
        <v>32</v>
      </c>
      <c r="H93" s="266" t="s">
        <v>28</v>
      </c>
      <c r="I93" s="266" t="s">
        <v>28</v>
      </c>
      <c r="J93" s="266" t="s">
        <v>28</v>
      </c>
      <c r="K93" s="266" t="s">
        <v>28</v>
      </c>
      <c r="L93" s="267">
        <v>0</v>
      </c>
      <c r="M93" s="268">
        <v>13000</v>
      </c>
      <c r="N93" s="241" t="s">
        <v>167</v>
      </c>
    </row>
    <row r="94" spans="1:14" ht="11.1" customHeight="1" x14ac:dyDescent="0.25">
      <c r="A94" s="77" t="s">
        <v>15</v>
      </c>
      <c r="B94" s="78" t="s">
        <v>15</v>
      </c>
      <c r="C94" s="79"/>
      <c r="D94" s="262" t="s">
        <v>27</v>
      </c>
      <c r="E94" s="263"/>
      <c r="F94" s="264" t="s">
        <v>127</v>
      </c>
      <c r="G94" s="265" t="s">
        <v>233</v>
      </c>
      <c r="H94" s="266" t="s">
        <v>28</v>
      </c>
      <c r="I94" s="266" t="s">
        <v>28</v>
      </c>
      <c r="J94" s="266" t="s">
        <v>28</v>
      </c>
      <c r="K94" s="266" t="s">
        <v>28</v>
      </c>
      <c r="L94" s="267">
        <v>0</v>
      </c>
      <c r="M94" s="268">
        <v>5000</v>
      </c>
      <c r="N94" s="241" t="s">
        <v>234</v>
      </c>
    </row>
    <row r="95" spans="1:14" ht="11.1" customHeight="1" x14ac:dyDescent="0.25">
      <c r="A95" s="77" t="s">
        <v>15</v>
      </c>
      <c r="B95" s="78" t="s">
        <v>15</v>
      </c>
      <c r="C95" s="79"/>
      <c r="D95" s="262" t="s">
        <v>27</v>
      </c>
      <c r="E95" s="263"/>
      <c r="F95" s="264" t="s">
        <v>235</v>
      </c>
      <c r="G95" s="265" t="s">
        <v>31</v>
      </c>
      <c r="H95" s="266" t="s">
        <v>28</v>
      </c>
      <c r="I95" s="266" t="s">
        <v>28</v>
      </c>
      <c r="J95" s="266" t="s">
        <v>28</v>
      </c>
      <c r="K95" s="266" t="s">
        <v>28</v>
      </c>
      <c r="L95" s="267">
        <v>0</v>
      </c>
      <c r="M95" s="268">
        <v>-50000</v>
      </c>
      <c r="N95" s="241" t="s">
        <v>236</v>
      </c>
    </row>
    <row r="96" spans="1:14" ht="11.1" customHeight="1" x14ac:dyDescent="0.25">
      <c r="A96" s="77" t="s">
        <v>15</v>
      </c>
      <c r="B96" s="78" t="s">
        <v>15</v>
      </c>
      <c r="C96" s="79"/>
      <c r="D96" s="262" t="s">
        <v>27</v>
      </c>
      <c r="E96" s="263"/>
      <c r="F96" s="264" t="s">
        <v>235</v>
      </c>
      <c r="G96" s="265" t="s">
        <v>32</v>
      </c>
      <c r="H96" s="266" t="s">
        <v>28</v>
      </c>
      <c r="I96" s="266" t="s">
        <v>28</v>
      </c>
      <c r="J96" s="266" t="s">
        <v>28</v>
      </c>
      <c r="K96" s="266" t="s">
        <v>28</v>
      </c>
      <c r="L96" s="267">
        <v>0</v>
      </c>
      <c r="M96" s="268">
        <v>70000</v>
      </c>
      <c r="N96" s="241" t="s">
        <v>237</v>
      </c>
    </row>
    <row r="97" spans="1:14" ht="11.1" customHeight="1" x14ac:dyDescent="0.25">
      <c r="A97" s="77" t="s">
        <v>15</v>
      </c>
      <c r="B97" s="78" t="s">
        <v>15</v>
      </c>
      <c r="C97" s="79"/>
      <c r="D97" s="262" t="s">
        <v>27</v>
      </c>
      <c r="E97" s="263"/>
      <c r="F97" s="264" t="s">
        <v>40</v>
      </c>
      <c r="G97" s="265" t="s">
        <v>246</v>
      </c>
      <c r="H97" s="266" t="s">
        <v>28</v>
      </c>
      <c r="I97" s="266" t="s">
        <v>28</v>
      </c>
      <c r="J97" s="266" t="s">
        <v>28</v>
      </c>
      <c r="K97" s="266" t="s">
        <v>28</v>
      </c>
      <c r="L97" s="267">
        <v>0</v>
      </c>
      <c r="M97" s="268">
        <v>10500</v>
      </c>
      <c r="N97" s="241" t="s">
        <v>248</v>
      </c>
    </row>
    <row r="98" spans="1:14" ht="11.1" customHeight="1" x14ac:dyDescent="0.25">
      <c r="A98" s="77" t="s">
        <v>15</v>
      </c>
      <c r="B98" s="78" t="s">
        <v>15</v>
      </c>
      <c r="C98" s="79"/>
      <c r="D98" s="262" t="s">
        <v>27</v>
      </c>
      <c r="E98" s="263"/>
      <c r="F98" s="264" t="s">
        <v>40</v>
      </c>
      <c r="G98" s="266" t="s">
        <v>31</v>
      </c>
      <c r="H98" s="266" t="s">
        <v>28</v>
      </c>
      <c r="I98" s="266" t="s">
        <v>28</v>
      </c>
      <c r="J98" s="266" t="s">
        <v>28</v>
      </c>
      <c r="K98" s="266" t="s">
        <v>28</v>
      </c>
      <c r="L98" s="267">
        <v>0</v>
      </c>
      <c r="M98" s="267">
        <v>30000</v>
      </c>
      <c r="N98" s="217" t="s">
        <v>165</v>
      </c>
    </row>
    <row r="99" spans="1:14" ht="11.1" customHeight="1" x14ac:dyDescent="0.25">
      <c r="A99" s="77" t="s">
        <v>15</v>
      </c>
      <c r="B99" s="78" t="s">
        <v>15</v>
      </c>
      <c r="C99" s="79"/>
      <c r="D99" s="262" t="s">
        <v>27</v>
      </c>
      <c r="E99" s="263"/>
      <c r="F99" s="264" t="s">
        <v>40</v>
      </c>
      <c r="G99" s="266" t="s">
        <v>32</v>
      </c>
      <c r="H99" s="266" t="s">
        <v>28</v>
      </c>
      <c r="I99" s="266" t="s">
        <v>28</v>
      </c>
      <c r="J99" s="266" t="s">
        <v>28</v>
      </c>
      <c r="K99" s="266" t="s">
        <v>28</v>
      </c>
      <c r="L99" s="267">
        <v>0</v>
      </c>
      <c r="M99" s="267">
        <v>150000</v>
      </c>
      <c r="N99" s="217" t="s">
        <v>168</v>
      </c>
    </row>
    <row r="100" spans="1:14" ht="11.1" customHeight="1" x14ac:dyDescent="0.25">
      <c r="A100" s="77" t="s">
        <v>15</v>
      </c>
      <c r="B100" s="78" t="s">
        <v>15</v>
      </c>
      <c r="C100" s="79"/>
      <c r="D100" s="262" t="s">
        <v>27</v>
      </c>
      <c r="E100" s="263"/>
      <c r="F100" s="264" t="s">
        <v>40</v>
      </c>
      <c r="G100" s="266" t="s">
        <v>41</v>
      </c>
      <c r="H100" s="266" t="s">
        <v>28</v>
      </c>
      <c r="I100" s="266" t="s">
        <v>28</v>
      </c>
      <c r="J100" s="266" t="s">
        <v>28</v>
      </c>
      <c r="K100" s="266" t="s">
        <v>28</v>
      </c>
      <c r="L100" s="267">
        <v>0</v>
      </c>
      <c r="M100" s="267">
        <v>111320</v>
      </c>
      <c r="N100" s="217" t="s">
        <v>254</v>
      </c>
    </row>
    <row r="101" spans="1:14" ht="11.1" customHeight="1" x14ac:dyDescent="0.25">
      <c r="A101" s="77" t="s">
        <v>15</v>
      </c>
      <c r="B101" s="78" t="s">
        <v>15</v>
      </c>
      <c r="C101" s="79"/>
      <c r="D101" s="262" t="s">
        <v>27</v>
      </c>
      <c r="E101" s="263"/>
      <c r="F101" s="264" t="s">
        <v>204</v>
      </c>
      <c r="G101" s="266" t="s">
        <v>31</v>
      </c>
      <c r="H101" s="266" t="s">
        <v>28</v>
      </c>
      <c r="I101" s="266" t="s">
        <v>28</v>
      </c>
      <c r="J101" s="266" t="s">
        <v>28</v>
      </c>
      <c r="K101" s="266" t="s">
        <v>28</v>
      </c>
      <c r="L101" s="267">
        <v>0</v>
      </c>
      <c r="M101" s="267">
        <v>6000</v>
      </c>
      <c r="N101" s="217" t="s">
        <v>205</v>
      </c>
    </row>
    <row r="102" spans="1:14" ht="11.1" customHeight="1" x14ac:dyDescent="0.25">
      <c r="A102" s="80" t="s">
        <v>15</v>
      </c>
      <c r="B102" s="81" t="s">
        <v>15</v>
      </c>
      <c r="C102" s="79"/>
      <c r="D102" s="262" t="s">
        <v>27</v>
      </c>
      <c r="E102" s="263"/>
      <c r="F102" s="264" t="s">
        <v>204</v>
      </c>
      <c r="G102" s="266" t="s">
        <v>32</v>
      </c>
      <c r="H102" s="266" t="s">
        <v>28</v>
      </c>
      <c r="I102" s="266" t="s">
        <v>28</v>
      </c>
      <c r="J102" s="266" t="s">
        <v>28</v>
      </c>
      <c r="K102" s="266" t="s">
        <v>28</v>
      </c>
      <c r="L102" s="267">
        <v>0</v>
      </c>
      <c r="M102" s="267">
        <v>200000</v>
      </c>
      <c r="N102" s="217" t="s">
        <v>206</v>
      </c>
    </row>
    <row r="103" spans="1:14" ht="11.1" customHeight="1" x14ac:dyDescent="0.25">
      <c r="A103" s="77" t="s">
        <v>15</v>
      </c>
      <c r="B103" s="78" t="s">
        <v>15</v>
      </c>
      <c r="C103" s="79"/>
      <c r="D103" s="262" t="s">
        <v>27</v>
      </c>
      <c r="E103" s="263"/>
      <c r="F103" s="264" t="s">
        <v>204</v>
      </c>
      <c r="G103" s="266" t="s">
        <v>41</v>
      </c>
      <c r="H103" s="266" t="s">
        <v>28</v>
      </c>
      <c r="I103" s="266" t="s">
        <v>28</v>
      </c>
      <c r="J103" s="266" t="s">
        <v>28</v>
      </c>
      <c r="K103" s="266" t="s">
        <v>28</v>
      </c>
      <c r="L103" s="267">
        <v>0</v>
      </c>
      <c r="M103" s="267">
        <v>800000</v>
      </c>
      <c r="N103" s="217" t="s">
        <v>207</v>
      </c>
    </row>
    <row r="104" spans="1:14" ht="11.1" customHeight="1" x14ac:dyDescent="0.25">
      <c r="A104" s="77" t="s">
        <v>15</v>
      </c>
      <c r="B104" s="78" t="s">
        <v>15</v>
      </c>
      <c r="C104" s="79"/>
      <c r="D104" s="262" t="s">
        <v>27</v>
      </c>
      <c r="E104" s="263"/>
      <c r="F104" s="264" t="s">
        <v>129</v>
      </c>
      <c r="G104" s="266" t="s">
        <v>39</v>
      </c>
      <c r="H104" s="266" t="s">
        <v>28</v>
      </c>
      <c r="I104" s="266" t="s">
        <v>28</v>
      </c>
      <c r="J104" s="266" t="s">
        <v>28</v>
      </c>
      <c r="K104" s="266" t="s">
        <v>28</v>
      </c>
      <c r="L104" s="267">
        <v>0</v>
      </c>
      <c r="M104" s="267">
        <v>50000</v>
      </c>
      <c r="N104" s="217" t="s">
        <v>151</v>
      </c>
    </row>
    <row r="105" spans="1:14" ht="11.1" customHeight="1" x14ac:dyDescent="0.25">
      <c r="A105" s="77" t="s">
        <v>15</v>
      </c>
      <c r="B105" s="78" t="s">
        <v>15</v>
      </c>
      <c r="C105" s="79"/>
      <c r="D105" s="262" t="s">
        <v>27</v>
      </c>
      <c r="E105" s="263"/>
      <c r="F105" s="264" t="s">
        <v>129</v>
      </c>
      <c r="G105" s="266" t="s">
        <v>31</v>
      </c>
      <c r="H105" s="266" t="s">
        <v>28</v>
      </c>
      <c r="I105" s="266" t="s">
        <v>28</v>
      </c>
      <c r="J105" s="266" t="s">
        <v>28</v>
      </c>
      <c r="K105" s="266" t="s">
        <v>28</v>
      </c>
      <c r="L105" s="267">
        <v>0</v>
      </c>
      <c r="M105" s="267">
        <v>15000</v>
      </c>
      <c r="N105" s="217" t="s">
        <v>169</v>
      </c>
    </row>
    <row r="106" spans="1:14" ht="11.1" customHeight="1" x14ac:dyDescent="0.25">
      <c r="A106" s="77" t="s">
        <v>15</v>
      </c>
      <c r="B106" s="78" t="s">
        <v>15</v>
      </c>
      <c r="C106" s="79"/>
      <c r="D106" s="262" t="s">
        <v>27</v>
      </c>
      <c r="E106" s="263"/>
      <c r="F106" s="264" t="s">
        <v>129</v>
      </c>
      <c r="G106" s="266" t="s">
        <v>32</v>
      </c>
      <c r="H106" s="266" t="s">
        <v>28</v>
      </c>
      <c r="I106" s="266" t="s">
        <v>28</v>
      </c>
      <c r="J106" s="266" t="s">
        <v>28</v>
      </c>
      <c r="K106" s="266" t="s">
        <v>28</v>
      </c>
      <c r="L106" s="267">
        <v>0</v>
      </c>
      <c r="M106" s="267">
        <v>50000</v>
      </c>
      <c r="N106" s="217" t="s">
        <v>152</v>
      </c>
    </row>
    <row r="107" spans="1:14" ht="11.1" customHeight="1" x14ac:dyDescent="0.25">
      <c r="A107" s="77" t="s">
        <v>15</v>
      </c>
      <c r="B107" s="78" t="s">
        <v>15</v>
      </c>
      <c r="C107" s="79"/>
      <c r="D107" s="262" t="s">
        <v>27</v>
      </c>
      <c r="E107" s="263"/>
      <c r="F107" s="264" t="s">
        <v>130</v>
      </c>
      <c r="G107" s="266" t="s">
        <v>31</v>
      </c>
      <c r="H107" s="266" t="s">
        <v>28</v>
      </c>
      <c r="I107" s="266" t="s">
        <v>28</v>
      </c>
      <c r="J107" s="266" t="s">
        <v>28</v>
      </c>
      <c r="K107" s="266" t="s">
        <v>28</v>
      </c>
      <c r="L107" s="267">
        <v>0</v>
      </c>
      <c r="M107" s="267">
        <v>40000</v>
      </c>
      <c r="N107" s="217" t="s">
        <v>208</v>
      </c>
    </row>
    <row r="108" spans="1:14" ht="11.1" customHeight="1" x14ac:dyDescent="0.25">
      <c r="A108" s="77" t="s">
        <v>15</v>
      </c>
      <c r="B108" s="78" t="s">
        <v>15</v>
      </c>
      <c r="C108" s="79"/>
      <c r="D108" s="262" t="s">
        <v>27</v>
      </c>
      <c r="E108" s="263"/>
      <c r="F108" s="264" t="s">
        <v>161</v>
      </c>
      <c r="G108" s="266" t="s">
        <v>229</v>
      </c>
      <c r="H108" s="266" t="s">
        <v>28</v>
      </c>
      <c r="I108" s="266" t="s">
        <v>28</v>
      </c>
      <c r="J108" s="266" t="s">
        <v>28</v>
      </c>
      <c r="K108" s="266" t="s">
        <v>28</v>
      </c>
      <c r="L108" s="267">
        <v>0</v>
      </c>
      <c r="M108" s="267">
        <v>37000</v>
      </c>
      <c r="N108" s="217" t="s">
        <v>238</v>
      </c>
    </row>
    <row r="109" spans="1:14" ht="11.1" customHeight="1" x14ac:dyDescent="0.25">
      <c r="A109" s="80" t="s">
        <v>15</v>
      </c>
      <c r="B109" s="81" t="s">
        <v>15</v>
      </c>
      <c r="C109" s="79"/>
      <c r="D109" s="262" t="s">
        <v>27</v>
      </c>
      <c r="E109" s="263"/>
      <c r="F109" s="264" t="s">
        <v>239</v>
      </c>
      <c r="G109" s="266" t="s">
        <v>39</v>
      </c>
      <c r="H109" s="266" t="s">
        <v>28</v>
      </c>
      <c r="I109" s="266" t="s">
        <v>28</v>
      </c>
      <c r="J109" s="266" t="s">
        <v>28</v>
      </c>
      <c r="K109" s="266" t="s">
        <v>28</v>
      </c>
      <c r="L109" s="267">
        <v>0</v>
      </c>
      <c r="M109" s="267">
        <v>10000</v>
      </c>
      <c r="N109" s="217" t="s">
        <v>242</v>
      </c>
    </row>
    <row r="110" spans="1:14" ht="11.1" customHeight="1" x14ac:dyDescent="0.25">
      <c r="A110" s="77" t="s">
        <v>15</v>
      </c>
      <c r="B110" s="78" t="s">
        <v>15</v>
      </c>
      <c r="C110" s="79"/>
      <c r="D110" s="262" t="s">
        <v>27</v>
      </c>
      <c r="E110" s="263"/>
      <c r="F110" s="264" t="s">
        <v>240</v>
      </c>
      <c r="G110" s="266" t="s">
        <v>214</v>
      </c>
      <c r="H110" s="266" t="s">
        <v>28</v>
      </c>
      <c r="I110" s="266" t="s">
        <v>28</v>
      </c>
      <c r="J110" s="266" t="s">
        <v>28</v>
      </c>
      <c r="K110" s="266" t="s">
        <v>28</v>
      </c>
      <c r="L110" s="267">
        <v>0</v>
      </c>
      <c r="M110" s="267">
        <v>691</v>
      </c>
      <c r="N110" s="217" t="s">
        <v>241</v>
      </c>
    </row>
    <row r="111" spans="1:14" ht="11.1" customHeight="1" x14ac:dyDescent="0.25">
      <c r="A111" s="77" t="s">
        <v>15</v>
      </c>
      <c r="B111" s="78" t="s">
        <v>15</v>
      </c>
      <c r="C111" s="79"/>
      <c r="D111" s="262" t="s">
        <v>27</v>
      </c>
      <c r="E111" s="263"/>
      <c r="F111" s="264" t="s">
        <v>240</v>
      </c>
      <c r="G111" s="266" t="s">
        <v>32</v>
      </c>
      <c r="H111" s="266" t="s">
        <v>28</v>
      </c>
      <c r="I111" s="266" t="s">
        <v>28</v>
      </c>
      <c r="J111" s="266" t="s">
        <v>28</v>
      </c>
      <c r="K111" s="266" t="s">
        <v>28</v>
      </c>
      <c r="L111" s="267">
        <v>0</v>
      </c>
      <c r="M111" s="267">
        <v>4000</v>
      </c>
      <c r="N111" s="217" t="s">
        <v>243</v>
      </c>
    </row>
    <row r="112" spans="1:14" ht="11.1" customHeight="1" x14ac:dyDescent="0.25">
      <c r="A112" s="77" t="s">
        <v>15</v>
      </c>
      <c r="B112" s="78" t="s">
        <v>15</v>
      </c>
      <c r="C112" s="79"/>
      <c r="D112" s="262" t="s">
        <v>27</v>
      </c>
      <c r="E112" s="263"/>
      <c r="F112" s="264" t="s">
        <v>244</v>
      </c>
      <c r="G112" s="266" t="s">
        <v>31</v>
      </c>
      <c r="H112" s="266" t="s">
        <v>28</v>
      </c>
      <c r="I112" s="266" t="s">
        <v>28</v>
      </c>
      <c r="J112" s="266" t="s">
        <v>28</v>
      </c>
      <c r="K112" s="266" t="s">
        <v>28</v>
      </c>
      <c r="L112" s="267">
        <v>0</v>
      </c>
      <c r="M112" s="267">
        <v>2000</v>
      </c>
      <c r="N112" s="217" t="s">
        <v>245</v>
      </c>
    </row>
    <row r="113" spans="1:14" ht="11.1" customHeight="1" x14ac:dyDescent="0.25">
      <c r="A113" s="77" t="s">
        <v>15</v>
      </c>
      <c r="B113" s="78" t="s">
        <v>15</v>
      </c>
      <c r="C113" s="79"/>
      <c r="D113" s="262" t="s">
        <v>27</v>
      </c>
      <c r="E113" s="263"/>
      <c r="F113" s="264" t="s">
        <v>19</v>
      </c>
      <c r="G113" s="266" t="s">
        <v>32</v>
      </c>
      <c r="H113" s="266" t="s">
        <v>28</v>
      </c>
      <c r="I113" s="266" t="s">
        <v>28</v>
      </c>
      <c r="J113" s="266" t="s">
        <v>28</v>
      </c>
      <c r="K113" s="266" t="s">
        <v>28</v>
      </c>
      <c r="L113" s="267">
        <v>0</v>
      </c>
      <c r="M113" s="267">
        <v>20000</v>
      </c>
      <c r="N113" s="217" t="s">
        <v>209</v>
      </c>
    </row>
    <row r="114" spans="1:14" ht="11.1" customHeight="1" x14ac:dyDescent="0.25">
      <c r="A114" s="77" t="s">
        <v>15</v>
      </c>
      <c r="B114" s="78" t="s">
        <v>15</v>
      </c>
      <c r="C114" s="79"/>
      <c r="D114" s="262" t="s">
        <v>27</v>
      </c>
      <c r="E114" s="263"/>
      <c r="F114" s="264" t="s">
        <v>30</v>
      </c>
      <c r="G114" s="266" t="s">
        <v>246</v>
      </c>
      <c r="H114" s="266" t="s">
        <v>28</v>
      </c>
      <c r="I114" s="266" t="s">
        <v>28</v>
      </c>
      <c r="J114" s="266" t="s">
        <v>28</v>
      </c>
      <c r="K114" s="266" t="s">
        <v>28</v>
      </c>
      <c r="L114" s="267">
        <v>0</v>
      </c>
      <c r="M114" s="267">
        <v>12000</v>
      </c>
      <c r="N114" s="217" t="s">
        <v>247</v>
      </c>
    </row>
    <row r="115" spans="1:14" ht="11.1" customHeight="1" x14ac:dyDescent="0.25">
      <c r="A115" s="77" t="s">
        <v>15</v>
      </c>
      <c r="B115" s="78" t="s">
        <v>15</v>
      </c>
      <c r="C115" s="79"/>
      <c r="D115" s="262" t="s">
        <v>27</v>
      </c>
      <c r="E115" s="263"/>
      <c r="F115" s="264" t="s">
        <v>30</v>
      </c>
      <c r="G115" s="266" t="s">
        <v>39</v>
      </c>
      <c r="H115" s="266" t="s">
        <v>28</v>
      </c>
      <c r="I115" s="266" t="s">
        <v>28</v>
      </c>
      <c r="J115" s="266" t="s">
        <v>28</v>
      </c>
      <c r="K115" s="266" t="s">
        <v>28</v>
      </c>
      <c r="L115" s="267">
        <v>0</v>
      </c>
      <c r="M115" s="267">
        <v>65000</v>
      </c>
      <c r="N115" s="217" t="s">
        <v>280</v>
      </c>
    </row>
    <row r="116" spans="1:14" ht="11.1" customHeight="1" x14ac:dyDescent="0.25">
      <c r="A116" s="77" t="s">
        <v>15</v>
      </c>
      <c r="B116" s="78" t="s">
        <v>15</v>
      </c>
      <c r="C116" s="79"/>
      <c r="D116" s="262" t="s">
        <v>27</v>
      </c>
      <c r="E116" s="263"/>
      <c r="F116" s="264" t="s">
        <v>273</v>
      </c>
      <c r="G116" s="266" t="s">
        <v>275</v>
      </c>
      <c r="H116" s="266" t="s">
        <v>28</v>
      </c>
      <c r="I116" s="266" t="s">
        <v>28</v>
      </c>
      <c r="J116" s="266" t="s">
        <v>28</v>
      </c>
      <c r="K116" s="266" t="s">
        <v>28</v>
      </c>
      <c r="L116" s="267">
        <v>0</v>
      </c>
      <c r="M116" s="267">
        <v>150</v>
      </c>
      <c r="N116" s="217" t="s">
        <v>277</v>
      </c>
    </row>
    <row r="117" spans="1:14" ht="11.1" customHeight="1" x14ac:dyDescent="0.25">
      <c r="A117" s="77" t="s">
        <v>15</v>
      </c>
      <c r="B117" s="78" t="s">
        <v>15</v>
      </c>
      <c r="C117" s="79"/>
      <c r="D117" s="262" t="s">
        <v>27</v>
      </c>
      <c r="E117" s="263"/>
      <c r="F117" s="264" t="s">
        <v>273</v>
      </c>
      <c r="G117" s="266" t="s">
        <v>31</v>
      </c>
      <c r="H117" s="266" t="s">
        <v>28</v>
      </c>
      <c r="I117" s="266" t="s">
        <v>28</v>
      </c>
      <c r="J117" s="266" t="s">
        <v>28</v>
      </c>
      <c r="K117" s="266" t="s">
        <v>28</v>
      </c>
      <c r="L117" s="267">
        <v>0</v>
      </c>
      <c r="M117" s="267">
        <v>250</v>
      </c>
      <c r="N117" s="217" t="s">
        <v>278</v>
      </c>
    </row>
    <row r="118" spans="1:14" ht="11.1" customHeight="1" x14ac:dyDescent="0.25">
      <c r="A118" s="77" t="s">
        <v>15</v>
      </c>
      <c r="B118" s="78" t="s">
        <v>15</v>
      </c>
      <c r="C118" s="79"/>
      <c r="D118" s="262" t="s">
        <v>27</v>
      </c>
      <c r="E118" s="263"/>
      <c r="F118" s="264" t="s">
        <v>274</v>
      </c>
      <c r="G118" s="266" t="s">
        <v>275</v>
      </c>
      <c r="H118" s="266" t="s">
        <v>28</v>
      </c>
      <c r="I118" s="266" t="s">
        <v>28</v>
      </c>
      <c r="J118" s="266" t="s">
        <v>28</v>
      </c>
      <c r="K118" s="266" t="s">
        <v>28</v>
      </c>
      <c r="L118" s="267">
        <v>0</v>
      </c>
      <c r="M118" s="267">
        <v>1650</v>
      </c>
      <c r="N118" s="217" t="s">
        <v>276</v>
      </c>
    </row>
    <row r="119" spans="1:14" ht="11.1" customHeight="1" x14ac:dyDescent="0.25">
      <c r="A119" s="77" t="s">
        <v>15</v>
      </c>
      <c r="B119" s="78" t="s">
        <v>15</v>
      </c>
      <c r="C119" s="79"/>
      <c r="D119" s="262" t="s">
        <v>27</v>
      </c>
      <c r="E119" s="263"/>
      <c r="F119" s="264" t="s">
        <v>153</v>
      </c>
      <c r="G119" s="266" t="s">
        <v>249</v>
      </c>
      <c r="H119" s="266" t="s">
        <v>28</v>
      </c>
      <c r="I119" s="266" t="s">
        <v>28</v>
      </c>
      <c r="J119" s="266" t="s">
        <v>28</v>
      </c>
      <c r="K119" s="266" t="s">
        <v>28</v>
      </c>
      <c r="L119" s="267">
        <v>0</v>
      </c>
      <c r="M119" s="267">
        <v>10000</v>
      </c>
      <c r="N119" s="217" t="s">
        <v>250</v>
      </c>
    </row>
    <row r="120" spans="1:14" ht="11.1" customHeight="1" x14ac:dyDescent="0.25">
      <c r="A120" s="77" t="s">
        <v>15</v>
      </c>
      <c r="B120" s="78" t="s">
        <v>15</v>
      </c>
      <c r="C120" s="79"/>
      <c r="D120" s="262" t="s">
        <v>27</v>
      </c>
      <c r="E120" s="263"/>
      <c r="F120" s="264" t="s">
        <v>153</v>
      </c>
      <c r="G120" s="266" t="s">
        <v>252</v>
      </c>
      <c r="H120" s="266" t="s">
        <v>253</v>
      </c>
      <c r="I120" s="266" t="s">
        <v>28</v>
      </c>
      <c r="J120" s="266" t="s">
        <v>28</v>
      </c>
      <c r="K120" s="266" t="s">
        <v>28</v>
      </c>
      <c r="L120" s="267">
        <v>0</v>
      </c>
      <c r="M120" s="267">
        <v>20000</v>
      </c>
      <c r="N120" s="217" t="s">
        <v>251</v>
      </c>
    </row>
    <row r="121" spans="1:14" ht="11.1" customHeight="1" thickBot="1" x14ac:dyDescent="0.3">
      <c r="A121" s="77" t="s">
        <v>15</v>
      </c>
      <c r="B121" s="78" t="s">
        <v>15</v>
      </c>
      <c r="C121" s="79"/>
      <c r="D121" s="262" t="s">
        <v>27</v>
      </c>
      <c r="E121" s="263"/>
      <c r="F121" s="264" t="s">
        <v>153</v>
      </c>
      <c r="G121" s="266" t="s">
        <v>214</v>
      </c>
      <c r="H121" s="266" t="s">
        <v>28</v>
      </c>
      <c r="I121" s="266" t="s">
        <v>28</v>
      </c>
      <c r="J121" s="266" t="s">
        <v>28</v>
      </c>
      <c r="K121" s="266" t="s">
        <v>28</v>
      </c>
      <c r="L121" s="267">
        <v>0</v>
      </c>
      <c r="M121" s="267">
        <v>50000</v>
      </c>
      <c r="N121" s="217" t="s">
        <v>215</v>
      </c>
    </row>
    <row r="122" spans="1:14" s="60" customFormat="1" ht="14.1" customHeight="1" thickBot="1" x14ac:dyDescent="0.25">
      <c r="A122" s="326" t="s">
        <v>29</v>
      </c>
      <c r="B122" s="326"/>
      <c r="C122" s="326"/>
      <c r="D122" s="326"/>
      <c r="E122" s="326"/>
      <c r="F122" s="326"/>
      <c r="G122" s="326"/>
      <c r="H122" s="326"/>
      <c r="I122" s="326"/>
      <c r="J122" s="326"/>
      <c r="K122" s="326"/>
      <c r="L122" s="58">
        <f>SUM(L79:L121)</f>
        <v>0</v>
      </c>
      <c r="M122" s="58">
        <f>SUM(M79:M121)</f>
        <v>2324258</v>
      </c>
      <c r="N122" s="318" t="s">
        <v>42</v>
      </c>
    </row>
  </sheetData>
  <sheetProtection selectLockedCells="1" selectUnlockedCells="1"/>
  <mergeCells count="6">
    <mergeCell ref="A14:K14"/>
    <mergeCell ref="A26:K26"/>
    <mergeCell ref="A68:K68"/>
    <mergeCell ref="A122:K122"/>
    <mergeCell ref="A46:K46"/>
    <mergeCell ref="A40:K40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CZ00303453&amp;C&amp;"Calibri,Běžné"&amp;14&amp;A/2018&amp;R&amp;"Calibri,Běžné"&amp;11Rok 2018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J55" sqref="J55"/>
    </sheetView>
  </sheetViews>
  <sheetFormatPr defaultColWidth="8.7109375" defaultRowHeight="15" x14ac:dyDescent="0.25"/>
  <cols>
    <col min="1" max="1" width="7.7109375" style="82" customWidth="1"/>
    <col min="2" max="2" width="33.7109375" style="82" customWidth="1"/>
    <col min="3" max="4" width="16.7109375" style="82" customWidth="1"/>
    <col min="5" max="5" width="16.7109375" style="83" customWidth="1"/>
    <col min="6" max="6" width="9.140625" style="84" customWidth="1"/>
    <col min="7" max="9" width="8.7109375" style="85"/>
    <col min="10" max="16384" width="8.7109375" style="6"/>
  </cols>
  <sheetData>
    <row r="1" spans="1:9" ht="9.75" customHeight="1" x14ac:dyDescent="0.25">
      <c r="D1" s="343" t="s">
        <v>43</v>
      </c>
      <c r="E1" s="343"/>
    </row>
    <row r="2" spans="1:9" x14ac:dyDescent="0.25">
      <c r="E2" s="86"/>
    </row>
    <row r="3" spans="1:9" ht="20.25" customHeight="1" x14ac:dyDescent="0.25">
      <c r="A3" s="87" t="s">
        <v>44</v>
      </c>
      <c r="B3" s="88"/>
      <c r="C3" s="88"/>
      <c r="D3" s="88"/>
      <c r="E3" s="89"/>
    </row>
    <row r="4" spans="1:9" s="14" customFormat="1" ht="10.5" customHeight="1" x14ac:dyDescent="0.25">
      <c r="A4" s="90"/>
      <c r="B4" s="82"/>
      <c r="C4" s="82"/>
      <c r="D4" s="82"/>
      <c r="E4" s="83"/>
      <c r="G4" s="13"/>
      <c r="H4" s="13"/>
      <c r="I4" s="13"/>
    </row>
    <row r="5" spans="1:9" ht="15" customHeight="1" x14ac:dyDescent="0.25">
      <c r="A5" s="342" t="s">
        <v>45</v>
      </c>
      <c r="B5" s="342"/>
      <c r="C5" s="342"/>
      <c r="D5" s="342"/>
    </row>
    <row r="6" spans="1:9" ht="14.1" customHeight="1" x14ac:dyDescent="0.25">
      <c r="A6" s="91" t="s">
        <v>46</v>
      </c>
      <c r="E6" s="83">
        <v>48993490.829999998</v>
      </c>
    </row>
    <row r="7" spans="1:9" s="97" customFormat="1" ht="14.1" customHeight="1" x14ac:dyDescent="0.25">
      <c r="A7" s="92" t="s">
        <v>47</v>
      </c>
      <c r="B7" s="93"/>
      <c r="C7" s="93"/>
      <c r="D7" s="93"/>
      <c r="E7" s="94">
        <v>210000</v>
      </c>
      <c r="F7" s="95"/>
      <c r="G7" s="96"/>
      <c r="H7" s="96"/>
      <c r="I7" s="96"/>
    </row>
    <row r="8" spans="1:9" s="97" customFormat="1" ht="14.1" customHeight="1" x14ac:dyDescent="0.25">
      <c r="A8" s="92" t="s">
        <v>132</v>
      </c>
      <c r="B8" s="93"/>
      <c r="C8" s="218"/>
      <c r="D8" s="93"/>
      <c r="E8" s="94">
        <v>60000</v>
      </c>
      <c r="F8" s="95"/>
      <c r="G8" s="96"/>
      <c r="H8" s="96"/>
      <c r="I8" s="96"/>
    </row>
    <row r="9" spans="1:9" s="97" customFormat="1" ht="14.1" customHeight="1" x14ac:dyDescent="0.25">
      <c r="A9" s="92" t="s">
        <v>138</v>
      </c>
      <c r="B9" s="93"/>
      <c r="C9" s="218"/>
      <c r="D9" s="93"/>
      <c r="E9" s="94">
        <v>2830439.52</v>
      </c>
      <c r="F9" s="95"/>
      <c r="G9" s="96"/>
      <c r="H9" s="96"/>
      <c r="I9" s="96"/>
    </row>
    <row r="10" spans="1:9" s="97" customFormat="1" ht="14.1" customHeight="1" x14ac:dyDescent="0.25">
      <c r="A10" s="92" t="s">
        <v>175</v>
      </c>
      <c r="B10" s="93"/>
      <c r="C10" s="218"/>
      <c r="D10" s="93"/>
      <c r="E10" s="94">
        <v>98500</v>
      </c>
      <c r="F10" s="95"/>
      <c r="G10" s="96"/>
      <c r="H10" s="96"/>
      <c r="I10" s="96"/>
    </row>
    <row r="11" spans="1:9" ht="14.1" customHeight="1" x14ac:dyDescent="0.25">
      <c r="A11" s="92" t="s">
        <v>176</v>
      </c>
      <c r="B11" s="93"/>
      <c r="C11" s="218"/>
      <c r="D11" s="93"/>
      <c r="E11" s="94">
        <v>175000</v>
      </c>
    </row>
    <row r="12" spans="1:9" ht="14.1" customHeight="1" x14ac:dyDescent="0.25">
      <c r="A12" s="92" t="s">
        <v>177</v>
      </c>
      <c r="B12" s="93"/>
      <c r="C12" s="218"/>
      <c r="D12" s="93"/>
      <c r="E12" s="94">
        <f>SUM(E14:E15)</f>
        <v>1624258</v>
      </c>
    </row>
    <row r="13" spans="1:9" ht="15" customHeight="1" x14ac:dyDescent="0.25">
      <c r="A13" s="344" t="s">
        <v>48</v>
      </c>
      <c r="B13" s="344"/>
      <c r="C13" s="344"/>
      <c r="D13" s="344"/>
    </row>
    <row r="14" spans="1:9" s="60" customFormat="1" ht="15" customHeight="1" x14ac:dyDescent="0.2">
      <c r="A14" s="333" t="s">
        <v>49</v>
      </c>
      <c r="B14" s="333"/>
      <c r="C14" s="333"/>
      <c r="D14" s="333"/>
      <c r="E14" s="219">
        <v>300000</v>
      </c>
      <c r="F14" s="101"/>
      <c r="G14" s="102"/>
      <c r="H14" s="102"/>
      <c r="I14" s="102"/>
    </row>
    <row r="15" spans="1:9" s="63" customFormat="1" ht="15" customHeight="1" thickBot="1" x14ac:dyDescent="0.3">
      <c r="A15" s="98" t="s">
        <v>50</v>
      </c>
      <c r="B15" s="99"/>
      <c r="C15" s="99"/>
      <c r="D15" s="100"/>
      <c r="E15" s="94">
        <v>1324258</v>
      </c>
      <c r="G15" s="104"/>
      <c r="H15" s="104"/>
      <c r="I15" s="104"/>
    </row>
    <row r="16" spans="1:9" s="14" customFormat="1" ht="15" customHeight="1" x14ac:dyDescent="0.25">
      <c r="A16" s="345" t="s">
        <v>51</v>
      </c>
      <c r="B16" s="345"/>
      <c r="C16" s="345"/>
      <c r="D16" s="345"/>
      <c r="E16" s="103">
        <f>SUM(E6:E12)</f>
        <v>53991688.350000001</v>
      </c>
      <c r="G16" s="13"/>
      <c r="H16" s="13"/>
      <c r="I16" s="13"/>
    </row>
    <row r="17" spans="1:9" ht="7.5" customHeight="1" x14ac:dyDescent="0.25">
      <c r="A17" s="105"/>
      <c r="B17" s="93"/>
      <c r="C17" s="93"/>
      <c r="D17" s="93"/>
      <c r="E17" s="106"/>
    </row>
    <row r="18" spans="1:9" ht="15" customHeight="1" x14ac:dyDescent="0.25">
      <c r="A18" s="336" t="s">
        <v>52</v>
      </c>
      <c r="B18" s="336"/>
      <c r="C18" s="336"/>
      <c r="D18" s="336"/>
      <c r="E18" s="106"/>
    </row>
    <row r="19" spans="1:9" ht="14.1" customHeight="1" x14ac:dyDescent="0.25">
      <c r="A19" s="92" t="s">
        <v>46</v>
      </c>
      <c r="B19" s="93"/>
      <c r="C19" s="93"/>
      <c r="D19" s="93"/>
      <c r="E19" s="94">
        <v>50462144.299999997</v>
      </c>
    </row>
    <row r="20" spans="1:9" s="97" customFormat="1" ht="14.1" customHeight="1" x14ac:dyDescent="0.25">
      <c r="A20" s="92" t="s">
        <v>47</v>
      </c>
      <c r="B20" s="93"/>
      <c r="C20" s="93"/>
      <c r="D20" s="93"/>
      <c r="E20" s="94">
        <v>210000</v>
      </c>
      <c r="F20" s="95"/>
      <c r="G20" s="96"/>
      <c r="H20" s="96"/>
      <c r="I20" s="96"/>
    </row>
    <row r="21" spans="1:9" s="97" customFormat="1" ht="14.1" customHeight="1" x14ac:dyDescent="0.25">
      <c r="A21" s="92" t="s">
        <v>132</v>
      </c>
      <c r="B21" s="93"/>
      <c r="C21" s="218"/>
      <c r="D21" s="93"/>
      <c r="E21" s="94">
        <v>60000</v>
      </c>
      <c r="F21" s="95"/>
      <c r="G21" s="96"/>
      <c r="H21" s="96"/>
      <c r="I21" s="96"/>
    </row>
    <row r="22" spans="1:9" s="97" customFormat="1" ht="14.1" customHeight="1" x14ac:dyDescent="0.25">
      <c r="A22" s="92" t="s">
        <v>138</v>
      </c>
      <c r="B22" s="93"/>
      <c r="C22" s="218"/>
      <c r="D22" s="93"/>
      <c r="E22" s="94">
        <v>4830439.5199999996</v>
      </c>
      <c r="F22" s="95"/>
      <c r="G22" s="96"/>
      <c r="H22" s="96"/>
      <c r="I22" s="96"/>
    </row>
    <row r="23" spans="1:9" ht="14.1" customHeight="1" x14ac:dyDescent="0.25">
      <c r="A23" s="92" t="s">
        <v>175</v>
      </c>
      <c r="B23" s="93"/>
      <c r="C23" s="218"/>
      <c r="D23" s="93"/>
      <c r="E23" s="94">
        <v>98500</v>
      </c>
    </row>
    <row r="24" spans="1:9" ht="14.1" customHeight="1" x14ac:dyDescent="0.25">
      <c r="A24" s="92" t="s">
        <v>176</v>
      </c>
      <c r="B24" s="93"/>
      <c r="C24" s="218"/>
      <c r="D24" s="93"/>
      <c r="E24" s="94">
        <v>175000</v>
      </c>
      <c r="F24" s="107"/>
    </row>
    <row r="25" spans="1:9" ht="14.1" customHeight="1" x14ac:dyDescent="0.25">
      <c r="A25" s="92" t="s">
        <v>177</v>
      </c>
      <c r="B25" s="93"/>
      <c r="C25" s="218"/>
      <c r="D25" s="93"/>
      <c r="E25" s="94">
        <f>SUM(E27:E28)</f>
        <v>2624258</v>
      </c>
      <c r="F25" s="107"/>
    </row>
    <row r="26" spans="1:9" s="60" customFormat="1" ht="15" customHeight="1" x14ac:dyDescent="0.2">
      <c r="A26" s="344" t="s">
        <v>48</v>
      </c>
      <c r="B26" s="344"/>
      <c r="C26" s="344"/>
      <c r="D26" s="344"/>
      <c r="E26" s="94"/>
      <c r="G26" s="102"/>
      <c r="H26" s="102"/>
      <c r="I26" s="102"/>
    </row>
    <row r="27" spans="1:9" s="60" customFormat="1" ht="15" customHeight="1" x14ac:dyDescent="0.2">
      <c r="A27" s="333" t="s">
        <v>49</v>
      </c>
      <c r="B27" s="333"/>
      <c r="C27" s="333"/>
      <c r="D27" s="333"/>
      <c r="E27" s="219">
        <v>300000</v>
      </c>
      <c r="G27" s="102"/>
      <c r="H27" s="102"/>
      <c r="I27" s="102"/>
    </row>
    <row r="28" spans="1:9" ht="15" customHeight="1" thickBot="1" x14ac:dyDescent="0.3">
      <c r="A28" s="98" t="s">
        <v>50</v>
      </c>
      <c r="B28" s="99"/>
      <c r="C28" s="99"/>
      <c r="D28" s="100"/>
      <c r="E28" s="94">
        <v>2324258</v>
      </c>
    </row>
    <row r="29" spans="1:9" ht="15" customHeight="1" x14ac:dyDescent="0.25">
      <c r="A29" s="334" t="s">
        <v>53</v>
      </c>
      <c r="B29" s="334"/>
      <c r="C29" s="334"/>
      <c r="D29" s="334"/>
      <c r="E29" s="103">
        <f>SUM(E19:E25)</f>
        <v>58460341.819999993</v>
      </c>
    </row>
    <row r="30" spans="1:9" s="69" customFormat="1" ht="10.5" customHeight="1" x14ac:dyDescent="0.25">
      <c r="A30" s="108"/>
      <c r="B30" s="82"/>
      <c r="C30" s="82"/>
      <c r="D30" s="82"/>
      <c r="E30" s="94"/>
      <c r="G30" s="110"/>
      <c r="H30" s="110"/>
      <c r="I30" s="110"/>
    </row>
    <row r="31" spans="1:9" s="97" customFormat="1" ht="15" customHeight="1" x14ac:dyDescent="0.25">
      <c r="A31" s="342" t="s">
        <v>54</v>
      </c>
      <c r="B31" s="342"/>
      <c r="C31" s="342"/>
      <c r="D31" s="342"/>
      <c r="E31" s="94"/>
      <c r="F31" s="95"/>
      <c r="G31" s="96"/>
      <c r="H31" s="96"/>
      <c r="I31" s="96"/>
    </row>
    <row r="32" spans="1:9" ht="15" customHeight="1" x14ac:dyDescent="0.25">
      <c r="A32" s="335" t="s">
        <v>55</v>
      </c>
      <c r="B32" s="335"/>
      <c r="C32" s="335"/>
      <c r="D32" s="335"/>
      <c r="E32" s="109">
        <v>3000000</v>
      </c>
    </row>
    <row r="33" spans="1:9" ht="15" customHeight="1" x14ac:dyDescent="0.25">
      <c r="A33" s="92" t="s">
        <v>157</v>
      </c>
      <c r="B33" s="93"/>
      <c r="C33" s="218"/>
      <c r="D33" s="93"/>
      <c r="E33" s="94">
        <v>2000000</v>
      </c>
    </row>
    <row r="34" spans="1:9" ht="15" customHeight="1" x14ac:dyDescent="0.25">
      <c r="A34" s="92" t="s">
        <v>178</v>
      </c>
      <c r="B34" s="93"/>
      <c r="C34" s="218"/>
      <c r="D34" s="93"/>
      <c r="E34" s="94">
        <v>1000000</v>
      </c>
    </row>
    <row r="35" spans="1:9" ht="14.1" customHeight="1" thickBot="1" x14ac:dyDescent="0.3">
      <c r="A35" s="335" t="s">
        <v>56</v>
      </c>
      <c r="B35" s="335"/>
      <c r="C35" s="335"/>
      <c r="D35" s="335"/>
      <c r="E35" s="94">
        <v>-1531346.53</v>
      </c>
    </row>
    <row r="36" spans="1:9" ht="14.1" customHeight="1" x14ac:dyDescent="0.25">
      <c r="A36" s="345" t="s">
        <v>57</v>
      </c>
      <c r="B36" s="345"/>
      <c r="C36" s="345"/>
      <c r="D36" s="345"/>
      <c r="E36" s="103">
        <f>SUM(E32:E35)</f>
        <v>4468653.47</v>
      </c>
    </row>
    <row r="37" spans="1:9" ht="14.1" customHeight="1" x14ac:dyDescent="0.25"/>
    <row r="38" spans="1:9" ht="16.5" customHeight="1" thickBot="1" x14ac:dyDescent="0.3">
      <c r="A38" s="87" t="s">
        <v>58</v>
      </c>
      <c r="B38" s="88"/>
      <c r="C38" s="88"/>
      <c r="D38" s="88"/>
      <c r="E38" s="89"/>
    </row>
    <row r="39" spans="1:9" ht="15" customHeight="1" thickBot="1" x14ac:dyDescent="0.3">
      <c r="A39" s="338" t="s">
        <v>59</v>
      </c>
      <c r="B39" s="338"/>
      <c r="C39" s="111" t="s">
        <v>60</v>
      </c>
      <c r="D39" s="111" t="s">
        <v>61</v>
      </c>
      <c r="E39" s="112" t="s">
        <v>62</v>
      </c>
    </row>
    <row r="40" spans="1:9" ht="15" customHeight="1" x14ac:dyDescent="0.25">
      <c r="A40" s="339" t="s">
        <v>63</v>
      </c>
      <c r="B40" s="339"/>
      <c r="C40" s="113">
        <f>SUM(E6)</f>
        <v>48993490.829999998</v>
      </c>
      <c r="D40" s="113">
        <f>SUM(E7+E8+E9+E10+E11+E12)</f>
        <v>4998197.5199999996</v>
      </c>
      <c r="E40" s="114">
        <f>SUM(C40+D40)</f>
        <v>53991688.349999994</v>
      </c>
    </row>
    <row r="41" spans="1:9" ht="15" customHeight="1" thickBot="1" x14ac:dyDescent="0.3">
      <c r="A41" s="340" t="s">
        <v>64</v>
      </c>
      <c r="B41" s="340"/>
      <c r="C41" s="115">
        <f>SUM(E19)</f>
        <v>50462144.299999997</v>
      </c>
      <c r="D41" s="115">
        <f>SUM(E20+E21+E22+E23+E24+E25)</f>
        <v>7998197.5199999996</v>
      </c>
      <c r="E41" s="116">
        <f>SUM(C41+D41)</f>
        <v>58460341.819999993</v>
      </c>
    </row>
    <row r="42" spans="1:9" ht="15" customHeight="1" thickBot="1" x14ac:dyDescent="0.3">
      <c r="A42" s="341" t="s">
        <v>65</v>
      </c>
      <c r="B42" s="341"/>
      <c r="C42" s="117">
        <f>SUM(C40-C41)</f>
        <v>-1468653.4699999988</v>
      </c>
      <c r="D42" s="117">
        <f>SUM(D40-D41)</f>
        <v>-3000000</v>
      </c>
      <c r="E42" s="118">
        <f>SUM(E40-E41)</f>
        <v>-4468653.4699999988</v>
      </c>
    </row>
    <row r="43" spans="1:9" ht="5.25" customHeight="1" thickBot="1" x14ac:dyDescent="0.3">
      <c r="A43" s="119"/>
      <c r="B43" s="119"/>
      <c r="C43" s="119"/>
      <c r="D43" s="119"/>
      <c r="E43" s="119"/>
    </row>
    <row r="44" spans="1:9" ht="15" customHeight="1" thickBot="1" x14ac:dyDescent="0.3">
      <c r="A44" s="348" t="s">
        <v>66</v>
      </c>
      <c r="B44" s="348"/>
      <c r="C44" s="111" t="s">
        <v>60</v>
      </c>
      <c r="D44" s="111" t="s">
        <v>61</v>
      </c>
      <c r="E44" s="112" t="s">
        <v>62</v>
      </c>
    </row>
    <row r="45" spans="1:9" ht="24.95" customHeight="1" x14ac:dyDescent="0.25">
      <c r="A45" s="120" t="s">
        <v>67</v>
      </c>
      <c r="B45" s="121" t="s">
        <v>68</v>
      </c>
      <c r="C45" s="122">
        <f>SUM(E32)</f>
        <v>3000000</v>
      </c>
      <c r="D45" s="122">
        <f>SUM(E33+E34)</f>
        <v>3000000</v>
      </c>
      <c r="E45" s="123">
        <f>SUM(C45+D45)</f>
        <v>6000000</v>
      </c>
    </row>
    <row r="46" spans="1:9" s="60" customFormat="1" ht="24.95" customHeight="1" x14ac:dyDescent="0.2">
      <c r="A46" s="120" t="s">
        <v>69</v>
      </c>
      <c r="B46" s="121" t="s">
        <v>70</v>
      </c>
      <c r="C46" s="124">
        <f>SUM(E35)</f>
        <v>-1531346.53</v>
      </c>
      <c r="D46" s="124">
        <f>SUM(F35)</f>
        <v>0</v>
      </c>
      <c r="E46" s="125">
        <f>SUM(C46+D46)</f>
        <v>-1531346.53</v>
      </c>
      <c r="G46" s="102"/>
      <c r="H46" s="102"/>
      <c r="I46" s="102"/>
    </row>
    <row r="47" spans="1:9" ht="15" customHeight="1" thickBot="1" x14ac:dyDescent="0.3">
      <c r="A47" s="126" t="s">
        <v>71</v>
      </c>
      <c r="B47" s="127" t="s">
        <v>72</v>
      </c>
      <c r="C47" s="128">
        <v>0</v>
      </c>
      <c r="D47" s="128">
        <v>0</v>
      </c>
      <c r="E47" s="129">
        <f>SUM(C47+D47)</f>
        <v>0</v>
      </c>
    </row>
    <row r="48" spans="1:9" ht="15" customHeight="1" thickBot="1" x14ac:dyDescent="0.3">
      <c r="A48" s="348" t="s">
        <v>73</v>
      </c>
      <c r="B48" s="348"/>
      <c r="C48" s="117">
        <f>SUM(C45:C47)</f>
        <v>1468653.47</v>
      </c>
      <c r="D48" s="117">
        <f>SUM(D45:D47)</f>
        <v>3000000</v>
      </c>
      <c r="E48" s="118">
        <f>SUM(E45:E47)</f>
        <v>4468653.47</v>
      </c>
    </row>
    <row r="49" spans="1:5" ht="5.25" customHeight="1" thickBot="1" x14ac:dyDescent="0.3">
      <c r="A49" s="130"/>
      <c r="B49" s="130"/>
      <c r="C49" s="131"/>
      <c r="D49" s="131"/>
      <c r="E49" s="131"/>
    </row>
    <row r="50" spans="1:5" ht="15" customHeight="1" thickBot="1" x14ac:dyDescent="0.3">
      <c r="A50" s="348" t="s">
        <v>74</v>
      </c>
      <c r="B50" s="348"/>
      <c r="C50" s="111" t="s">
        <v>60</v>
      </c>
      <c r="D50" s="111" t="s">
        <v>61</v>
      </c>
      <c r="E50" s="112" t="s">
        <v>62</v>
      </c>
    </row>
    <row r="51" spans="1:5" ht="15" customHeight="1" x14ac:dyDescent="0.25">
      <c r="A51" s="349" t="s">
        <v>75</v>
      </c>
      <c r="B51" s="349"/>
      <c r="C51" s="132">
        <f>SUM(C40+C45)</f>
        <v>51993490.829999998</v>
      </c>
      <c r="D51" s="132">
        <f>SUM(D40+D45)</f>
        <v>7998197.5199999996</v>
      </c>
      <c r="E51" s="133">
        <f>SUM(E40+E45)</f>
        <v>59991688.349999994</v>
      </c>
    </row>
    <row r="52" spans="1:5" ht="15" customHeight="1" thickBot="1" x14ac:dyDescent="0.3">
      <c r="A52" s="350" t="s">
        <v>76</v>
      </c>
      <c r="B52" s="350"/>
      <c r="C52" s="134">
        <f>SUM(C41-C46)</f>
        <v>51993490.829999998</v>
      </c>
      <c r="D52" s="134">
        <f>SUM(D41-D46)</f>
        <v>7998197.5199999996</v>
      </c>
      <c r="E52" s="135">
        <f>SUM(E41-E46)</f>
        <v>59991688.349999994</v>
      </c>
    </row>
    <row r="53" spans="1:5" ht="15" customHeight="1" thickBot="1" x14ac:dyDescent="0.3">
      <c r="A53" s="346" t="s">
        <v>42</v>
      </c>
      <c r="B53" s="347"/>
      <c r="C53" s="136">
        <f>SUM(C51-C52)</f>
        <v>0</v>
      </c>
      <c r="D53" s="136">
        <f>SUM(D51-D52)</f>
        <v>0</v>
      </c>
      <c r="E53" s="137">
        <f>SUM(E51-E52)</f>
        <v>0</v>
      </c>
    </row>
    <row r="55" spans="1:5" x14ac:dyDescent="0.25">
      <c r="A55" s="337"/>
      <c r="B55" s="337"/>
      <c r="C55" s="337"/>
      <c r="D55" s="337"/>
      <c r="E55" s="138"/>
    </row>
  </sheetData>
  <sheetProtection selectLockedCells="1" selectUnlockedCells="1"/>
  <mergeCells count="24">
    <mergeCell ref="A51:B51"/>
    <mergeCell ref="A52:B52"/>
    <mergeCell ref="A44:B44"/>
    <mergeCell ref="D1:E1"/>
    <mergeCell ref="A5:D5"/>
    <mergeCell ref="A13:D13"/>
    <mergeCell ref="A14:D14"/>
    <mergeCell ref="A16:D16"/>
    <mergeCell ref="A27:D27"/>
    <mergeCell ref="A29:D29"/>
    <mergeCell ref="A32:D32"/>
    <mergeCell ref="A18:D18"/>
    <mergeCell ref="A55:D55"/>
    <mergeCell ref="A39:B39"/>
    <mergeCell ref="A40:B40"/>
    <mergeCell ref="A41:B41"/>
    <mergeCell ref="A42:B42"/>
    <mergeCell ref="A31:D31"/>
    <mergeCell ref="A26:D26"/>
    <mergeCell ref="A36:D36"/>
    <mergeCell ref="A35:D35"/>
    <mergeCell ref="A53:B53"/>
    <mergeCell ref="A48:B48"/>
    <mergeCell ref="A50:B50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&amp;L&amp;"Calibri,Běžné"&amp;14MĚSTO Štíty
&amp;11IČO : 00303453
DIČ : CZ00303453&amp;C&amp;"Calibri,Běžné"&amp;14&amp;A&amp;R&amp;"Calibri,Běžné"&amp;11Rok 2018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workbookViewId="0">
      <selection activeCell="H54" sqref="H54"/>
    </sheetView>
  </sheetViews>
  <sheetFormatPr defaultColWidth="8.7109375" defaultRowHeight="15" x14ac:dyDescent="0.25"/>
  <cols>
    <col min="1" max="1" width="5.28515625" style="6" customWidth="1"/>
    <col min="2" max="2" width="3" style="6" customWidth="1"/>
    <col min="3" max="3" width="3.140625" style="6" customWidth="1"/>
    <col min="4" max="4" width="4.5703125" style="6" customWidth="1"/>
    <col min="5" max="5" width="0.140625" style="6" customWidth="1"/>
    <col min="6" max="6" width="3.140625" style="6" customWidth="1"/>
    <col min="7" max="7" width="8.140625" style="139" customWidth="1"/>
    <col min="8" max="8" width="25.85546875" style="6" customWidth="1"/>
    <col min="9" max="9" width="26.42578125" style="6" customWidth="1"/>
    <col min="10" max="10" width="10" style="6" customWidth="1"/>
    <col min="11" max="13" width="10.7109375" style="6" customWidth="1"/>
    <col min="14" max="14" width="19" style="6" customWidth="1"/>
    <col min="15" max="16384" width="8.7109375" style="6"/>
  </cols>
  <sheetData>
    <row r="2" spans="1:14" ht="15.75" x14ac:dyDescent="0.25">
      <c r="A2" s="140" t="s">
        <v>77</v>
      </c>
      <c r="B2" s="140"/>
    </row>
    <row r="3" spans="1:14" x14ac:dyDescent="0.25">
      <c r="A3" s="141"/>
      <c r="B3" s="141"/>
    </row>
    <row r="4" spans="1:14" ht="15.75" thickBot="1" x14ac:dyDescent="0.3">
      <c r="A4" s="380" t="s">
        <v>78</v>
      </c>
      <c r="B4" s="380"/>
      <c r="C4" s="380"/>
      <c r="D4" s="381" t="s">
        <v>79</v>
      </c>
      <c r="E4" s="381"/>
      <c r="F4" s="381"/>
      <c r="G4" s="381"/>
      <c r="H4" s="381"/>
      <c r="I4" s="381"/>
      <c r="J4" s="381"/>
      <c r="K4" s="381"/>
      <c r="L4" s="381"/>
      <c r="M4" s="381"/>
      <c r="N4" s="381"/>
    </row>
    <row r="5" spans="1:14" ht="24.95" customHeight="1" thickTop="1" thickBot="1" x14ac:dyDescent="0.3">
      <c r="A5" s="142" t="s">
        <v>80</v>
      </c>
      <c r="B5" s="143" t="s">
        <v>81</v>
      </c>
      <c r="C5" s="389" t="s">
        <v>82</v>
      </c>
      <c r="D5" s="389"/>
      <c r="E5" s="144" t="s">
        <v>83</v>
      </c>
      <c r="F5" s="390" t="s">
        <v>83</v>
      </c>
      <c r="G5" s="390"/>
      <c r="H5" s="390"/>
      <c r="I5" s="390"/>
      <c r="J5" s="390"/>
      <c r="K5" s="145" t="s">
        <v>84</v>
      </c>
      <c r="L5" s="146" t="s">
        <v>85</v>
      </c>
      <c r="M5" s="147" t="s">
        <v>170</v>
      </c>
    </row>
    <row r="6" spans="1:14" ht="20.100000000000001" customHeight="1" thickTop="1" x14ac:dyDescent="0.25">
      <c r="A6" s="148" t="s">
        <v>80</v>
      </c>
      <c r="B6" s="149" t="s">
        <v>86</v>
      </c>
      <c r="C6" s="391">
        <v>4112</v>
      </c>
      <c r="D6" s="391"/>
      <c r="E6" s="150"/>
      <c r="F6" s="392" t="s">
        <v>87</v>
      </c>
      <c r="G6" s="392"/>
      <c r="H6" s="392"/>
      <c r="I6" s="392"/>
      <c r="J6" s="392"/>
      <c r="K6" s="151">
        <v>792900</v>
      </c>
      <c r="L6" s="151">
        <v>792900</v>
      </c>
      <c r="M6" s="152">
        <v>528800</v>
      </c>
    </row>
    <row r="7" spans="1:14" ht="20.100000000000001" customHeight="1" thickBot="1" x14ac:dyDescent="0.3">
      <c r="A7" s="153" t="s">
        <v>80</v>
      </c>
      <c r="B7" s="154" t="s">
        <v>86</v>
      </c>
      <c r="C7" s="384">
        <v>4121</v>
      </c>
      <c r="D7" s="384"/>
      <c r="E7" s="155"/>
      <c r="F7" s="385" t="s">
        <v>88</v>
      </c>
      <c r="G7" s="385"/>
      <c r="H7" s="385"/>
      <c r="I7" s="385"/>
      <c r="J7" s="385"/>
      <c r="K7" s="156">
        <v>19500</v>
      </c>
      <c r="L7" s="156">
        <v>19500</v>
      </c>
      <c r="M7" s="157">
        <v>19500</v>
      </c>
    </row>
    <row r="8" spans="1:14" ht="16.5" customHeight="1" thickTop="1" thickBot="1" x14ac:dyDescent="0.3">
      <c r="A8" s="386" t="s">
        <v>89</v>
      </c>
      <c r="B8" s="386"/>
      <c r="C8" s="386"/>
      <c r="D8" s="386"/>
      <c r="E8" s="386"/>
      <c r="F8" s="386"/>
      <c r="G8" s="386"/>
      <c r="H8" s="386"/>
      <c r="I8" s="386"/>
      <c r="J8" s="386"/>
      <c r="K8" s="158">
        <f>SUM(K6:K7)</f>
        <v>812400</v>
      </c>
      <c r="L8" s="158">
        <f>SUM(L6:L7)</f>
        <v>812400</v>
      </c>
      <c r="M8" s="159">
        <f>SUM(M6:M7)</f>
        <v>548300</v>
      </c>
    </row>
    <row r="9" spans="1:14" s="162" customFormat="1" ht="16.5" thickTop="1" thickBot="1" x14ac:dyDescent="0.3">
      <c r="A9" s="160"/>
      <c r="B9" s="160"/>
      <c r="C9" s="160"/>
      <c r="D9" s="160"/>
      <c r="E9" s="160"/>
      <c r="F9" s="160"/>
      <c r="G9" s="161"/>
      <c r="H9" s="160"/>
      <c r="I9" s="160"/>
      <c r="J9" s="6"/>
      <c r="K9" s="6"/>
      <c r="L9" s="6"/>
      <c r="M9" s="6"/>
      <c r="N9" s="6"/>
    </row>
    <row r="10" spans="1:14" s="162" customFormat="1" ht="15.75" thickTop="1" thickBot="1" x14ac:dyDescent="0.25">
      <c r="A10" s="383" t="s">
        <v>90</v>
      </c>
      <c r="B10" s="383"/>
      <c r="C10" s="383"/>
      <c r="D10" s="383"/>
      <c r="E10" s="383"/>
      <c r="F10" s="383"/>
      <c r="G10" s="383"/>
      <c r="H10" s="383"/>
      <c r="I10" s="383"/>
      <c r="J10" s="370" t="s">
        <v>91</v>
      </c>
      <c r="K10" s="370"/>
      <c r="L10" s="370"/>
      <c r="M10" s="370"/>
      <c r="N10" s="163" t="s">
        <v>92</v>
      </c>
    </row>
    <row r="11" spans="1:14" s="162" customFormat="1" ht="18.75" customHeight="1" thickTop="1" thickBot="1" x14ac:dyDescent="0.25">
      <c r="A11" s="387" t="s">
        <v>80</v>
      </c>
      <c r="B11" s="388" t="s">
        <v>93</v>
      </c>
      <c r="C11" s="373" t="s">
        <v>94</v>
      </c>
      <c r="D11" s="373" t="s">
        <v>82</v>
      </c>
      <c r="E11" s="373"/>
      <c r="F11" s="375" t="s">
        <v>95</v>
      </c>
      <c r="G11" s="375"/>
      <c r="H11" s="379" t="s">
        <v>96</v>
      </c>
      <c r="I11" s="379"/>
      <c r="J11" s="376" t="s">
        <v>97</v>
      </c>
      <c r="K11" s="376"/>
      <c r="L11" s="377" t="s">
        <v>98</v>
      </c>
      <c r="M11" s="164" t="s">
        <v>99</v>
      </c>
      <c r="N11" s="367" t="s">
        <v>100</v>
      </c>
    </row>
    <row r="12" spans="1:14" s="162" customFormat="1" ht="14.25" customHeight="1" thickTop="1" thickBot="1" x14ac:dyDescent="0.25">
      <c r="A12" s="387"/>
      <c r="B12" s="388"/>
      <c r="C12" s="373"/>
      <c r="D12" s="373"/>
      <c r="E12" s="373"/>
      <c r="F12" s="375"/>
      <c r="G12" s="375"/>
      <c r="H12" s="379"/>
      <c r="I12" s="379"/>
      <c r="J12" s="368" t="s">
        <v>101</v>
      </c>
      <c r="K12" s="369" t="s">
        <v>102</v>
      </c>
      <c r="L12" s="377"/>
      <c r="M12" s="165" t="s">
        <v>103</v>
      </c>
      <c r="N12" s="367"/>
    </row>
    <row r="13" spans="1:14" s="162" customFormat="1" ht="14.25" customHeight="1" thickTop="1" thickBot="1" x14ac:dyDescent="0.25">
      <c r="A13" s="387"/>
      <c r="B13" s="388"/>
      <c r="C13" s="373"/>
      <c r="D13" s="373"/>
      <c r="E13" s="373"/>
      <c r="F13" s="375"/>
      <c r="G13" s="375"/>
      <c r="H13" s="379"/>
      <c r="I13" s="379"/>
      <c r="J13" s="368"/>
      <c r="K13" s="369"/>
      <c r="L13" s="377"/>
      <c r="M13" s="166" t="s">
        <v>104</v>
      </c>
      <c r="N13" s="367"/>
    </row>
    <row r="14" spans="1:14" s="162" customFormat="1" ht="15" customHeight="1" thickTop="1" x14ac:dyDescent="0.2">
      <c r="A14" s="167" t="s">
        <v>80</v>
      </c>
      <c r="B14" s="168" t="s">
        <v>105</v>
      </c>
      <c r="C14" s="169" t="s">
        <v>106</v>
      </c>
      <c r="D14" s="365">
        <v>4116</v>
      </c>
      <c r="E14" s="365"/>
      <c r="F14" s="171" t="s">
        <v>81</v>
      </c>
      <c r="G14" s="169">
        <v>13101</v>
      </c>
      <c r="H14" s="361" t="s">
        <v>107</v>
      </c>
      <c r="I14" s="361"/>
      <c r="J14" s="173">
        <v>61862</v>
      </c>
      <c r="K14" s="174">
        <v>0</v>
      </c>
      <c r="L14" s="175">
        <v>61862</v>
      </c>
      <c r="M14" s="176">
        <f>SUM(J14-L14)</f>
        <v>0</v>
      </c>
      <c r="N14" s="177">
        <v>0</v>
      </c>
    </row>
    <row r="15" spans="1:14" s="162" customFormat="1" ht="15.75" customHeight="1" x14ac:dyDescent="0.2">
      <c r="A15" s="167" t="s">
        <v>80</v>
      </c>
      <c r="B15" s="168" t="s">
        <v>105</v>
      </c>
      <c r="C15" s="169" t="s">
        <v>106</v>
      </c>
      <c r="D15" s="170">
        <v>4116</v>
      </c>
      <c r="E15" s="170"/>
      <c r="F15" s="171" t="s">
        <v>81</v>
      </c>
      <c r="G15" s="169">
        <v>13101</v>
      </c>
      <c r="H15" s="178" t="s">
        <v>108</v>
      </c>
      <c r="I15" s="179"/>
      <c r="J15" s="173">
        <v>0</v>
      </c>
      <c r="K15" s="174">
        <v>60000</v>
      </c>
      <c r="L15" s="175">
        <v>60000</v>
      </c>
      <c r="M15" s="176">
        <v>0</v>
      </c>
      <c r="N15" s="177">
        <v>60000</v>
      </c>
    </row>
    <row r="16" spans="1:14" s="162" customFormat="1" ht="15.75" customHeight="1" x14ac:dyDescent="0.2">
      <c r="A16" s="167" t="s">
        <v>80</v>
      </c>
      <c r="B16" s="168" t="s">
        <v>109</v>
      </c>
      <c r="C16" s="169" t="s">
        <v>106</v>
      </c>
      <c r="D16" s="170">
        <v>4111</v>
      </c>
      <c r="E16" s="170"/>
      <c r="F16" s="171" t="s">
        <v>81</v>
      </c>
      <c r="G16" s="169">
        <v>98008</v>
      </c>
      <c r="H16" s="178" t="s">
        <v>110</v>
      </c>
      <c r="I16" s="179"/>
      <c r="J16" s="173">
        <v>0</v>
      </c>
      <c r="K16" s="174">
        <v>103548</v>
      </c>
      <c r="L16" s="175">
        <v>103548</v>
      </c>
      <c r="M16" s="176">
        <v>0</v>
      </c>
      <c r="N16" s="177">
        <v>103548</v>
      </c>
    </row>
    <row r="17" spans="1:14" s="162" customFormat="1" ht="15" customHeight="1" x14ac:dyDescent="0.2">
      <c r="A17" s="180" t="s">
        <v>80</v>
      </c>
      <c r="B17" s="181" t="s">
        <v>111</v>
      </c>
      <c r="C17" s="182" t="s">
        <v>106</v>
      </c>
      <c r="D17" s="170">
        <v>4116</v>
      </c>
      <c r="E17" s="171"/>
      <c r="F17" s="183" t="s">
        <v>81</v>
      </c>
      <c r="G17" s="184">
        <v>103533063</v>
      </c>
      <c r="H17" s="378" t="s">
        <v>112</v>
      </c>
      <c r="I17" s="378"/>
      <c r="J17" s="185">
        <v>0</v>
      </c>
      <c r="K17" s="186">
        <v>357343.07</v>
      </c>
      <c r="L17" s="187">
        <v>357343.07</v>
      </c>
      <c r="M17" s="176">
        <f>SUM(K17-L17)</f>
        <v>0</v>
      </c>
      <c r="N17" s="188">
        <v>357343.07</v>
      </c>
    </row>
    <row r="18" spans="1:14" s="162" customFormat="1" ht="15" customHeight="1" thickBot="1" x14ac:dyDescent="0.25">
      <c r="A18" s="180" t="s">
        <v>80</v>
      </c>
      <c r="B18" s="181" t="s">
        <v>111</v>
      </c>
      <c r="C18" s="182" t="s">
        <v>106</v>
      </c>
      <c r="D18" s="170">
        <v>4116</v>
      </c>
      <c r="E18" s="171"/>
      <c r="F18" s="183" t="s">
        <v>81</v>
      </c>
      <c r="G18" s="189">
        <v>103133063</v>
      </c>
      <c r="H18" s="378" t="s">
        <v>113</v>
      </c>
      <c r="I18" s="378"/>
      <c r="J18" s="185">
        <v>0</v>
      </c>
      <c r="K18" s="186">
        <v>63060.53</v>
      </c>
      <c r="L18" s="187">
        <v>63060.53</v>
      </c>
      <c r="M18" s="176">
        <f>SUM(K18-L18)</f>
        <v>0</v>
      </c>
      <c r="N18" s="177">
        <v>63060.53</v>
      </c>
    </row>
    <row r="19" spans="1:14" ht="22.5" customHeight="1" thickTop="1" thickBot="1" x14ac:dyDescent="0.3">
      <c r="A19" s="358" t="s">
        <v>114</v>
      </c>
      <c r="B19" s="358"/>
      <c r="C19" s="358"/>
      <c r="D19" s="358"/>
      <c r="E19" s="358"/>
      <c r="F19" s="358"/>
      <c r="G19" s="358"/>
      <c r="H19" s="358"/>
      <c r="I19" s="358"/>
      <c r="J19" s="190">
        <f>SUM(J14:J18)</f>
        <v>61862</v>
      </c>
      <c r="K19" s="191">
        <f>SUM(K14:K18)</f>
        <v>583951.6</v>
      </c>
      <c r="L19" s="192">
        <f>SUM(L14:L18)</f>
        <v>645813.60000000009</v>
      </c>
      <c r="M19" s="193">
        <f>SUM(M14:M18)</f>
        <v>0</v>
      </c>
      <c r="N19" s="194">
        <f>SUM(N14:N18)</f>
        <v>583951.6</v>
      </c>
    </row>
    <row r="20" spans="1:14" s="162" customFormat="1" ht="16.5" thickTop="1" thickBot="1" x14ac:dyDescent="0.3">
      <c r="A20" s="195"/>
      <c r="B20" s="195"/>
      <c r="C20" s="6"/>
      <c r="D20" s="6"/>
      <c r="E20" s="6"/>
      <c r="F20" s="6"/>
      <c r="G20" s="139"/>
      <c r="H20" s="6"/>
      <c r="I20" s="6"/>
      <c r="J20" s="355">
        <f>SUM(J19:K19)</f>
        <v>645813.6</v>
      </c>
      <c r="K20" s="355"/>
      <c r="L20" s="196"/>
      <c r="M20" s="6"/>
      <c r="N20" s="197"/>
    </row>
    <row r="21" spans="1:14" s="162" customFormat="1" ht="15.75" thickTop="1" x14ac:dyDescent="0.25">
      <c r="A21" s="195"/>
      <c r="B21" s="195"/>
      <c r="C21" s="6"/>
      <c r="D21" s="6"/>
      <c r="E21" s="6"/>
      <c r="F21" s="6"/>
      <c r="G21" s="139"/>
      <c r="H21" s="6"/>
      <c r="I21" s="6"/>
      <c r="J21" s="198"/>
      <c r="K21" s="199"/>
      <c r="L21" s="196"/>
      <c r="M21" s="6"/>
      <c r="N21" s="197"/>
    </row>
    <row r="22" spans="1:14" s="162" customFormat="1" x14ac:dyDescent="0.25">
      <c r="A22" s="195"/>
      <c r="B22" s="195"/>
      <c r="C22" s="6"/>
      <c r="D22" s="6"/>
      <c r="E22" s="6"/>
      <c r="F22" s="6"/>
      <c r="G22" s="139"/>
      <c r="H22" s="6"/>
      <c r="I22" s="6"/>
      <c r="J22" s="198"/>
      <c r="K22" s="199"/>
      <c r="L22" s="196"/>
      <c r="M22" s="6"/>
      <c r="N22" s="197"/>
    </row>
    <row r="23" spans="1:14" s="162" customFormat="1" x14ac:dyDescent="0.25">
      <c r="A23" s="195"/>
      <c r="B23" s="195"/>
      <c r="C23" s="6"/>
      <c r="D23" s="6"/>
      <c r="E23" s="6"/>
      <c r="F23" s="6"/>
      <c r="G23" s="139"/>
      <c r="H23" s="6"/>
      <c r="I23" s="6"/>
      <c r="J23" s="198"/>
      <c r="K23" s="199"/>
      <c r="L23" s="196"/>
      <c r="M23" s="6"/>
      <c r="N23" s="197"/>
    </row>
    <row r="24" spans="1:14" s="162" customFormat="1" x14ac:dyDescent="0.25">
      <c r="A24" s="195"/>
      <c r="B24" s="195"/>
      <c r="C24" s="6"/>
      <c r="D24" s="6"/>
      <c r="E24" s="6"/>
      <c r="F24" s="6"/>
      <c r="G24" s="139"/>
      <c r="H24" s="6"/>
      <c r="I24" s="6"/>
      <c r="J24" s="198"/>
      <c r="K24" s="199"/>
      <c r="L24" s="196"/>
      <c r="M24" s="6"/>
      <c r="N24" s="197"/>
    </row>
    <row r="25" spans="1:14" s="162" customFormat="1" x14ac:dyDescent="0.25">
      <c r="A25" s="195"/>
      <c r="B25" s="195"/>
      <c r="C25" s="6"/>
      <c r="D25" s="6"/>
      <c r="E25" s="6"/>
      <c r="F25" s="6"/>
      <c r="G25" s="139"/>
      <c r="H25" s="6"/>
      <c r="I25" s="6"/>
      <c r="J25" s="198"/>
      <c r="K25" s="199"/>
      <c r="L25" s="196"/>
      <c r="M25" s="6"/>
      <c r="N25" s="197"/>
    </row>
    <row r="26" spans="1:14" s="162" customFormat="1" x14ac:dyDescent="0.25">
      <c r="A26" s="195"/>
      <c r="B26" s="195"/>
      <c r="C26" s="6"/>
      <c r="D26" s="6"/>
      <c r="E26" s="6"/>
      <c r="F26" s="6"/>
      <c r="G26" s="139"/>
      <c r="H26" s="6"/>
      <c r="I26" s="6"/>
      <c r="J26" s="198"/>
      <c r="K26" s="199"/>
      <c r="L26" s="196"/>
      <c r="M26" s="6"/>
      <c r="N26" s="197"/>
    </row>
    <row r="27" spans="1:14" s="162" customFormat="1" x14ac:dyDescent="0.25">
      <c r="A27" s="195"/>
      <c r="B27" s="195"/>
      <c r="C27" s="6"/>
      <c r="D27" s="6"/>
      <c r="E27" s="6"/>
      <c r="F27" s="6"/>
      <c r="G27" s="139"/>
      <c r="H27" s="6"/>
      <c r="I27" s="6"/>
      <c r="J27" s="198"/>
      <c r="K27" s="199"/>
      <c r="L27" s="196"/>
      <c r="M27" s="6"/>
      <c r="N27" s="197"/>
    </row>
    <row r="28" spans="1:14" s="162" customFormat="1" x14ac:dyDescent="0.25">
      <c r="A28" s="195"/>
      <c r="B28" s="195"/>
      <c r="C28" s="6"/>
      <c r="D28" s="6"/>
      <c r="E28" s="6"/>
      <c r="F28" s="6"/>
      <c r="G28" s="139"/>
      <c r="H28" s="6"/>
      <c r="I28" s="6"/>
      <c r="J28" s="198"/>
      <c r="K28" s="199"/>
      <c r="L28" s="196"/>
      <c r="M28" s="6"/>
      <c r="N28" s="197"/>
    </row>
    <row r="29" spans="1:14" s="162" customFormat="1" x14ac:dyDescent="0.25">
      <c r="A29" s="195"/>
      <c r="B29" s="195"/>
      <c r="C29" s="6"/>
      <c r="D29" s="6"/>
      <c r="E29" s="6"/>
      <c r="F29" s="6"/>
      <c r="G29" s="139"/>
      <c r="H29" s="6"/>
      <c r="I29" s="6"/>
      <c r="J29" s="198"/>
      <c r="K29" s="199"/>
      <c r="L29" s="196"/>
      <c r="M29" s="6"/>
      <c r="N29" s="197"/>
    </row>
    <row r="30" spans="1:14" s="162" customFormat="1" x14ac:dyDescent="0.25">
      <c r="A30" s="195"/>
      <c r="B30" s="195"/>
      <c r="C30" s="6"/>
      <c r="D30" s="6"/>
      <c r="E30" s="6"/>
      <c r="F30" s="6"/>
      <c r="G30" s="139"/>
      <c r="H30" s="6"/>
      <c r="I30" s="6"/>
      <c r="J30" s="198"/>
      <c r="K30" s="199"/>
      <c r="L30" s="196"/>
      <c r="M30" s="6"/>
      <c r="N30" s="197"/>
    </row>
    <row r="31" spans="1:14" s="162" customFormat="1" x14ac:dyDescent="0.25">
      <c r="A31" s="195"/>
      <c r="B31" s="195"/>
      <c r="C31" s="6"/>
      <c r="D31" s="6"/>
      <c r="E31" s="6"/>
      <c r="F31" s="6"/>
      <c r="G31" s="139"/>
      <c r="H31" s="6"/>
      <c r="I31" s="6"/>
      <c r="J31" s="198"/>
      <c r="K31" s="199"/>
      <c r="L31" s="196"/>
      <c r="M31" s="6"/>
      <c r="N31" s="197"/>
    </row>
    <row r="32" spans="1:14" s="162" customFormat="1" ht="15" customHeight="1" x14ac:dyDescent="0.2">
      <c r="A32" s="380" t="s">
        <v>115</v>
      </c>
      <c r="B32" s="380"/>
      <c r="C32" s="380"/>
      <c r="D32" s="380"/>
      <c r="E32" s="381" t="s">
        <v>116</v>
      </c>
      <c r="F32" s="381"/>
      <c r="G32" s="381"/>
      <c r="H32" s="381"/>
      <c r="I32" s="381"/>
      <c r="J32" s="381"/>
      <c r="K32" s="381"/>
      <c r="L32" s="381"/>
      <c r="M32" s="381"/>
      <c r="N32" s="381"/>
    </row>
    <row r="33" spans="1:14" s="162" customFormat="1" ht="15.75" thickBot="1" x14ac:dyDescent="0.25">
      <c r="A33" s="382" t="s">
        <v>117</v>
      </c>
      <c r="B33" s="382"/>
      <c r="C33" s="382"/>
      <c r="D33" s="382"/>
      <c r="E33" s="382"/>
      <c r="F33" s="382"/>
      <c r="G33" s="382"/>
      <c r="H33" s="382"/>
      <c r="I33" s="382"/>
      <c r="J33" s="200"/>
      <c r="K33" s="200"/>
      <c r="L33" s="200"/>
      <c r="M33" s="200"/>
      <c r="N33" s="200"/>
    </row>
    <row r="34" spans="1:14" s="162" customFormat="1" ht="15.75" thickTop="1" thickBot="1" x14ac:dyDescent="0.25">
      <c r="A34" s="383" t="s">
        <v>90</v>
      </c>
      <c r="B34" s="383"/>
      <c r="C34" s="383"/>
      <c r="D34" s="383"/>
      <c r="E34" s="383"/>
      <c r="F34" s="383"/>
      <c r="G34" s="383"/>
      <c r="H34" s="383"/>
      <c r="I34" s="383"/>
      <c r="J34" s="370" t="s">
        <v>91</v>
      </c>
      <c r="K34" s="370"/>
      <c r="L34" s="370"/>
      <c r="M34" s="370"/>
      <c r="N34" s="163" t="s">
        <v>92</v>
      </c>
    </row>
    <row r="35" spans="1:14" s="162" customFormat="1" ht="17.25" customHeight="1" thickTop="1" thickBot="1" x14ac:dyDescent="0.25">
      <c r="A35" s="371" t="s">
        <v>118</v>
      </c>
      <c r="B35" s="372" t="s">
        <v>93</v>
      </c>
      <c r="C35" s="373" t="s">
        <v>94</v>
      </c>
      <c r="D35" s="374" t="s">
        <v>82</v>
      </c>
      <c r="E35" s="374"/>
      <c r="F35" s="375" t="s">
        <v>95</v>
      </c>
      <c r="G35" s="375"/>
      <c r="H35" s="379" t="s">
        <v>96</v>
      </c>
      <c r="I35" s="379"/>
      <c r="J35" s="376" t="s">
        <v>97</v>
      </c>
      <c r="K35" s="376"/>
      <c r="L35" s="377" t="s">
        <v>98</v>
      </c>
      <c r="M35" s="164" t="s">
        <v>99</v>
      </c>
      <c r="N35" s="367" t="s">
        <v>100</v>
      </c>
    </row>
    <row r="36" spans="1:14" s="162" customFormat="1" ht="16.5" customHeight="1" thickTop="1" thickBot="1" x14ac:dyDescent="0.25">
      <c r="A36" s="371"/>
      <c r="B36" s="372"/>
      <c r="C36" s="373"/>
      <c r="D36" s="374"/>
      <c r="E36" s="374"/>
      <c r="F36" s="375"/>
      <c r="G36" s="375"/>
      <c r="H36" s="379"/>
      <c r="I36" s="379"/>
      <c r="J36" s="368" t="s">
        <v>101</v>
      </c>
      <c r="K36" s="369" t="s">
        <v>102</v>
      </c>
      <c r="L36" s="377"/>
      <c r="M36" s="165" t="s">
        <v>103</v>
      </c>
      <c r="N36" s="367"/>
    </row>
    <row r="37" spans="1:14" s="162" customFormat="1" ht="14.25" customHeight="1" thickTop="1" thickBot="1" x14ac:dyDescent="0.25">
      <c r="A37" s="371"/>
      <c r="B37" s="372"/>
      <c r="C37" s="373"/>
      <c r="D37" s="374"/>
      <c r="E37" s="374"/>
      <c r="F37" s="375"/>
      <c r="G37" s="375"/>
      <c r="H37" s="379"/>
      <c r="I37" s="379"/>
      <c r="J37" s="368"/>
      <c r="K37" s="369"/>
      <c r="L37" s="377"/>
      <c r="M37" s="166" t="s">
        <v>104</v>
      </c>
      <c r="N37" s="367"/>
    </row>
    <row r="38" spans="1:14" s="162" customFormat="1" ht="15" customHeight="1" thickTop="1" x14ac:dyDescent="0.2">
      <c r="A38" s="213" t="s">
        <v>216</v>
      </c>
      <c r="B38" s="201" t="s">
        <v>119</v>
      </c>
      <c r="C38" s="202" t="s">
        <v>106</v>
      </c>
      <c r="D38" s="364">
        <v>4116</v>
      </c>
      <c r="E38" s="364"/>
      <c r="F38" s="203" t="s">
        <v>81</v>
      </c>
      <c r="G38" s="202">
        <v>104513013</v>
      </c>
      <c r="H38" s="360" t="s">
        <v>217</v>
      </c>
      <c r="I38" s="360"/>
      <c r="J38" s="204">
        <v>0</v>
      </c>
      <c r="K38" s="205">
        <v>258261.3</v>
      </c>
      <c r="L38" s="206">
        <v>208833.3</v>
      </c>
      <c r="M38" s="207">
        <f>SUM(K38-L38)</f>
        <v>49428</v>
      </c>
      <c r="N38" s="244">
        <f>SUM(K38)</f>
        <v>258261.3</v>
      </c>
    </row>
    <row r="39" spans="1:14" s="162" customFormat="1" ht="15" customHeight="1" x14ac:dyDescent="0.2">
      <c r="A39" s="214" t="s">
        <v>216</v>
      </c>
      <c r="B39" s="209" t="s">
        <v>119</v>
      </c>
      <c r="C39" s="169" t="s">
        <v>106</v>
      </c>
      <c r="D39" s="365">
        <v>4116</v>
      </c>
      <c r="E39" s="365"/>
      <c r="F39" s="171" t="s">
        <v>81</v>
      </c>
      <c r="G39" s="169">
        <v>104113013</v>
      </c>
      <c r="H39" s="361" t="s">
        <v>218</v>
      </c>
      <c r="I39" s="361"/>
      <c r="J39" s="173">
        <v>0</v>
      </c>
      <c r="K39" s="174">
        <v>55238.7</v>
      </c>
      <c r="L39" s="175">
        <v>44666.7</v>
      </c>
      <c r="M39" s="210">
        <f>SUM(K39-L39)</f>
        <v>10572</v>
      </c>
      <c r="N39" s="245">
        <f>SUM(K39)</f>
        <v>55238.7</v>
      </c>
    </row>
    <row r="40" spans="1:14" s="162" customFormat="1" ht="15" customHeight="1" x14ac:dyDescent="0.2">
      <c r="A40" s="214" t="s">
        <v>216</v>
      </c>
      <c r="B40" s="211" t="s">
        <v>120</v>
      </c>
      <c r="C40" s="169" t="s">
        <v>106</v>
      </c>
      <c r="D40" s="170">
        <v>4116</v>
      </c>
      <c r="E40" s="170"/>
      <c r="F40" s="171" t="s">
        <v>81</v>
      </c>
      <c r="G40" s="202">
        <v>104513013</v>
      </c>
      <c r="H40" s="360" t="s">
        <v>219</v>
      </c>
      <c r="I40" s="360"/>
      <c r="J40" s="185">
        <v>0</v>
      </c>
      <c r="K40" s="186">
        <v>76500</v>
      </c>
      <c r="L40" s="187">
        <v>63750</v>
      </c>
      <c r="M40" s="210">
        <f>SUM(K40-L40)</f>
        <v>12750</v>
      </c>
      <c r="N40" s="246">
        <f>SUM(K40)</f>
        <v>76500</v>
      </c>
    </row>
    <row r="41" spans="1:14" s="162" customFormat="1" ht="15" customHeight="1" x14ac:dyDescent="0.2">
      <c r="A41" s="214" t="s">
        <v>216</v>
      </c>
      <c r="B41" s="211" t="s">
        <v>120</v>
      </c>
      <c r="C41" s="169" t="s">
        <v>106</v>
      </c>
      <c r="D41" s="170">
        <v>4116</v>
      </c>
      <c r="E41" s="170"/>
      <c r="F41" s="171" t="s">
        <v>81</v>
      </c>
      <c r="G41" s="169">
        <v>104113013</v>
      </c>
      <c r="H41" s="361" t="s">
        <v>220</v>
      </c>
      <c r="I41" s="361"/>
      <c r="J41" s="185">
        <v>0</v>
      </c>
      <c r="K41" s="186">
        <v>13500</v>
      </c>
      <c r="L41" s="187">
        <v>11250</v>
      </c>
      <c r="M41" s="210">
        <f>SUM(K41-L41)</f>
        <v>2250</v>
      </c>
      <c r="N41" s="245">
        <f>SUM(K41)</f>
        <v>13500</v>
      </c>
    </row>
    <row r="42" spans="1:14" s="162" customFormat="1" ht="15" customHeight="1" x14ac:dyDescent="0.2">
      <c r="A42" s="208" t="s">
        <v>158</v>
      </c>
      <c r="B42" s="169" t="s">
        <v>159</v>
      </c>
      <c r="C42" s="169" t="s">
        <v>106</v>
      </c>
      <c r="D42" s="365">
        <v>4116</v>
      </c>
      <c r="E42" s="365"/>
      <c r="F42" s="171" t="s">
        <v>81</v>
      </c>
      <c r="G42" s="272">
        <v>14004</v>
      </c>
      <c r="H42" s="172" t="s">
        <v>160</v>
      </c>
      <c r="I42" s="172"/>
      <c r="J42" s="173">
        <v>0</v>
      </c>
      <c r="K42" s="174">
        <v>150000</v>
      </c>
      <c r="L42" s="175">
        <v>150000</v>
      </c>
      <c r="M42" s="176">
        <f t="shared" ref="M42:M47" si="0">SUM(J42+K42-L42)</f>
        <v>0</v>
      </c>
      <c r="N42" s="177">
        <v>150000</v>
      </c>
    </row>
    <row r="43" spans="1:14" s="162" customFormat="1" ht="15" customHeight="1" x14ac:dyDescent="0.2">
      <c r="A43" s="269" t="s">
        <v>139</v>
      </c>
      <c r="B43" s="182" t="s">
        <v>141</v>
      </c>
      <c r="C43" s="182" t="s">
        <v>106</v>
      </c>
      <c r="D43" s="366">
        <v>4122</v>
      </c>
      <c r="E43" s="366"/>
      <c r="F43" s="242" t="s">
        <v>81</v>
      </c>
      <c r="G43" s="212" t="s">
        <v>142</v>
      </c>
      <c r="H43" s="270" t="s">
        <v>140</v>
      </c>
      <c r="I43" s="270"/>
      <c r="J43" s="185">
        <v>0</v>
      </c>
      <c r="K43" s="186">
        <v>78000</v>
      </c>
      <c r="L43" s="187">
        <v>78000</v>
      </c>
      <c r="M43" s="271">
        <f t="shared" si="0"/>
        <v>0</v>
      </c>
      <c r="N43" s="188">
        <v>78000</v>
      </c>
    </row>
    <row r="44" spans="1:14" s="162" customFormat="1" ht="15" customHeight="1" x14ac:dyDescent="0.2">
      <c r="A44" s="208" t="s">
        <v>139</v>
      </c>
      <c r="B44" s="243" t="s">
        <v>143</v>
      </c>
      <c r="C44" s="182" t="s">
        <v>106</v>
      </c>
      <c r="D44" s="365">
        <v>4122</v>
      </c>
      <c r="E44" s="365"/>
      <c r="F44" s="171" t="s">
        <v>81</v>
      </c>
      <c r="G44" s="212" t="s">
        <v>144</v>
      </c>
      <c r="H44" s="172" t="s">
        <v>145</v>
      </c>
      <c r="I44" s="172"/>
      <c r="J44" s="185">
        <v>0</v>
      </c>
      <c r="K44" s="186">
        <v>30000</v>
      </c>
      <c r="L44" s="187">
        <v>30000</v>
      </c>
      <c r="M44" s="176">
        <f t="shared" si="0"/>
        <v>0</v>
      </c>
      <c r="N44" s="177">
        <v>30000</v>
      </c>
    </row>
    <row r="45" spans="1:14" s="162" customFormat="1" ht="15" customHeight="1" x14ac:dyDescent="0.2">
      <c r="A45" s="278" t="s">
        <v>162</v>
      </c>
      <c r="B45" s="279" t="s">
        <v>146</v>
      </c>
      <c r="C45" s="279" t="s">
        <v>106</v>
      </c>
      <c r="D45" s="359">
        <v>4121</v>
      </c>
      <c r="E45" s="359"/>
      <c r="F45" s="356" t="s">
        <v>163</v>
      </c>
      <c r="G45" s="357"/>
      <c r="H45" s="362" t="s">
        <v>164</v>
      </c>
      <c r="I45" s="363"/>
      <c r="J45" s="280">
        <v>0</v>
      </c>
      <c r="K45" s="281">
        <v>25000</v>
      </c>
      <c r="L45" s="282">
        <v>25000</v>
      </c>
      <c r="M45" s="283">
        <f t="shared" si="0"/>
        <v>0</v>
      </c>
      <c r="N45" s="284">
        <v>25000</v>
      </c>
    </row>
    <row r="46" spans="1:14" s="162" customFormat="1" ht="15" customHeight="1" x14ac:dyDescent="0.2">
      <c r="A46" s="319" t="s">
        <v>171</v>
      </c>
      <c r="B46" s="202" t="s">
        <v>172</v>
      </c>
      <c r="C46" s="202" t="s">
        <v>106</v>
      </c>
      <c r="D46" s="364">
        <v>4122</v>
      </c>
      <c r="E46" s="364"/>
      <c r="F46" s="203" t="s">
        <v>81</v>
      </c>
      <c r="G46" s="320" t="s">
        <v>173</v>
      </c>
      <c r="H46" s="362" t="s">
        <v>174</v>
      </c>
      <c r="I46" s="363"/>
      <c r="J46" s="321">
        <v>0</v>
      </c>
      <c r="K46" s="322">
        <v>100000</v>
      </c>
      <c r="L46" s="323">
        <v>100000</v>
      </c>
      <c r="M46" s="324">
        <f t="shared" si="0"/>
        <v>0</v>
      </c>
      <c r="N46" s="325">
        <v>100000</v>
      </c>
    </row>
    <row r="47" spans="1:14" s="162" customFormat="1" ht="15" customHeight="1" thickBot="1" x14ac:dyDescent="0.25">
      <c r="A47" s="285" t="s">
        <v>281</v>
      </c>
      <c r="B47" s="286" t="s">
        <v>282</v>
      </c>
      <c r="C47" s="286" t="s">
        <v>106</v>
      </c>
      <c r="D47" s="351">
        <v>4111</v>
      </c>
      <c r="E47" s="351"/>
      <c r="F47" s="287" t="s">
        <v>81</v>
      </c>
      <c r="G47" s="288">
        <v>98187</v>
      </c>
      <c r="H47" s="352" t="s">
        <v>283</v>
      </c>
      <c r="I47" s="353"/>
      <c r="J47" s="289">
        <v>0</v>
      </c>
      <c r="K47" s="290">
        <v>225000</v>
      </c>
      <c r="L47" s="291">
        <v>0</v>
      </c>
      <c r="M47" s="292">
        <f t="shared" si="0"/>
        <v>225000</v>
      </c>
      <c r="N47" s="293">
        <v>225000</v>
      </c>
    </row>
    <row r="48" spans="1:14" s="162" customFormat="1" ht="12.75" thickTop="1" thickBot="1" x14ac:dyDescent="0.25">
      <c r="A48" s="358" t="s">
        <v>114</v>
      </c>
      <c r="B48" s="358"/>
      <c r="C48" s="358"/>
      <c r="D48" s="358"/>
      <c r="E48" s="358"/>
      <c r="F48" s="358"/>
      <c r="G48" s="358"/>
      <c r="H48" s="358"/>
      <c r="I48" s="358"/>
      <c r="J48" s="190">
        <f>SUM(J38:J47)</f>
        <v>0</v>
      </c>
      <c r="K48" s="191">
        <f>SUM(K38:K47)</f>
        <v>1011500</v>
      </c>
      <c r="L48" s="192">
        <f>SUM(L38:L47)</f>
        <v>711500</v>
      </c>
      <c r="M48" s="193">
        <f>SUM(M38:M47)</f>
        <v>300000</v>
      </c>
      <c r="N48" s="194">
        <f>SUM(N38:N47)</f>
        <v>1011500</v>
      </c>
    </row>
    <row r="49" spans="1:14" ht="16.5" thickTop="1" thickBot="1" x14ac:dyDescent="0.3">
      <c r="A49" s="354" t="s">
        <v>42</v>
      </c>
      <c r="B49" s="354"/>
      <c r="C49" s="354"/>
      <c r="D49" s="354"/>
      <c r="E49" s="354"/>
      <c r="F49" s="354"/>
      <c r="G49" s="354"/>
      <c r="H49" s="354"/>
      <c r="I49" s="354"/>
      <c r="J49" s="355">
        <f>SUM(J48:K48)</f>
        <v>1011500</v>
      </c>
      <c r="K49" s="355"/>
      <c r="L49" s="196"/>
      <c r="N49" s="197"/>
    </row>
    <row r="50" spans="1:14" ht="15.75" thickTop="1" x14ac:dyDescent="0.25"/>
    <row r="51" spans="1:14" x14ac:dyDescent="0.25">
      <c r="K51" s="215"/>
    </row>
    <row r="53" spans="1:14" x14ac:dyDescent="0.25">
      <c r="K53" s="216"/>
    </row>
  </sheetData>
  <sheetProtection selectLockedCells="1" selectUnlockedCells="1"/>
  <mergeCells count="63">
    <mergeCell ref="A4:C4"/>
    <mergeCell ref="D4:N4"/>
    <mergeCell ref="C5:D5"/>
    <mergeCell ref="F5:J5"/>
    <mergeCell ref="C6:D6"/>
    <mergeCell ref="F6:J6"/>
    <mergeCell ref="A11:A13"/>
    <mergeCell ref="B11:B13"/>
    <mergeCell ref="C11:C13"/>
    <mergeCell ref="D11:E13"/>
    <mergeCell ref="F11:G13"/>
    <mergeCell ref="C7:D7"/>
    <mergeCell ref="F7:J7"/>
    <mergeCell ref="A8:J8"/>
    <mergeCell ref="A10:I10"/>
    <mergeCell ref="J10:M10"/>
    <mergeCell ref="H11:I13"/>
    <mergeCell ref="J11:K11"/>
    <mergeCell ref="L11:L13"/>
    <mergeCell ref="N11:N13"/>
    <mergeCell ref="J12:J13"/>
    <mergeCell ref="K12:K13"/>
    <mergeCell ref="A32:D32"/>
    <mergeCell ref="E32:N32"/>
    <mergeCell ref="A33:I33"/>
    <mergeCell ref="A34:I34"/>
    <mergeCell ref="J20:K20"/>
    <mergeCell ref="D14:E14"/>
    <mergeCell ref="H14:I14"/>
    <mergeCell ref="H17:I17"/>
    <mergeCell ref="H18:I18"/>
    <mergeCell ref="A19:I19"/>
    <mergeCell ref="D39:E39"/>
    <mergeCell ref="H39:I39"/>
    <mergeCell ref="J34:M34"/>
    <mergeCell ref="A35:A37"/>
    <mergeCell ref="B35:B37"/>
    <mergeCell ref="C35:C37"/>
    <mergeCell ref="D35:E37"/>
    <mergeCell ref="F35:G37"/>
    <mergeCell ref="J35:K35"/>
    <mergeCell ref="L35:L37"/>
    <mergeCell ref="H35:I37"/>
    <mergeCell ref="N35:N37"/>
    <mergeCell ref="J36:J37"/>
    <mergeCell ref="K36:K37"/>
    <mergeCell ref="D38:E38"/>
    <mergeCell ref="H38:I38"/>
    <mergeCell ref="H40:I40"/>
    <mergeCell ref="H41:I41"/>
    <mergeCell ref="H45:I45"/>
    <mergeCell ref="D46:E46"/>
    <mergeCell ref="H46:I46"/>
    <mergeCell ref="D42:E42"/>
    <mergeCell ref="D43:E43"/>
    <mergeCell ref="D44:E44"/>
    <mergeCell ref="D47:E47"/>
    <mergeCell ref="H47:I47"/>
    <mergeCell ref="A49:I49"/>
    <mergeCell ref="J49:K49"/>
    <mergeCell ref="F45:G45"/>
    <mergeCell ref="A48:I48"/>
    <mergeCell ref="D45:E45"/>
  </mergeCells>
  <pageMargins left="0" right="0" top="0.94513888888888886" bottom="0.74791666666666656" header="0.31527777777777777" footer="0.51180555555555551"/>
  <pageSetup paperSize="9" firstPageNumber="0" orientation="landscape" horizontalDpi="300" verticalDpi="300" r:id="rId1"/>
  <headerFooter alignWithMargins="0">
    <oddHeader>&amp;L&amp;"Calibri,Běžné"&amp;14MĚSTO Štíty
&amp;11IČO : 00303453
DIČ : CZ00303453&amp;C&amp;"Calibri,Běžné"&amp;14Přehled DOTACÍ
 v návaznosti na rozpočet&amp;R&amp;"Calibri,Běžné"&amp;11Rok 2018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6</vt:lpstr>
      <vt:lpstr>Přehled o stavu rozpočtu 2018</vt:lpstr>
      <vt:lpstr>Dotace 2018 -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2018-10-18T10:21:30Z</cp:lastPrinted>
  <dcterms:created xsi:type="dcterms:W3CDTF">2018-06-18T04:56:11Z</dcterms:created>
  <dcterms:modified xsi:type="dcterms:W3CDTF">2024-01-15T14:11:35Z</dcterms:modified>
</cp:coreProperties>
</file>