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6380" windowHeight="8190"/>
  </bookViews>
  <sheets>
    <sheet name="Přehled o stavu rozpočtu 2019" sheetId="8" r:id="rId1"/>
    <sheet name="Změny od návrhu" sheetId="16" r:id="rId2"/>
    <sheet name="Schválený rozpočet-PŘÍJMY 2019" sheetId="12" r:id="rId3"/>
    <sheet name="PŘÍJMY 2019 - komentář  " sheetId="3" r:id="rId4"/>
    <sheet name="Schválený rozpočet-VÝDAJE 2019" sheetId="17" r:id="rId5"/>
    <sheet name="VÝDAJE 2019 - komentář " sheetId="10" r:id="rId6"/>
  </sheets>
  <definedNames>
    <definedName name="_xlnm.Print_Titles" localSheetId="3">'PŘÍJMY 2019 - komentář  '!$1:$1</definedName>
  </definedNames>
  <calcPr calcId="145621"/>
  <fileRecoveryPr repairLoad="1"/>
</workbook>
</file>

<file path=xl/calcChain.xml><?xml version="1.0" encoding="utf-8"?>
<calcChain xmlns="http://schemas.openxmlformats.org/spreadsheetml/2006/main">
  <c r="C26" i="8" l="1"/>
  <c r="E56" i="17"/>
  <c r="D56" i="17"/>
  <c r="C56" i="17"/>
  <c r="H49" i="17"/>
  <c r="E49" i="17"/>
  <c r="D58" i="17" s="1"/>
  <c r="D49" i="17"/>
  <c r="C49" i="17"/>
  <c r="G48" i="17"/>
  <c r="G47" i="17"/>
  <c r="G46" i="17"/>
  <c r="G45" i="17"/>
  <c r="G44" i="17"/>
  <c r="G43" i="17"/>
  <c r="G42" i="17"/>
  <c r="G41" i="17"/>
  <c r="G40" i="17"/>
  <c r="G39" i="17"/>
  <c r="G38" i="17"/>
  <c r="G37" i="17"/>
  <c r="G36" i="17"/>
  <c r="G35" i="17"/>
  <c r="G34" i="17"/>
  <c r="G33" i="17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G7" i="17"/>
  <c r="G6" i="17"/>
  <c r="G49" i="17" s="1"/>
  <c r="G5" i="17"/>
  <c r="G4" i="17"/>
  <c r="G3" i="17"/>
  <c r="M12" i="16"/>
  <c r="O11" i="16"/>
  <c r="O12" i="16"/>
  <c r="O13" i="16"/>
  <c r="O10" i="16"/>
  <c r="O14" i="16" s="1"/>
  <c r="M11" i="16"/>
  <c r="M13" i="16"/>
  <c r="I11" i="16"/>
  <c r="I12" i="16"/>
  <c r="I13" i="16"/>
  <c r="I10" i="16"/>
  <c r="M10" i="16"/>
  <c r="J5" i="16"/>
  <c r="J6" i="16" s="1"/>
  <c r="F118" i="12"/>
  <c r="E118" i="12"/>
  <c r="D118" i="12"/>
  <c r="F109" i="12"/>
  <c r="E109" i="12"/>
  <c r="D109" i="12"/>
  <c r="D110" i="12" s="1"/>
  <c r="F107" i="12"/>
  <c r="E107" i="12"/>
  <c r="D107" i="12"/>
  <c r="F104" i="12"/>
  <c r="F110" i="12" s="1"/>
  <c r="E120" i="12" s="1"/>
  <c r="E104" i="12"/>
  <c r="D104" i="12"/>
  <c r="F102" i="12"/>
  <c r="E102" i="12"/>
  <c r="D102" i="12"/>
  <c r="F100" i="12"/>
  <c r="E100" i="12"/>
  <c r="D100" i="12"/>
  <c r="F96" i="12"/>
  <c r="E96" i="12"/>
  <c r="D96" i="12"/>
  <c r="F92" i="12"/>
  <c r="E92" i="12"/>
  <c r="D92" i="12"/>
  <c r="F90" i="12"/>
  <c r="E90" i="12"/>
  <c r="D90" i="12"/>
  <c r="F88" i="12"/>
  <c r="E88" i="12"/>
  <c r="D88" i="12"/>
  <c r="F85" i="12"/>
  <c r="E85" i="12"/>
  <c r="D85" i="12"/>
  <c r="F82" i="12"/>
  <c r="E82" i="12"/>
  <c r="D82" i="12"/>
  <c r="F74" i="12"/>
  <c r="E74" i="12"/>
  <c r="D74" i="12"/>
  <c r="F72" i="12"/>
  <c r="E72" i="12"/>
  <c r="D72" i="12"/>
  <c r="F70" i="12"/>
  <c r="E70" i="12"/>
  <c r="D70" i="12"/>
  <c r="F66" i="12"/>
  <c r="E66" i="12"/>
  <c r="D66" i="12"/>
  <c r="F62" i="12"/>
  <c r="E62" i="12"/>
  <c r="E110" i="12" s="1"/>
  <c r="D62" i="12"/>
  <c r="F58" i="12"/>
  <c r="E58" i="12"/>
  <c r="D58" i="12"/>
  <c r="F51" i="12"/>
  <c r="E51" i="12"/>
  <c r="D51" i="12"/>
  <c r="F45" i="12"/>
  <c r="E45" i="12"/>
  <c r="D45" i="12"/>
  <c r="F43" i="12"/>
  <c r="E43" i="12"/>
  <c r="D43" i="12"/>
  <c r="F41" i="12"/>
  <c r="E41" i="12"/>
  <c r="D41" i="12"/>
  <c r="F37" i="12"/>
  <c r="E37" i="12"/>
  <c r="D37" i="12"/>
  <c r="F35" i="12"/>
  <c r="E35" i="12"/>
  <c r="D35" i="12"/>
  <c r="F31" i="12"/>
  <c r="E31" i="12"/>
  <c r="D31" i="12"/>
  <c r="F27" i="12"/>
  <c r="E27" i="12"/>
  <c r="D27" i="12"/>
  <c r="E14" i="8"/>
  <c r="C21" i="8"/>
  <c r="E9" i="8"/>
  <c r="E5" i="8"/>
  <c r="C20" i="8" s="1"/>
  <c r="C32" i="8"/>
  <c r="C28" i="8"/>
  <c r="C22" i="8" l="1"/>
  <c r="C31" i="8"/>
  <c r="C33" i="8" s="1"/>
</calcChain>
</file>

<file path=xl/sharedStrings.xml><?xml version="1.0" encoding="utf-8"?>
<sst xmlns="http://schemas.openxmlformats.org/spreadsheetml/2006/main" count="1114" uniqueCount="459">
  <si>
    <t>I. ROZPOČTOVÉ PŘÍJMY</t>
  </si>
  <si>
    <t>Paragraf</t>
  </si>
  <si>
    <t>Položka</t>
  </si>
  <si>
    <t>Text</t>
  </si>
  <si>
    <t>0000</t>
  </si>
  <si>
    <t>1111</t>
  </si>
  <si>
    <t>Daň z příjmů fyzických osob placená plátci</t>
  </si>
  <si>
    <t>1112</t>
  </si>
  <si>
    <t>Daň z příjmů fyzických osob placená poplatníky</t>
  </si>
  <si>
    <t>1113</t>
  </si>
  <si>
    <t>Daň z příjmů fyzických osob vybíraná srážkou</t>
  </si>
  <si>
    <t>1121</t>
  </si>
  <si>
    <t>Daň z příjmů právnických osob</t>
  </si>
  <si>
    <t>1122</t>
  </si>
  <si>
    <t>Daň z příjmů právnických osob za obce</t>
  </si>
  <si>
    <t>1211</t>
  </si>
  <si>
    <t>Daň z přidané hodnoty</t>
  </si>
  <si>
    <t>1334</t>
  </si>
  <si>
    <t>Odvody za odnětí půdy ze zemědělského půdního fond</t>
  </si>
  <si>
    <t>1340</t>
  </si>
  <si>
    <t>Poplatek za provoz, shrom.,.. a odstr. kom. odpadu</t>
  </si>
  <si>
    <t>1341</t>
  </si>
  <si>
    <t>Poplatek ze psů</t>
  </si>
  <si>
    <t>1342</t>
  </si>
  <si>
    <t>Poplatek za lázeňský nebo rekreační pobyt</t>
  </si>
  <si>
    <t>1343</t>
  </si>
  <si>
    <t>Poplatek za užívání veřejného prostranství</t>
  </si>
  <si>
    <t>1344</t>
  </si>
  <si>
    <t>Poplatek ze vstupného</t>
  </si>
  <si>
    <t>1345</t>
  </si>
  <si>
    <t>Poplatek z ubytovací kapacity</t>
  </si>
  <si>
    <t>1356</t>
  </si>
  <si>
    <t>Příjmy úhrad za dobývání nerostů a popl.za geol.pr</t>
  </si>
  <si>
    <t>1361</t>
  </si>
  <si>
    <t>Správní poplatky</t>
  </si>
  <si>
    <t>1381</t>
  </si>
  <si>
    <t>Daň z hazardních her</t>
  </si>
  <si>
    <t>1382</t>
  </si>
  <si>
    <t>Zrušený odvod z loterií a pod.her kromě výh.hr.př.</t>
  </si>
  <si>
    <t>1383</t>
  </si>
  <si>
    <t>Zrušený odvod z výherních hracích přístrojů</t>
  </si>
  <si>
    <t>1511</t>
  </si>
  <si>
    <t>Daň z nemovitých věcí</t>
  </si>
  <si>
    <t>4111</t>
  </si>
  <si>
    <t>Neinvestiční přijaté transf.z všeob.pokl.správy SR</t>
  </si>
  <si>
    <t>4112</t>
  </si>
  <si>
    <t>Neinv.př.transfery ze SR v rámci souhr.dot.vztahu</t>
  </si>
  <si>
    <t>4116</t>
  </si>
  <si>
    <t>Ostatní neinv.přijaté transfery ze st. rozpočtu</t>
  </si>
  <si>
    <t>4121</t>
  </si>
  <si>
    <t>Neinvestiční přijaté transfery od obcí</t>
  </si>
  <si>
    <t>4122</t>
  </si>
  <si>
    <t>Neinvestiční přijaté transfery od krajů</t>
  </si>
  <si>
    <t>Bez ODPA</t>
  </si>
  <si>
    <t>1032</t>
  </si>
  <si>
    <t>2111</t>
  </si>
  <si>
    <t>Příjmy z poskytování služeb a výrobků</t>
  </si>
  <si>
    <t>2131</t>
  </si>
  <si>
    <t>Příjmy z pronájmu pozemků</t>
  </si>
  <si>
    <t>2212</t>
  </si>
  <si>
    <t>Sankční platby přijaté od jiných subjektů</t>
  </si>
  <si>
    <t>Podpora ostatních produkčních činností</t>
  </si>
  <si>
    <t>2143</t>
  </si>
  <si>
    <t>2112</t>
  </si>
  <si>
    <t>Příjmy z prod. zboží (již nakoup. za úč. prodeje)</t>
  </si>
  <si>
    <t>2329</t>
  </si>
  <si>
    <t>Ostatní nedaňové příjmy jinde nezařazené</t>
  </si>
  <si>
    <t>Cestovní ruch</t>
  </si>
  <si>
    <t>2119</t>
  </si>
  <si>
    <t>Ostatní příjmy z vlastní činnosti</t>
  </si>
  <si>
    <t>Silnice</t>
  </si>
  <si>
    <t>2310</t>
  </si>
  <si>
    <t>2324</t>
  </si>
  <si>
    <t>Přijaté nekapitálové příspěvky a náhrady</t>
  </si>
  <si>
    <t>Pitná voda</t>
  </si>
  <si>
    <t>2321</t>
  </si>
  <si>
    <t>Odvádění a čištění odpadních vod a nakl.s kaly</t>
  </si>
  <si>
    <t>3119</t>
  </si>
  <si>
    <t>2229</t>
  </si>
  <si>
    <t>Ostatní přijaté vratky transferů</t>
  </si>
  <si>
    <t>Ostatní záležitosti základního vzdělání</t>
  </si>
  <si>
    <t>3314</t>
  </si>
  <si>
    <t>Činnosti knihovnické</t>
  </si>
  <si>
    <t>3319</t>
  </si>
  <si>
    <t>2132</t>
  </si>
  <si>
    <t>Přijmy z pronájmu ost. nem. věcí a jejich částí</t>
  </si>
  <si>
    <t>2133</t>
  </si>
  <si>
    <t>Příjmy z pronájmu movitých věcí</t>
  </si>
  <si>
    <t>Přijaté neinvestiční dary</t>
  </si>
  <si>
    <t>Ostatní záležitosti kultury</t>
  </si>
  <si>
    <t>3539</t>
  </si>
  <si>
    <t>Ostatní zdravotnická zaříz.a služby pro zdravot.</t>
  </si>
  <si>
    <t>3612</t>
  </si>
  <si>
    <t>Bytové hospodářství</t>
  </si>
  <si>
    <t>3613</t>
  </si>
  <si>
    <t>Nebytové hospodářství</t>
  </si>
  <si>
    <t>3632</t>
  </si>
  <si>
    <t>Pohřebnictví</t>
  </si>
  <si>
    <t>3633</t>
  </si>
  <si>
    <t>Výstavba a údržba místních inženýrských sítí</t>
  </si>
  <si>
    <t>3639</t>
  </si>
  <si>
    <t>3111</t>
  </si>
  <si>
    <t>Příjmy z prodeje pozemků</t>
  </si>
  <si>
    <t>Komunální služby a územní rozvoj j.n.</t>
  </si>
  <si>
    <t>3722</t>
  </si>
  <si>
    <t>Sběr a svoz komunálních odpadů</t>
  </si>
  <si>
    <t>3724</t>
  </si>
  <si>
    <t>Využívání a zneškodňování nebezpečných odpadů</t>
  </si>
  <si>
    <t>3725</t>
  </si>
  <si>
    <t>Využívání a zneškodňování komun.odpadů</t>
  </si>
  <si>
    <t>3729</t>
  </si>
  <si>
    <t>Ostatní nakládání s odpady</t>
  </si>
  <si>
    <t>5512</t>
  </si>
  <si>
    <t>2322</t>
  </si>
  <si>
    <t>Přijaté pojistné náhrady</t>
  </si>
  <si>
    <t>Požární ochrana - dobrovolná část</t>
  </si>
  <si>
    <t>6171</t>
  </si>
  <si>
    <t>3113</t>
  </si>
  <si>
    <t>Příjmy z prodeje ostatního hmotného dlouhodob.maje</t>
  </si>
  <si>
    <t>Činnost místní správy</t>
  </si>
  <si>
    <t>6310</t>
  </si>
  <si>
    <t>2141</t>
  </si>
  <si>
    <t>Příjmy z úroků (část)</t>
  </si>
  <si>
    <t>Obecné příjmy a výdaje z finančních operací</t>
  </si>
  <si>
    <t>6320</t>
  </si>
  <si>
    <t>Pojištění funkčně nespecifikované</t>
  </si>
  <si>
    <t>6330</t>
  </si>
  <si>
    <t>4134</t>
  </si>
  <si>
    <t>Převody z rozpočtových účtů</t>
  </si>
  <si>
    <t>4139</t>
  </si>
  <si>
    <t>Ostatní převody z vlastních fondů</t>
  </si>
  <si>
    <t>Převody vlastním fondům v rozpočtech územní úrovně</t>
  </si>
  <si>
    <t>6409</t>
  </si>
  <si>
    <t>Ostatní činnosti j.n.</t>
  </si>
  <si>
    <t>ROZPOČTOVÉ PŘÍJMY CELKEM</t>
  </si>
  <si>
    <t>II. ROZPOČTOVÉ VÝDAJE</t>
  </si>
  <si>
    <t>2292</t>
  </si>
  <si>
    <t>Dopravní obslužnost veřejnými službami</t>
  </si>
  <si>
    <t>Mateřské školy</t>
  </si>
  <si>
    <t>Základní školy</t>
  </si>
  <si>
    <t>3326</t>
  </si>
  <si>
    <t>3329</t>
  </si>
  <si>
    <t>Ostatní zál.ochrany památek a péče o kult.dědictví</t>
  </si>
  <si>
    <t>3399</t>
  </si>
  <si>
    <t>Ostatní záležitosti kultury,církví a sděl.prostř.</t>
  </si>
  <si>
    <t>3419</t>
  </si>
  <si>
    <t>Ostatní tělovýchovná činnost</t>
  </si>
  <si>
    <t>3421</t>
  </si>
  <si>
    <t>5219</t>
  </si>
  <si>
    <t>Využití volného času dětí a mládeže</t>
  </si>
  <si>
    <t>3631</t>
  </si>
  <si>
    <t>Veřejné osvětlení</t>
  </si>
  <si>
    <t>3635</t>
  </si>
  <si>
    <t>Územní plánování</t>
  </si>
  <si>
    <t>3719</t>
  </si>
  <si>
    <t>Ostatní činnosti k ochraně ovzduší</t>
  </si>
  <si>
    <t>3721</t>
  </si>
  <si>
    <t>Sběr a svoz nebezpečných odpadů</t>
  </si>
  <si>
    <t>3745</t>
  </si>
  <si>
    <t>Péče o vzhled obcí a veřejnou zeleň</t>
  </si>
  <si>
    <t>3900</t>
  </si>
  <si>
    <t>Ost. činnosti souvis. se službami pro obyvatelstvo</t>
  </si>
  <si>
    <t>Ostatní záležitosti ochrany obyvatelstva</t>
  </si>
  <si>
    <t>5519</t>
  </si>
  <si>
    <t>Ostatní záležitosti požární ochrany</t>
  </si>
  <si>
    <t>6112</t>
  </si>
  <si>
    <t>Zastupitelstva obcí</t>
  </si>
  <si>
    <t>6115</t>
  </si>
  <si>
    <t>6118</t>
  </si>
  <si>
    <t>Volba prezidenta republiky</t>
  </si>
  <si>
    <t>6223</t>
  </si>
  <si>
    <t>Mezinárodní spolupráce (jinde nezařazená)</t>
  </si>
  <si>
    <t>6399</t>
  </si>
  <si>
    <t>Ostatní finanční operace</t>
  </si>
  <si>
    <t>6402</t>
  </si>
  <si>
    <t>Finanční vypořádání minulých let</t>
  </si>
  <si>
    <t>6909</t>
  </si>
  <si>
    <t>ROZPOČTOVÉ VÝDAJE CELKEM</t>
  </si>
  <si>
    <t>8115</t>
  </si>
  <si>
    <t>8123</t>
  </si>
  <si>
    <t>8901</t>
  </si>
  <si>
    <t>Úpravený rozpočet 2018</t>
  </si>
  <si>
    <t>Stav k 31.12.2018 (skutečnost)</t>
  </si>
  <si>
    <t>ROZPOČET na ROK 2019</t>
  </si>
  <si>
    <t xml:space="preserve">PŘÍJMY </t>
  </si>
  <si>
    <t>Příjmy</t>
  </si>
  <si>
    <r>
      <t xml:space="preserve">běžné                      </t>
    </r>
    <r>
      <rPr>
        <b/>
        <sz val="13"/>
        <color indexed="8"/>
        <rFont val="Times New Roman"/>
        <family val="1"/>
        <charset val="238"/>
      </rPr>
      <t>daňové</t>
    </r>
    <r>
      <rPr>
        <sz val="13"/>
        <color indexed="8"/>
        <rFont val="Times New Roman"/>
        <family val="1"/>
        <charset val="238"/>
      </rPr>
      <t xml:space="preserve"> </t>
    </r>
    <r>
      <rPr>
        <sz val="10"/>
        <color indexed="8"/>
        <rFont val="Times New Roman"/>
        <family val="1"/>
        <charset val="238"/>
      </rPr>
      <t xml:space="preserve">(položky 1xxx)        </t>
    </r>
    <r>
      <rPr>
        <sz val="13"/>
        <color indexed="8"/>
        <rFont val="Times New Roman"/>
        <family val="1"/>
        <charset val="238"/>
      </rPr>
      <t xml:space="preserve">             </t>
    </r>
  </si>
  <si>
    <r>
      <t xml:space="preserve">                               </t>
    </r>
    <r>
      <rPr>
        <b/>
        <sz val="13"/>
        <color indexed="8"/>
        <rFont val="Times New Roman"/>
        <family val="1"/>
        <charset val="238"/>
      </rPr>
      <t xml:space="preserve"> nedaňové</t>
    </r>
    <r>
      <rPr>
        <sz val="13"/>
        <color indexed="8"/>
        <rFont val="Times New Roman"/>
        <family val="1"/>
        <charset val="238"/>
      </rPr>
      <t xml:space="preserve"> </t>
    </r>
    <r>
      <rPr>
        <sz val="10"/>
        <color indexed="8"/>
        <rFont val="Times New Roman"/>
        <family val="1"/>
        <charset val="238"/>
      </rPr>
      <t xml:space="preserve">(položky 2xxx)   </t>
    </r>
    <r>
      <rPr>
        <sz val="13"/>
        <color indexed="8"/>
        <rFont val="Times New Roman"/>
        <family val="1"/>
        <charset val="238"/>
      </rPr>
      <t xml:space="preserve">  </t>
    </r>
  </si>
  <si>
    <r>
      <t xml:space="preserve">kapitálové </t>
    </r>
    <r>
      <rPr>
        <sz val="10"/>
        <color indexed="8"/>
        <rFont val="Times New Roman"/>
        <family val="1"/>
        <charset val="238"/>
      </rPr>
      <t>(položky  3xxx)</t>
    </r>
  </si>
  <si>
    <r>
      <t>přijaté transfery</t>
    </r>
    <r>
      <rPr>
        <sz val="13"/>
        <color indexed="8"/>
        <rFont val="Times New Roman"/>
        <family val="1"/>
        <charset val="238"/>
      </rPr>
      <t xml:space="preserve">               dotace a příspěvky                neinvestiční </t>
    </r>
    <r>
      <rPr>
        <sz val="10"/>
        <color indexed="8"/>
        <rFont val="Times New Roman"/>
        <family val="1"/>
        <charset val="238"/>
      </rPr>
      <t>(položky 41xx)</t>
    </r>
  </si>
  <si>
    <r>
      <t xml:space="preserve">                                                                                             </t>
    </r>
    <r>
      <rPr>
        <sz val="13"/>
        <color indexed="8"/>
        <rFont val="Times New Roman"/>
        <family val="1"/>
        <charset val="238"/>
      </rPr>
      <t>investiční</t>
    </r>
    <r>
      <rPr>
        <sz val="12"/>
        <color indexed="8"/>
        <rFont val="Times New Roman"/>
        <family val="1"/>
        <charset val="238"/>
      </rPr>
      <t xml:space="preserve"> </t>
    </r>
    <r>
      <rPr>
        <sz val="10"/>
        <color indexed="8"/>
        <rFont val="Times New Roman"/>
        <family val="1"/>
        <charset val="238"/>
      </rPr>
      <t xml:space="preserve">(položky 42xx)       </t>
    </r>
    <r>
      <rPr>
        <sz val="12"/>
        <color indexed="8"/>
        <rFont val="Times New Roman"/>
        <family val="1"/>
        <charset val="238"/>
      </rPr>
      <t xml:space="preserve">                                </t>
    </r>
  </si>
  <si>
    <r>
      <t xml:space="preserve">Daňové příjmy </t>
    </r>
    <r>
      <rPr>
        <sz val="10"/>
        <color indexed="8"/>
        <rFont val="Times New Roman"/>
        <family val="1"/>
        <charset val="238"/>
      </rPr>
      <t xml:space="preserve">= jedná se o příjmy z daní a poplatků. </t>
    </r>
  </si>
  <si>
    <t>§</t>
  </si>
  <si>
    <t>Daně</t>
  </si>
  <si>
    <r>
      <t xml:space="preserve">• </t>
    </r>
    <r>
      <rPr>
        <sz val="7"/>
        <color indexed="8"/>
        <rFont val="Times New Roman"/>
        <family val="1"/>
        <charset val="238"/>
      </rPr>
      <t xml:space="preserve">  pol.</t>
    </r>
  </si>
  <si>
    <t>Daň z příjmů fyzických osob placená plátci (předčíslí 2612, 4634).</t>
  </si>
  <si>
    <t>Daň z příjmů fyzických osob placená poplatníky (předčíslí 1652, 1628).</t>
  </si>
  <si>
    <t>Daň z příjmů fyzických osob vybíraná srážkou (předčíslí 1660).</t>
  </si>
  <si>
    <t>Daň z příjmů právnických osob (předčíslí 641).</t>
  </si>
  <si>
    <r>
      <t xml:space="preserve">• </t>
    </r>
    <r>
      <rPr>
        <strike/>
        <sz val="7"/>
        <color indexed="8"/>
        <rFont val="Times New Roman"/>
        <family val="1"/>
        <charset val="238"/>
      </rPr>
      <t xml:space="preserve">  pol.</t>
    </r>
  </si>
  <si>
    <t>Daň z přidané hodnoty (předčíslí 1679).</t>
  </si>
  <si>
    <t>Daň z nemovitých věcí (předčíslí 633).</t>
  </si>
  <si>
    <t>Daně a poplatky z vybraných činností a služeb</t>
  </si>
  <si>
    <t xml:space="preserve">Poplatek za provoz systému shromažď., sběru, přepr., třídění, využ. a odstaň.komunálních odpadů = místní poplatek za komunální odpad. </t>
  </si>
  <si>
    <t>Poplatek ze psů.</t>
  </si>
  <si>
    <t>Poplatek za lázeňský nebo rekreační pobyt.</t>
  </si>
  <si>
    <t>Poplatek za užívání veřejného prostranství.</t>
  </si>
  <si>
    <t>Poplatek ze vstupného.</t>
  </si>
  <si>
    <t>Poplatek z ubytovací kapacity.</t>
  </si>
  <si>
    <t>Daň z hazardních her (předčíslí 9814, 9822) - od 01.01.2017 nahrazuje obě zrušené položky 1351 a 1355 - daň z hazardních her podle nového zákona č. 187/2016, o dani z hazardních her.</t>
  </si>
  <si>
    <t>Zrušený odvod z loterií a podobných her kromě z VHP (předčíslí 3690) - dobíhající příjmy z účtu s předč. 3690.</t>
  </si>
  <si>
    <t>Zrušený odvod z výherních hracích přístrojů (předčíslí 3682) - dobíhající příjmy z účtu s předčíslím 3682.</t>
  </si>
  <si>
    <r>
      <t xml:space="preserve">Správní poplatky </t>
    </r>
    <r>
      <rPr>
        <sz val="10"/>
        <color indexed="8"/>
        <rFont val="Times New Roman"/>
        <family val="1"/>
        <charset val="238"/>
      </rPr>
      <t>- poplatky stanovené zákonem o správních poplatcích za správní úkony a správní řízení, jehož výsledkem jsou vydaná povolení, rozhodnutí apod. - např.  některé výkony matriky - např. ověřování podpisů, evidence obyvatel - změna TP, projekt Czech POINT - výpisy z rejstříku trestů, katastru nemovitostí, obchodního a živnostenského rejstříku.</t>
    </r>
  </si>
  <si>
    <r>
      <t xml:space="preserve">Nedaňové příjmy </t>
    </r>
    <r>
      <rPr>
        <b/>
        <sz val="10"/>
        <color indexed="8"/>
        <rFont val="Times New Roman"/>
        <family val="1"/>
        <charset val="238"/>
      </rPr>
      <t>=</t>
    </r>
    <r>
      <rPr>
        <b/>
        <sz val="12"/>
        <color indexed="8"/>
        <rFont val="Times New Roman"/>
        <family val="1"/>
        <charset val="238"/>
      </rPr>
      <t xml:space="preserve"> </t>
    </r>
    <r>
      <rPr>
        <sz val="10"/>
        <color indexed="8"/>
        <rFont val="Times New Roman"/>
        <family val="1"/>
        <charset val="238"/>
      </rPr>
      <t>zahrnují především příjmy z poskytování služeb, nájemné atd. - viz rozpis na jednotlivých § rozp.skladby.</t>
    </r>
  </si>
  <si>
    <r>
      <t>Kapitálové příjmy</t>
    </r>
    <r>
      <rPr>
        <sz val="10"/>
        <color indexed="8"/>
        <rFont val="Times New Roman"/>
        <family val="1"/>
        <charset val="238"/>
      </rPr>
      <t xml:space="preserve"> = jedná se zejména o příjmy související s prodejem dlouhodobého majetku - především § 3639.</t>
    </r>
  </si>
  <si>
    <t>Přijaté transfery - dotace a příspěvky</t>
  </si>
  <si>
    <t xml:space="preserve">Poznámka : </t>
  </si>
  <si>
    <t>Lesní hospodářství</t>
  </si>
  <si>
    <t>Podpora ostatních produkčních činností = (LES)</t>
  </si>
  <si>
    <t>Vnitřní obchod, služby a cestovní ruch</t>
  </si>
  <si>
    <t>Cestovní ruch = (TURISTICKÉ A INFORMAČNÍ CENTRUM Štíty)</t>
  </si>
  <si>
    <t>TIC Štíty - za služby - kopírování, skenování a tisk, předprodej vstupenek - zprostředkovaný prodej 8% provize.</t>
  </si>
  <si>
    <t xml:space="preserve">TIC Štíty - prodej zboží - např. prodej kartografického zboží, prodej pohlednic, prodej knih, prodej suvenýrů a reklamních předmětů, prodej poštovních známek. </t>
  </si>
  <si>
    <t xml:space="preserve">Poznámka  - pozor : prodej vstupenek na akce pořádané Městem Štíty jsou zařazeny na § 3319. </t>
  </si>
  <si>
    <t>Vodní hospodářství</t>
  </si>
  <si>
    <t>Pitná voda = (VEŘEJNÉ VODOVODY, zdroje pitné vody, VODOJEM)</t>
  </si>
  <si>
    <t>Příjmy související se zásobováním pitnou vodou - VODNÉ.</t>
  </si>
  <si>
    <t>Odvádění a čištění odpadních vod a nakládání s kaly = (KANALIZACE a ČOV)</t>
  </si>
  <si>
    <t>Příjmy za odvádění odpadních vod - STOČNÉ.</t>
  </si>
  <si>
    <t>Kultura</t>
  </si>
  <si>
    <t>Činnosti knihovnické (KNIHOVNY)</t>
  </si>
  <si>
    <r>
      <t xml:space="preserve">• </t>
    </r>
    <r>
      <rPr>
        <sz val="7"/>
        <rFont val="Times New Roman"/>
        <family val="1"/>
        <charset val="238"/>
      </rPr>
      <t xml:space="preserve">  pol.</t>
    </r>
  </si>
  <si>
    <t>Ostatní záležitosti kultury = (KULTURNÍ DOMY A KULTURNÍ AKCE)</t>
  </si>
  <si>
    <t>KD - příjmy za služby související s pronájmem - např. vodné, stočné, el.energie, topení.</t>
  </si>
  <si>
    <t>KD - tržby z prodeje zboží na kulturních akcích pořádaných MĚSTEM Štíty.</t>
  </si>
  <si>
    <t>KD - příjmy z pronájmu. Poznámka : vč. příjmů z pronájmu společenské místnosti v Crhově.</t>
  </si>
  <si>
    <t>KD - příjmy z pronájmu movitých věcí - zapůjčení nádobí apod.</t>
  </si>
  <si>
    <t>KD - náhrady za rozbité nádobí a za poškozené vybavení v KD.</t>
  </si>
  <si>
    <t>Zdravotnictví</t>
  </si>
  <si>
    <t>Ostatní zdravotnická zaříz.a služby pro zdravot. = (ZDRAVOTNÍ STŘEDISKO)</t>
  </si>
  <si>
    <t>Bytové hospodářství = (pronajímané BYTY)</t>
  </si>
  <si>
    <t>Nebytové hospodářství = (pronajímané NEBYTOVÉ PROSTORY)</t>
  </si>
  <si>
    <t>Komunální služby a územní rozvoj</t>
  </si>
  <si>
    <t>Pohřebnictví = (HŘBITOVY)</t>
  </si>
  <si>
    <t>Komunální služby a územní rozvoj j.n. = (TECHNICKÉ SLUŽBY MĚSTA Štíty a MAJETEK OBCE)</t>
  </si>
  <si>
    <t>Příjmy z poskytovaných služeb - Technické služby obce - MH (místní hospodářství) - služby pro odběratele.</t>
  </si>
  <si>
    <t>Příjmy z pronájmu pozemků.</t>
  </si>
  <si>
    <t>Příjmy z pronájmu ostatních nemovitostí a jejich částí - jiných než zařazených na § 3319, § 3539, § 3612,  § 3613, § 6171 - např. Řáholec, chata Pastviny.</t>
  </si>
  <si>
    <t>Příjmy z pronájmu movitých věcí MH - např. zapůjčení laviček, stolů, lešení, nářadí.</t>
  </si>
  <si>
    <t>Příjmy z prodeje pozemků.</t>
  </si>
  <si>
    <t>Odpadové hospodářství</t>
  </si>
  <si>
    <t xml:space="preserve">Sběr a svoz komunálních odpadů </t>
  </si>
  <si>
    <t>Příjmy z prodeje tašek na odpad a popelnic.</t>
  </si>
  <si>
    <t>Ostatní příjmy za odpady - prodej kovového odpadu.</t>
  </si>
  <si>
    <t>Požární ochrana</t>
  </si>
  <si>
    <t>Požární ochrana “ dobrovolná část = (JSDH Štíty)</t>
  </si>
  <si>
    <t>Všeobecná veřejná správa a služby</t>
  </si>
  <si>
    <t>Činnost místní správy = (MĚSTSKÝ ÚŘAD Štíty a SPRÁVNÍ ČINNOST OBCE)</t>
  </si>
  <si>
    <t>Příjmy související s poskytování služeb - např. poplatky za kopírování, za fax, za hlášení místního rozhlasu, poplatek za veřejné WC.</t>
  </si>
  <si>
    <t xml:space="preserve">Režijní poplatky - při prodeji pozemků za vystavení smlouvy. </t>
  </si>
  <si>
    <t>Štítecký list - inzerce.</t>
  </si>
  <si>
    <t>Finanční operace</t>
  </si>
  <si>
    <t>Tvorba sociálního fondu - převod prostředků ze základního běžného účtu 231 na účet 236 = SF, ve výdajích je stejná částka rozpočtována na 6330-5342 (120.000,- Kč).</t>
  </si>
  <si>
    <t>FINANCOVÁNÍ</t>
  </si>
  <si>
    <t>Změna stavu krátkodobých prostředků na bankovních účtech - zapojení vlastních finačních prostředků - ZBÚ.</t>
  </si>
  <si>
    <t>Zpracovala : Pavlína Minářová</t>
  </si>
  <si>
    <t>Ostatní přijaté dotace budou rozpočtovány rozpočtovým opatřením v průběhu roku 2019, poté co bude známa jejich výše - např. na základě rozpočtového opatření KrÚ Olomouc - v případě dotace z rozpočtu Olomouckého kraje, apod.</t>
  </si>
  <si>
    <r>
      <t xml:space="preserve">Ostatní nedaňové příjmy jinde nezařazené </t>
    </r>
    <r>
      <rPr>
        <i/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238"/>
      </rPr>
      <t xml:space="preserve"> rok 2019 - nerozpočtováno. Poznámka : v roce 2018 - TIC - prodej vstupenek (zprostředkování) = Tržba za vstupné 12/2018.</t>
    </r>
  </si>
  <si>
    <r>
      <t xml:space="preserve">Přijaté neinvestiční dary </t>
    </r>
    <r>
      <rPr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238"/>
      </rPr>
      <t xml:space="preserve"> rok 2019 - nerozpočtováno. Poznámka : v roce 2018 -  finanční dary na akci "Setkání na pomezí Čech a Moravy".</t>
    </r>
  </si>
  <si>
    <r>
      <t xml:space="preserve">Ostatní příjmy z vlastní činnosti </t>
    </r>
    <r>
      <rPr>
        <sz val="10"/>
        <color indexed="8"/>
        <rFont val="Symbol"/>
        <family val="1"/>
        <charset val="2"/>
      </rPr>
      <t>®</t>
    </r>
    <r>
      <rPr>
        <sz val="10"/>
        <color indexed="8"/>
        <rFont val="Times New Roman"/>
        <family val="1"/>
        <charset val="238"/>
      </rPr>
      <t xml:space="preserve"> rok 2019 - AKTIVACE - práce provedené pracovníky MH pro Město Štíty.</t>
    </r>
  </si>
  <si>
    <t>Příjmy za odpady - podnikatelský odpad 2019.</t>
  </si>
  <si>
    <t>VÝDAJE</t>
  </si>
  <si>
    <t>Výdaje</t>
  </si>
  <si>
    <t xml:space="preserve">Například: </t>
  </si>
  <si>
    <t>•</t>
  </si>
  <si>
    <t>Cestovní ruch = (TURISTICKÉ A INFORMAČNÍ CENTRUM Štíty a MEIS = EUROPE DIRECT)</t>
  </si>
  <si>
    <t>Doprava</t>
  </si>
  <si>
    <t>Silnice = (KOMUNIKACE včetně jejich součástí - CHODNÍKY, AUTOBUSOVÉ ZASTÁVKY)</t>
  </si>
  <si>
    <t>Dopravní obslužnost = (AUTOBUSOVÁ DOPRAVA)</t>
  </si>
  <si>
    <t>Vzdělávání</t>
  </si>
  <si>
    <t>Činnosti knihovnické = (KNIHOVNY)</t>
  </si>
  <si>
    <t>Ochrana památek a péče o kulturní dědictví a národní a historické povědomí</t>
  </si>
  <si>
    <t>Činnost sboru pro občanské záležitosti</t>
  </si>
  <si>
    <t>Tělovýchova a zájmová činnost</t>
  </si>
  <si>
    <t>Využití volného času dětí a mládeže = (dotace na volnočasové aktivity dětí a mládeže - poskytovatel Město Štíty)</t>
  </si>
  <si>
    <t>Veřejné osvětlení = (VEŘEJNÉ OSVĚTLENÍ)</t>
  </si>
  <si>
    <t>Územní plánování = (ÚZEMNÍ PLÁN MĚSTA Štíty)</t>
  </si>
  <si>
    <t>Ochrana ovzduší a klimatu</t>
  </si>
  <si>
    <t>Ostatní činnosti k ochraně ovzduší = (OCHRANA OVZDUŠÍ a BOKIMOBIL)</t>
  </si>
  <si>
    <t>Nakládání s odpady</t>
  </si>
  <si>
    <t>Sběr a svoz nebezpečných odpadů = (NEBEZPEČNÝ ODPAD)</t>
  </si>
  <si>
    <t>Sběr a svoz komunálních odpadů = (KOMUNÁLNÍ ODPAD)</t>
  </si>
  <si>
    <t>Využívání a zneškodňování nebezpečných odpadů = (NEBEZPEČNÝ ODPAD)</t>
  </si>
  <si>
    <t>Ostatní nakládání s odpady = (SKLÁDKA)</t>
  </si>
  <si>
    <t>Péče o vzhled obce a veřejnou zeleň, veřejně prospěšné práce</t>
  </si>
  <si>
    <t>Péče o vzhled obcí a veřejnou zeleň = (městské zelené plochy, VPP - veřejně prospěšné práce)</t>
  </si>
  <si>
    <t>Ostatní činnosti související se službami pro obavatelstvo</t>
  </si>
  <si>
    <t>Ostatní činnosti související se službami pro obyvatelstvo = (ostatní dotace - poskytovatel Město Štíty)</t>
  </si>
  <si>
    <t>Ochrana obyvatelstva</t>
  </si>
  <si>
    <t>Ostatní záležitosti ochrany obyvatelstva = (BOZP)</t>
  </si>
  <si>
    <t>Požární ochrana - dobrovolná část = (JSDH Štíty, SDH Březná, SDH Heroltice, požární zbrojnice)</t>
  </si>
  <si>
    <t>Ostatní záležitosti požární ochrany = (PO nemající souvislost s HASIČI)</t>
  </si>
  <si>
    <t>Zastupitelstva obcí = (ZASTUPITELÉ a členové komisí a výborů)</t>
  </si>
  <si>
    <t>Mezinárodní spolupráce</t>
  </si>
  <si>
    <t>Mezinárodní spolupráce (jinde nezařazená) = (PARTNERSTVÍ Polsko, Itálie a Francie)</t>
  </si>
  <si>
    <t>Ostatní činnosti</t>
  </si>
  <si>
    <t>Ostatní kapitálové výdaje j.n. - dočasně nezařazené INVESTIČNÍ výdaje - rezerva na INVESTIČNÍ výdaje.</t>
  </si>
  <si>
    <t>Splátky úvěrů.</t>
  </si>
  <si>
    <t>Pořízení dlouhodobého nehmotného majetku = pořizovací cena nad 60 tis. Kč a doba použitelnosti 1 rok.</t>
  </si>
  <si>
    <t>Nákup software, technické zhodnocení software nad 60 tis. Kč - (položka 6111).</t>
  </si>
  <si>
    <t>Pořízení a technické zhodnocení územního plánu (Tzh - né změny - viz výklad RS) - (položka 6119).</t>
  </si>
  <si>
    <t>Pořízení dlouhodobého hmotného majetku = pořizovací cena nad 40 tis. Kč a doba použitelnosti 1 rok.</t>
  </si>
  <si>
    <t>Pořízení projektové dokumentace zpracované pro účely návrhu na vydání územního rozhodnutí k žádosti o stavební povolení a skutečného povolení stavby - (položka 6121).</t>
  </si>
  <si>
    <t>Pořízení budov, hal a staveb - včetně jejich technického zhodnocení - (položka 6121). Poznámka : od 1.1.2014 na položku 6121 patří i výdaje vynakládané na pořízení staveb s pozemky, na nichž stojí, tzn. pořízení pozemku i stavby na p. 6121.</t>
  </si>
  <si>
    <t xml:space="preserve">Úhrada za zřízení věcného břemene, pokud věcné břemeno vzniká v souvislosti s pořizováním jiného dlouhodobého majetku po dobu jeho pořizování - (položka 6121). </t>
  </si>
  <si>
    <t>Pořízení strojů, přístrojů a zařízení - včetně např. dopravného a montáže - (položka 6122).</t>
  </si>
  <si>
    <t>Pořízení dopravních prostředků - včetně nákupu transportních zařízení - (položka 6123).</t>
  </si>
  <si>
    <t>Pořízení výpočetní techniky - včetně příslušenství datových sítí - tj. součástí hardware je i software, který je nedílnou součástí vybavení počítače - (položka 6125).</t>
  </si>
  <si>
    <t>Odvádění a čištění odpadních vod a nakl.s kaly = (ČOV, kanalizace, septiky)</t>
  </si>
  <si>
    <t>Základní školy = (ZŠ Štíty)</t>
  </si>
  <si>
    <t>Ostatní záležitosti základního vzdělávání = (Základní škola a Mateřská škola Štíty)</t>
  </si>
  <si>
    <t>Ostatní záležitosti kultury,církví a sděl.prostř. = (SPOZ)</t>
  </si>
  <si>
    <t>Ostatní neinv.přijaté transfery ze st. rozpočtu - dotace od Úřadu práce na veřejně prospěšné práce - do rozpočtu je zahrnuta částka ve výši 15.000,- Kč (VPP za 12/2018 - ÚP Olomouc - SUA-JZ-8/2018).</t>
  </si>
  <si>
    <t>Neinvestiční přijaté transfery ze státního rozpočtu v rámci souhrnného dotačního vztahu / celkem 820.000,- Kč. Součástí příspěvku na výkon státní správy je příspěvek na opatrovnictví ve výši 116.000,- Kč. Poznámka : dotační titul vymezený zákonem o státním rozpočtu.</t>
  </si>
  <si>
    <t>Neinvestiční přijaté transfery od obcí - příspěvky na knihy do knihoven  - 17.500,- Kč (rok 2019).</t>
  </si>
  <si>
    <t>Příjmy spojené s činností v lesích, například příjmy spojené s těžbou dřeva → za vytěžené dříví, prodej dřeva - především palivového dříví, případně i poplatek za sběr semen.</t>
  </si>
  <si>
    <r>
      <t xml:space="preserve">Ostatní příjmy z vlastní činnosti </t>
    </r>
    <r>
      <rPr>
        <i/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238"/>
      </rPr>
      <t xml:space="preserve"> rok 2019 - nerozpočtováno. Poznámka : v roce 2018 - INVESTICE -čekárna Štíty škola - aktivace (pouze rozpočet).</t>
    </r>
  </si>
  <si>
    <t>CÚ Šumperk (Česká inspekce životního prostředí)  - vrátitelný přeplatek - zúčtování zálohy poplatku za odebrané množství podzemní vody za rok 2018 ze zdrojů Město Štíty - vrt ST2, Heroltice. Skutečné náklady = 221.066,- Kč / uhrazené zálohy v roce 2018 = 473.600,- Kč, tzn. vrátitelný přeplatek = 252.534,- Kč.</t>
  </si>
  <si>
    <r>
      <t xml:space="preserve">Ostatní přijaté vratky transferů </t>
    </r>
    <r>
      <rPr>
        <i/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238"/>
      </rPr>
      <t xml:space="preserve"> rok 2019 - nerozpočtováno. Poznámka : v roce 2018 - VRATKA od ZŠ Štíty - nevyčerpaná část neinvestiční dotace - průtokový transfer pro ZŠ a MŠ Štíty - Operační program Výzkum, vývoj a vzdělávání - projekty využívající zjednodušené vykazování nákladů.</t>
    </r>
  </si>
  <si>
    <t>Příjmy knihovny za poskytované služby - knihovní poplatky asi 11.000,- Kč.</t>
  </si>
  <si>
    <t>Příjmy knihovny za poskytované služby - za regionální činnost asi 40.000,- Kč.</t>
  </si>
  <si>
    <r>
      <t xml:space="preserve">• </t>
    </r>
    <r>
      <rPr>
        <strike/>
        <sz val="7"/>
        <rFont val="Times New Roman"/>
        <family val="1"/>
        <charset val="238"/>
      </rPr>
      <t xml:space="preserve">  pol.</t>
    </r>
  </si>
  <si>
    <r>
      <t xml:space="preserve">Přijaté nekapitálové příspěvky a náhrady </t>
    </r>
    <r>
      <rPr>
        <i/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238"/>
      </rPr>
      <t xml:space="preserve"> rok 2019 - nerozpočtováno. Poznámka : v roce 2018 - MěK Štíty - Mladá fronta DNES - dobropis.</t>
    </r>
  </si>
  <si>
    <t xml:space="preserve">Příjmy z různých kulturních akcí, slavností - např. příjmy ze vstupného apod.  (hlavní kulturní akce roku 2019: "MDŽ - divadlo - Škeble Lanškroun - Baba" - 06.03.2019, "Velikonoční tvoření + jarmark + posezení - p. Štěrba" - 17.04.2019, "Den pro rodinu" - 18.05.2019, "Setkání na pomezí Čech a Moravy" - 29.06.2019, "Štítecká pouť - koncert v kostele" - 11.08.2019, "30 let sametové revoluce - Divadlo Ve středu Lanškroun - Dějiny s úsměvem" - 08.11.2019, "Mikulášská nadílka + jarmark + vánoční dílny" - 2.-6.12.2019, "Vánoční koncert" - 12/2019 a další). Ostatní akce jsou zdarma: </t>
  </si>
  <si>
    <t>ZDRAVOTNÍ STŘEDISKO - příjmy za služby související s nájmem - vyúčtování služeb (10.000, Kč - odhad).</t>
  </si>
  <si>
    <t>ZDRAVOTNÍ STŘEDISKO - příjmy za služby související s nájmem - zálohy, paušály (předpis roku 2019 =  109.000,- Kč předpoklad).</t>
  </si>
  <si>
    <r>
      <t xml:space="preserve">ZDRAVOTNÍ STŘEDISKO - příjmy za pronájem nebytových prostor (předpis roku 2019 = 80.034,- Kč </t>
    </r>
    <r>
      <rPr>
        <sz val="5"/>
        <rFont val="Times New Roman"/>
        <family val="1"/>
        <charset val="238"/>
      </rPr>
      <t>předpoklad</t>
    </r>
    <r>
      <rPr>
        <sz val="10"/>
        <rFont val="Times New Roman"/>
        <family val="1"/>
        <charset val="238"/>
      </rPr>
      <t>).</t>
    </r>
  </si>
  <si>
    <r>
      <t xml:space="preserve">ZDRAVOTNÍ STŘEDISKO - příjmy za pronájem vybavení doktorům (předpis roku 2019 = 55.434,- Kč </t>
    </r>
    <r>
      <rPr>
        <sz val="7"/>
        <rFont val="Times New Roman"/>
        <family val="1"/>
        <charset val="238"/>
      </rPr>
      <t>předpoklad</t>
    </r>
    <r>
      <rPr>
        <sz val="10"/>
        <rFont val="Times New Roman"/>
        <family val="1"/>
        <charset val="238"/>
      </rPr>
      <t>).</t>
    </r>
  </si>
  <si>
    <t>Přijaté nekapitálové příspěvky a náhrady - příjmy z "Vyúčtování služeb za rok 2018 - BYTOVÉ DRUŽSTVO - vratky přeplatků" + případně vymožená plnění BH - náhrady nad rámec pohledávky - odhad.</t>
  </si>
  <si>
    <t xml:space="preserve">Pronajaté BYTY - příjmy za služby související s nájmem, vyúčtování služeb (předběžný odhad dle skutečnosti roku 2018, jelikož předpis 2019 BH se bude v průběhu roku měnit a v rámci bytového hospodářství vznikají každoročně nedoplatky, vyúčtování služeb BH bude provedeno až v průběhu r. 2019). </t>
  </si>
  <si>
    <t>Pronajaté BYTY - příjmy za nájem - (předběžný odhad dle skutečnosti roku 2018, jelikož předpis 2019 BH se bude v průběhu roku měnit a v rámci bytového hospodářství vznikají každoročně nedoplatky).</t>
  </si>
  <si>
    <t>Pronajaté nebytové prostory - příjmy za služby související s nájmem - zálohy, paušály (předpis roku 2019 = 52.800,- Kč - předpoklad).</t>
  </si>
  <si>
    <t>Pronajaté nebytové prostory - příjmy za služby související s nájmem - vyúčtování služeb (do rozpočtu zahrnuto 100.000,- Kč = pouze předběžný, raději podhodnocený odhad - bude upraveno dle provedeného vyúčtování služeb NBH v průběhu roku 2019.</t>
  </si>
  <si>
    <t>Pronajaté nebytové prostory - příjmy za pronájem nebytových prostor (předpis roku 2019 = 444.145,- Kč předpoklad).</t>
  </si>
  <si>
    <r>
      <t xml:space="preserve">Pronajaté nebytové prostory - příjmy za pronájem vybavení - kadeřnictví (předpis roku 2019 = 1.859,- Kč </t>
    </r>
    <r>
      <rPr>
        <sz val="4"/>
        <rFont val="Times New Roman"/>
        <family val="1"/>
        <charset val="238"/>
      </rPr>
      <t>předpokl.</t>
    </r>
    <r>
      <rPr>
        <sz val="10"/>
        <rFont val="Times New Roman"/>
        <family val="1"/>
        <charset val="238"/>
      </rPr>
      <t xml:space="preserve">). </t>
    </r>
  </si>
  <si>
    <t xml:space="preserve">Příjmy z pronájmu hrobových míst - hřbitovy Štíty, Heroltice, Crhov - zatím rozpočtován pouze předpis dluhu za rok 2018 ve výši 1.600,- Kč. Předpis roku 2019 bude řešen na základě známé skutečnosti rozpočtovou změnou. </t>
  </si>
  <si>
    <t>Příjmy z pronájmu movitých věcí - RWE GasNet, s.r.o. - nájem plynárenského zařízení za rok 2018 dle Smlouvy č. 9414002461/182321. Poznámka : DUZP 31.12.2018, tzn. výnos roku 2018, ale příjem až roku 2019.</t>
  </si>
  <si>
    <t>Přijaté pojistné náhrady - zatím rozpočtována pouze pohledávka roku 2018 za vyžádáné náhrady nákladů za zásah JSDH u dopravních nehod v roce 2018 ve výši 11.200,- Kč. Případné přijaté náhrady nákladů za zásah JSDH u dopravních nehod v roce 2019 budou řešeny rozpočtovou změnou.</t>
  </si>
  <si>
    <r>
      <t xml:space="preserve">Přijaté pojistné náhrady </t>
    </r>
    <r>
      <rPr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238"/>
      </rPr>
      <t xml:space="preserve"> rok 2019 - nerozpočtováno. Poznámka : v roce 2018 - úhrada plnění z havarijního pojištění - vozidlo Škoda Octavia.</t>
    </r>
  </si>
  <si>
    <r>
      <t xml:space="preserve">Příjmy z prodeje ostatního hmotného dlouhodob.majetku </t>
    </r>
    <r>
      <rPr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238"/>
      </rPr>
      <t xml:space="preserve"> rok 2019 - nerozpočtováno. Poznámka : v roce 2018 - prodej havarovaného auta Škoda Octavia.</t>
    </r>
  </si>
  <si>
    <t>Přijaté úroky - základní běžný účet (účet 231 = 1.500,- Kč)</t>
  </si>
  <si>
    <t>Přijaté úroky - sociální fond (účet 236 = 50,- Kč)</t>
  </si>
  <si>
    <r>
      <t xml:space="preserve">Přijaté nekapitálové příspěvky a náhrady </t>
    </r>
    <r>
      <rPr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238"/>
      </rPr>
      <t xml:space="preserve"> rok 2019 - nerozpočtováno. Poznámka : v roce 2018 - pojištění majetku - RENAULT Kango - vratka části pojistného uhrazeného v roce 2017 z důvodu zániku pojištění (přeplatek na pojistném).</t>
    </r>
  </si>
  <si>
    <t>MĚSTO Štíty - převod prostředků z účtu ČNB příp. z účtu ČSOB na ZBÚ u České spořitelny, a.s., ve výdajích bude stejná částka rozpočtována na 6330-5345 (zatím 1.880.000,- Kč).</t>
  </si>
  <si>
    <r>
      <t xml:space="preserve">Ostatní převody z vlastních fondů </t>
    </r>
    <r>
      <rPr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238"/>
      </rPr>
      <t xml:space="preserve"> rok 2019 - nerozpočtováno. Poznámka : v roce 2018 - převod prostředků ze SF na ZBÚ.</t>
    </r>
  </si>
  <si>
    <r>
      <t xml:space="preserve">• </t>
    </r>
    <r>
      <rPr>
        <sz val="7"/>
        <rFont val="Times New Roman"/>
        <family val="1"/>
      </rPr>
      <t xml:space="preserve">  pol.</t>
    </r>
  </si>
  <si>
    <r>
      <t xml:space="preserve">Ostatní nedaňové příjmy j.n. </t>
    </r>
    <r>
      <rPr>
        <sz val="10"/>
        <rFont val="Symbol"/>
        <family val="1"/>
        <charset val="2"/>
      </rPr>
      <t>®</t>
    </r>
    <r>
      <rPr>
        <sz val="10"/>
        <rFont val="Times New Roman"/>
        <family val="1"/>
        <charset val="238"/>
      </rPr>
      <t xml:space="preserve"> rok 2019 - nerozpočtováno. Poznámka : v roce 2018 - nevypořádaná  přijatá mylná platba. </t>
    </r>
  </si>
  <si>
    <t>PŘÍJMY vč. FINANCOVÁNÍ CELKEM</t>
  </si>
  <si>
    <t>VÝDAJE vč. FINANCOVÁNÍ CELKEM</t>
  </si>
  <si>
    <r>
      <t xml:space="preserve">• </t>
    </r>
    <r>
      <rPr>
        <sz val="7"/>
        <rFont val="Times New Roman"/>
        <family val="1"/>
        <charset val="1"/>
      </rPr>
      <t xml:space="preserve">  pol.</t>
    </r>
  </si>
  <si>
    <t>INVESTICE - "Rekonstrukce Břená 47 (byty)".</t>
  </si>
  <si>
    <r>
      <t>Pořízení,zachování a obnova hodnot nár hist.povědomí =</t>
    </r>
    <r>
      <rPr>
        <b/>
        <sz val="8"/>
        <rFont val="Times New Roman"/>
        <family val="1"/>
        <charset val="1"/>
      </rPr>
      <t xml:space="preserve"> (</t>
    </r>
    <r>
      <rPr>
        <b/>
        <sz val="7"/>
        <rFont val="Times New Roman"/>
        <family val="1"/>
        <charset val="1"/>
      </rPr>
      <t>památky místního významu, které nejsou vyhlášeny za kulturní památky)</t>
    </r>
  </si>
  <si>
    <t>Ostatní záležitosti ochrany památek a péče o kulturní dědictví (KOSTEL, kaple)</t>
  </si>
  <si>
    <t>INVESTICE - "Dětské hřiště ul. Okružní".</t>
  </si>
  <si>
    <t>INVESTICE - "Úpravna pitné vody" - vyřízení stavebního povolení.</t>
  </si>
  <si>
    <t>INVESTICE - "Inženýrské sítě k RD" - příprava projektu.</t>
  </si>
  <si>
    <t>INVESTICE - "Konvektomat do školní jídeny".</t>
  </si>
  <si>
    <t>INVESTICE - "Nová hasičárna ve Štítech" - příprava projektu.</t>
  </si>
  <si>
    <r>
      <t xml:space="preserve">běžné </t>
    </r>
    <r>
      <rPr>
        <sz val="10"/>
        <rFont val="Times New Roman"/>
        <family val="1"/>
        <charset val="1"/>
      </rPr>
      <t xml:space="preserve">(položky 5xxx)        </t>
    </r>
    <r>
      <rPr>
        <sz val="13"/>
        <rFont val="Times New Roman"/>
        <family val="1"/>
        <charset val="1"/>
      </rPr>
      <t xml:space="preserve">             </t>
    </r>
  </si>
  <si>
    <r>
      <t xml:space="preserve">kapitálové </t>
    </r>
    <r>
      <rPr>
        <sz val="10"/>
        <rFont val="Times New Roman"/>
        <family val="1"/>
        <charset val="1"/>
      </rPr>
      <t>(položky  6xxx)</t>
    </r>
  </si>
  <si>
    <r>
      <t xml:space="preserve">Běžné výdaje = </t>
    </r>
    <r>
      <rPr>
        <sz val="10"/>
        <rFont val="Times New Roman"/>
        <family val="1"/>
        <charset val="1"/>
      </rPr>
      <t>zahrnují především personální výdaje (platy, odměny a související výdaje), materiální výdaje, výdaje za nákup služeb, výdaje na opravy, platby úroků, různé neinvestiční transfery, atd.  - viz podrobnější rozpis na jednotlivých § rozpočtové skladby. Jedná se o výdaje, které nezhodnocují dlouhodobý majetek (nezvyšují jeho hodnotu).</t>
    </r>
  </si>
  <si>
    <r>
      <t>Kapitálové výdaje</t>
    </r>
    <r>
      <rPr>
        <sz val="10"/>
        <rFont val="Times New Roman"/>
        <family val="1"/>
        <charset val="1"/>
      </rPr>
      <t xml:space="preserve"> = jedná se zejména o výdaje související s pořízením  a zhodnocením dlouhodobého majetku.</t>
    </r>
  </si>
  <si>
    <t>INVESTICE - "Štíty - úpravy na silnici I/43 pro zvýšení bezpečnosti chodců" - přechody pro chodce.</t>
  </si>
  <si>
    <r>
      <t>Ostatní tělovýchovná činnost = (TJ SOKOL ŠTÍTY, spolek</t>
    </r>
    <r>
      <rPr>
        <b/>
        <sz val="10"/>
        <rFont val="Symbol"/>
        <family val="1"/>
        <charset val="2"/>
      </rPr>
      <t>;</t>
    </r>
    <r>
      <rPr>
        <b/>
        <sz val="10"/>
        <rFont val="Times New Roman"/>
        <family val="1"/>
        <charset val="1"/>
      </rPr>
      <t xml:space="preserve"> Sportovní klub Štíty</t>
    </r>
    <r>
      <rPr>
        <b/>
        <sz val="10"/>
        <rFont val="Symbol"/>
        <family val="1"/>
        <charset val="2"/>
      </rPr>
      <t>;</t>
    </r>
    <r>
      <rPr>
        <b/>
        <sz val="10"/>
        <rFont val="Times New Roman"/>
        <family val="1"/>
        <charset val="1"/>
      </rPr>
      <t xml:space="preserve"> sportoviště)</t>
    </r>
  </si>
  <si>
    <t>INVESTICE - "SPORTOVNÍ HALA" - projekt.</t>
  </si>
  <si>
    <t>INVESTICE - "Stomatologická souprava SW S300 s příslušenstvím" - doplatek.</t>
  </si>
  <si>
    <t xml:space="preserve">INVESTICE - "Uzemní plán Štíty" - Stavoprojekt Šumperk, spol. s r. o. </t>
  </si>
  <si>
    <t>INVESTICE - "Dětské hřiště - Řáholec Březná" - stavební práce.</t>
  </si>
  <si>
    <t>Pozemky -  nákup v roce 2019.</t>
  </si>
  <si>
    <t>INVESTICE - Stroje, přístroje a zařízení  - např. výpočetní technika nad 40.tis. Kč.</t>
  </si>
  <si>
    <t>5213</t>
  </si>
  <si>
    <t>Krizová řízení</t>
  </si>
  <si>
    <r>
      <t xml:space="preserve">Odvody za odnětí půdy ze zemědělského půdního fondu - obec přijímá 10% vybraných odvodů od plátců formou převodu od celního úřadu (předčíslí 676). Rok 2019 </t>
    </r>
    <r>
      <rPr>
        <sz val="10"/>
        <rFont val="Symbol"/>
        <family val="1"/>
        <charset val="2"/>
      </rPr>
      <t>®</t>
    </r>
    <r>
      <rPr>
        <sz val="10"/>
        <rFont val="Times New Roman"/>
        <family val="1"/>
        <charset val="238"/>
      </rPr>
      <t xml:space="preserve"> odvod za dočasné odnětí půdy ze ZPF-popl.Winerberger</t>
    </r>
    <r>
      <rPr>
        <sz val="8"/>
        <rFont val="Times New Roman"/>
        <family val="1"/>
        <charset val="238"/>
      </rPr>
      <t xml:space="preserve"> (cihlář prům.) </t>
    </r>
    <r>
      <rPr>
        <sz val="10"/>
        <rFont val="Times New Roman"/>
        <family val="1"/>
        <charset val="238"/>
      </rPr>
      <t xml:space="preserve">ve výši 168,- Kč + odvody za trvalé odnětí půdy ze ZPF  </t>
    </r>
    <r>
      <rPr>
        <sz val="8"/>
        <rFont val="Times New Roman"/>
        <family val="1"/>
        <charset val="238"/>
      </rPr>
      <t>celkem ve výši 1.695,-</t>
    </r>
    <r>
      <rPr>
        <sz val="10"/>
        <rFont val="Times New Roman"/>
        <family val="1"/>
        <charset val="238"/>
      </rPr>
      <t>Kč.</t>
    </r>
  </si>
  <si>
    <t>Příjmy úhrad za dobývání nerostů a poplatků za geologické práce - od 01.01.2017 nahrazuje (2119-2343) - OBVODNÍ BÁŇSKÝ ÚŘAD - úhrada z dobývacího prostoru za rok 2019.</t>
  </si>
  <si>
    <r>
      <t>Pronájem honiteb - honební poplatek - (Lesy ČR = 7.928,- Kč</t>
    </r>
    <r>
      <rPr>
        <sz val="10"/>
        <rFont val="Symbol"/>
        <family val="1"/>
        <charset val="2"/>
      </rPr>
      <t>;</t>
    </r>
    <r>
      <rPr>
        <sz val="10"/>
        <rFont val="Times New Roman"/>
        <family val="1"/>
        <charset val="238"/>
      </rPr>
      <t xml:space="preserve"> </t>
    </r>
    <r>
      <rPr>
        <sz val="9"/>
        <rFont val="Times New Roman"/>
        <family val="1"/>
        <charset val="238"/>
      </rPr>
      <t>Honební společenstvo Štíty = 3.613,- Kč a Honební spol. Jedlí = 163,- K</t>
    </r>
    <r>
      <rPr>
        <sz val="10"/>
        <rFont val="Times New Roman"/>
        <family val="1"/>
        <charset val="238"/>
      </rPr>
      <t>).</t>
    </r>
  </si>
  <si>
    <t xml:space="preserve">CÚ pro Olomoucký kraj - 1601 - podíl z pokuty. Pokuta ŽP - TEXTRON CONSULTING s.r.o. - ochrana lesa. V roce 2018 nebyly na účet Města zaslány žádné splátky. Dle poskytnuté informace od zodpovědného pracovníka z Oblastní inspektorátu Olomouc (Česká insfekce ŽP) je rozhodnutí o uložené pokutě u odvolacího řízení (nebylo zatím rozhodnuto o prominutí pokuty ani o zamíntutí), tzn. že k 1.1.2019 je pohledávka beze změny ve výši 170.000,- Kč. Do rozpočtu zatím zahrnuta pouze částka 1.000,- Kč. </t>
  </si>
  <si>
    <r>
      <t xml:space="preserve">Sankční platby přijaté od jiných subjektů </t>
    </r>
    <r>
      <rPr>
        <i/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238"/>
      </rPr>
      <t xml:space="preserve"> rok 2019 - nerozpočtováno. Poznámka : v roce 2018 - CÚ pro Olomoucký kraj - 1601 - podíl z pokuty - Statek Vitošov s.r.o. - správní delikt dle ust. § 125a odst. 1 písm. b) vodního zákona, spočívající v odběru podzemních vod pro zásovování stáje ...</t>
    </r>
  </si>
  <si>
    <t>INVESTICE - "Lesní hodpodářský plán" - čistopis LHP (do 30.06.2019).</t>
  </si>
  <si>
    <t>Přijaté nekapitálové příspěvky a náhrady - náhrada za umístění televizního převaděče za rok 2019 ve výši 500,- Kč (České Radiokomunikace a.s.) + úhrada za umístění zařízení za rok 2019  ve výši cca 21.000,- Kč (Vodafone Czech Republic, a.s.).</t>
  </si>
  <si>
    <t>Zajištění zpětného odběru elektrozařízení - ASEKOL a.s.</t>
  </si>
  <si>
    <t xml:space="preserve">Přijaté nekapitálové příspěvky a náhrady -  Elektrowin a.s. (zpětný odběr elektrozařízení) - příspěvek na provozní náklady sběrného místa.  </t>
  </si>
  <si>
    <t>Příjmy související s tříděním odpadů - platby od EKO-KOMU (cca 300.000,- Kč).</t>
  </si>
  <si>
    <t>Úplata za právo umístit 4 kontejnery na textil, párovanou nositelnou obuv a funkční hračky na pozemku Města Štíty - platba od DIMATEX CS, spol. s r.o. (4 x 1.500,- Kč + DPH, 2 x fakturace, tj. 7.260,- Kč).</t>
  </si>
  <si>
    <t>Tzv. sdílené daně se do rozpočtu obcí přelozdělují dle zákona č. 243/2000 Sb., o rozpočtovém určení výnosů některých daní územním samosprávným celkům a některým státním fondům (zákon o rozpočtovém určení daní), ve znění pozdějších předpisů. Např. ve Sbírce zákonů byla v září 2012 zveřejněna novela zákona o rozpočtovém určení daní  (295/2012 Sb.), která obsahovala nové parametry sdílení daní pro obce. Nová pravidla se již od roku 2013 v rozpočtu Města Štíty promítají pozitivně. Do rozpočtu roku 2019 byly daňové příjmy (kromě p. 1122) zařazeny cca dle skutečnosti roku 2018. Navýšení (případně snížení) daňových příjmů bude řešeno rozpočtovou změnou.</t>
  </si>
  <si>
    <r>
      <t xml:space="preserve">Změna stavu krátkodobých prostředků na bankovních účtech (+) Zapojení vlastních finančních prostředků ze ZBÚ Města Štíty (část).                                         </t>
    </r>
    <r>
      <rPr>
        <i/>
        <sz val="8"/>
        <color indexed="8"/>
        <rFont val="Arial"/>
        <family val="2"/>
        <charset val="238"/>
      </rPr>
      <t>Poznámka: (-) = úspora</t>
    </r>
  </si>
  <si>
    <t>Krizová řízení = (reterva na řešení krizových situací)</t>
  </si>
  <si>
    <t>INVESTICE - "Opona do KD Štíty".</t>
  </si>
  <si>
    <t>Dlouhodobé přijaté půjčené prostředky (+)</t>
  </si>
  <si>
    <t>Operace z peněžních účtů organizace nemající charakter příjmů a výdajů vládního sektoru (+)</t>
  </si>
  <si>
    <r>
      <t>Dlouhodobé přijaté půjčené prostředky</t>
    </r>
    <r>
      <rPr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238"/>
      </rPr>
      <t xml:space="preserve"> rok 2019 - nerozpočtováno. Poznámka : v roce 2018 - Úvěr Škoda Octavia III.</t>
    </r>
  </si>
  <si>
    <t xml:space="preserve">Souhrnný přehled o stavu rozpočtu MĚSTA Štíty : </t>
  </si>
  <si>
    <r>
      <t>I.</t>
    </r>
    <r>
      <rPr>
        <b/>
        <sz val="7"/>
        <color indexed="18"/>
        <rFont val="Times New Roman"/>
        <family val="1"/>
        <charset val="238"/>
      </rPr>
      <t xml:space="preserve">             </t>
    </r>
    <r>
      <rPr>
        <b/>
        <u/>
        <sz val="12.5"/>
        <color indexed="18"/>
        <rFont val="Arial"/>
        <family val="2"/>
        <charset val="238"/>
      </rPr>
      <t>ROZPOČTOVÉ PŘÍJMY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</si>
  <si>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rozpočtové příjmy:</t>
    </r>
  </si>
  <si>
    <r>
      <t>II.</t>
    </r>
    <r>
      <rPr>
        <b/>
        <sz val="7"/>
        <color indexed="18"/>
        <rFont val="Times New Roman"/>
        <family val="1"/>
        <charset val="238"/>
      </rPr>
      <t xml:space="preserve">           </t>
    </r>
    <r>
      <rPr>
        <b/>
        <u/>
        <sz val="12.5"/>
        <color indexed="18"/>
        <rFont val="Arial"/>
        <family val="2"/>
        <charset val="238"/>
      </rPr>
      <t>ROZPOČTOVÉ VÝDAJE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</si>
  <si>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rozpočtové výdaje :</t>
    </r>
  </si>
  <si>
    <r>
      <t>III.</t>
    </r>
    <r>
      <rPr>
        <b/>
        <sz val="7"/>
        <color indexed="18"/>
        <rFont val="Times New Roman"/>
        <family val="1"/>
        <charset val="238"/>
      </rPr>
      <t xml:space="preserve">          </t>
    </r>
    <r>
      <rPr>
        <b/>
        <u/>
        <sz val="12.5"/>
        <color indexed="18"/>
        <rFont val="Arial"/>
        <family val="2"/>
        <charset val="238"/>
      </rPr>
      <t>FINANCOVÁNÍ – třída 8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</si>
  <si>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financování :</t>
    </r>
  </si>
  <si>
    <t>Rekapitulace:</t>
  </si>
  <si>
    <r>
      <t>ROZPOČTOVÉ PŘÍJMY</t>
    </r>
    <r>
      <rPr>
        <b/>
        <sz val="8"/>
        <color indexed="8"/>
        <rFont val="Symbol"/>
        <family val="1"/>
        <charset val="2"/>
      </rPr>
      <t>;</t>
    </r>
    <r>
      <rPr>
        <b/>
        <sz val="8"/>
        <color indexed="8"/>
        <rFont val="Times New Roman"/>
        <family val="1"/>
        <charset val="238"/>
      </rPr>
      <t xml:space="preserve"> ROZPOČTOVÉ VÝDAJE</t>
    </r>
  </si>
  <si>
    <t xml:space="preserve">PŘÍJMY celkem - VÝDAJE celkem </t>
  </si>
  <si>
    <t xml:space="preserve">FINANCOVÁNÍ </t>
  </si>
  <si>
    <t>pol. 8115</t>
  </si>
  <si>
    <r>
      <t>Změna stavu krát.prostředků na bank.účtech (</t>
    </r>
    <r>
      <rPr>
        <sz val="8"/>
        <color indexed="8"/>
        <rFont val="Calibri"/>
        <family val="2"/>
        <charset val="238"/>
      </rPr>
      <t>±</t>
    </r>
    <r>
      <rPr>
        <sz val="8"/>
        <color indexed="8"/>
        <rFont val="Times New Roman"/>
        <family val="1"/>
        <charset val="238"/>
      </rPr>
      <t xml:space="preserve">)                 </t>
    </r>
    <r>
      <rPr>
        <sz val="7"/>
        <color indexed="8"/>
        <rFont val="Times New Roman"/>
        <family val="1"/>
        <charset val="238"/>
      </rPr>
      <t>(+) = zapojení vlastních fin. prostředků ze ZBÚ</t>
    </r>
    <r>
      <rPr>
        <sz val="7"/>
        <color indexed="8"/>
        <rFont val="Symbol"/>
        <family val="1"/>
        <charset val="2"/>
      </rPr>
      <t>;</t>
    </r>
    <r>
      <rPr>
        <sz val="7"/>
        <color indexed="8"/>
        <rFont val="Times New Roman"/>
        <family val="1"/>
        <charset val="238"/>
      </rPr>
      <t xml:space="preserve"> (-) = úspora</t>
    </r>
  </si>
  <si>
    <t>pol. 8124</t>
  </si>
  <si>
    <t>Uhrazené splátky dlouhod. přijatých půjček (-) = splátky ÚVĚRŮ</t>
  </si>
  <si>
    <t>Třída 8</t>
  </si>
  <si>
    <r>
      <t>Ostatní (</t>
    </r>
    <r>
      <rPr>
        <sz val="8"/>
        <color indexed="8"/>
        <rFont val="Calibri"/>
        <family val="2"/>
        <charset val="238"/>
      </rPr>
      <t>±)</t>
    </r>
  </si>
  <si>
    <r>
      <t>FINANCOVÁNÍ celkem (</t>
    </r>
    <r>
      <rPr>
        <b/>
        <sz val="10"/>
        <color indexed="8"/>
        <rFont val="Calibri"/>
        <family val="2"/>
        <charset val="238"/>
      </rPr>
      <t>±</t>
    </r>
    <r>
      <rPr>
        <b/>
        <sz val="10"/>
        <color indexed="8"/>
        <rFont val="Times New Roman"/>
        <family val="1"/>
        <charset val="238"/>
      </rPr>
      <t>)</t>
    </r>
  </si>
  <si>
    <t>Rekapitulace</t>
  </si>
  <si>
    <t>PŘÍJMY celkem vč. FINANCOVÁNÍ (+)</t>
  </si>
  <si>
    <t xml:space="preserve">VÝDAJE celkem vč. FINANCOVÁNÍ (-) 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</si>
  <si>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- ZMě Štíty dne 27.03.2019: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</si>
  <si>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(8115 - zapojení vl.fin.zdrojů) - ZMě Štíty dne 27.03.2019: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</si>
  <si>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(8124 - splatky úvěrů) - ZMě Štíty dne 27.03.2019: </t>
    </r>
  </si>
  <si>
    <t>Rozpočet  schválený 2019</t>
  </si>
  <si>
    <t>PŘÍJMY 2019 celkem (+)</t>
  </si>
  <si>
    <t>VÝDAJE 2019 celkem (-)</t>
  </si>
  <si>
    <t>®</t>
  </si>
  <si>
    <t>Převody vl.fondům v rozpočtech územní úrovně</t>
  </si>
  <si>
    <t>Volby do zastupitelstev územ.samospráv.celků</t>
  </si>
  <si>
    <t>Pořízení,zach. a obnova hodnot nár hist.povědomí</t>
  </si>
  <si>
    <t>FINANCOVÁNÍ CELKEM</t>
  </si>
  <si>
    <t>8124 - Uhrazené splátky dlouhod. přijatých půjček (-)</t>
  </si>
  <si>
    <t>Položka - Text</t>
  </si>
  <si>
    <t>NEINVESTIČNÍ VÝDAJE roku 2019</t>
  </si>
  <si>
    <t>INVESTIČNÍ VÝDAJE roku 2019</t>
  </si>
  <si>
    <t>INVESTICE - "Nová kotelna na plyn v ZŠ Štíty".</t>
  </si>
  <si>
    <t>NEINVESTIČNÍ VÝDAJE 2019</t>
  </si>
  <si>
    <t>INVESTIČNÍ VÝDAJE 2019</t>
  </si>
  <si>
    <r>
      <t xml:space="preserve">Daň z příjmů právnických osob za obce </t>
    </r>
    <r>
      <rPr>
        <sz val="10"/>
        <color indexed="8"/>
        <rFont val="Symbol"/>
        <family val="1"/>
        <charset val="2"/>
      </rPr>
      <t>®</t>
    </r>
    <r>
      <rPr>
        <sz val="10"/>
        <color indexed="8"/>
        <rFont val="Times New Roman"/>
        <family val="1"/>
        <charset val="238"/>
      </rPr>
      <t xml:space="preserve"> rozpočtováno až na základě známé skutečnosti.</t>
    </r>
  </si>
  <si>
    <t>Komentář</t>
  </si>
  <si>
    <t>ROZPOČTOVÉ PŘÍJMY - změna od vyvěšeného návrhu</t>
  </si>
  <si>
    <t>I. ROZPOČTOVÉ VÝDAJE</t>
  </si>
  <si>
    <t>ROZPOČTOVÉ VÝDAJE - změna od vyvěšeného návrhu</t>
  </si>
  <si>
    <t>ROZPOČET na ROK 2019 - návrh</t>
  </si>
  <si>
    <t>ROZPOČET na ROK 2019 - schváleno</t>
  </si>
  <si>
    <t>ROZPOČET na ROK 2019 - změna</t>
  </si>
  <si>
    <t>Proúčtovaná daň z příjmů právnických osob za rok 2018  - ve výdajích viz § 6399.</t>
  </si>
  <si>
    <t>NÁVRH</t>
  </si>
  <si>
    <t>SCHVÁLENO</t>
  </si>
  <si>
    <t>ZMĚNA</t>
  </si>
  <si>
    <t>Navýšení § 2310 - viz INVESTIČNÍ VÝDAJE.</t>
  </si>
  <si>
    <t>Navýšení § 5512 - viz INVESTIČNÍ VÝDAJE.</t>
  </si>
  <si>
    <t>Snížení § 6409 - viz INVESTIČNÍ VÝDAJE (přesun na INVESTIČNÍ VÝDAJE § 2310 a § 5512 - viz výše).</t>
  </si>
  <si>
    <t>navýšení</t>
  </si>
  <si>
    <t>Navýšení § 6399 - viz NEINVESTIČNÍ VÝDAJE, v příjmech viz pol. 1122 (daň z příjmů ..).</t>
  </si>
  <si>
    <t>INVESTICE - "Ponorné čerpadlo STAIRS SP90-10".</t>
  </si>
  <si>
    <t>INVESTICE - "Dostavba kanalizace" - např. u firmy Klein automotive s.r.o. - projekt.</t>
  </si>
  <si>
    <t xml:space="preserve">INVESTICE - "Traktor zahradní" - (hasiči Březná).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</si>
</sst>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Kč&quot;"/>
    <numFmt numFmtId="165" formatCode="#,##0.00&quot; Kč&quot;"/>
    <numFmt numFmtId="166" formatCode="#,##0&quot; Kč&quot;"/>
  </numFmts>
  <fonts count="150" x14ac:knownFonts="1">
    <font>
      <sz val="10"/>
      <name val="Arial"/>
      <family val="2"/>
      <charset val="238"/>
    </font>
    <font>
      <sz val="11"/>
      <color indexed="8"/>
      <name val="Calibri"/>
      <family val="2"/>
      <charset val="1"/>
    </font>
    <font>
      <b/>
      <sz val="8.9499999999999993"/>
      <name val="Arial"/>
      <family val="2"/>
      <charset val="1"/>
    </font>
    <font>
      <sz val="8.9499999999999993"/>
      <name val="Arial"/>
      <family val="2"/>
      <charset val="1"/>
    </font>
    <font>
      <sz val="8.9499999999999993"/>
      <name val="Times New Roman"/>
      <family val="1"/>
      <charset val="1"/>
    </font>
    <font>
      <b/>
      <u/>
      <sz val="12.5"/>
      <color indexed="18"/>
      <name val="Arial"/>
      <family val="2"/>
      <charset val="1"/>
    </font>
    <font>
      <b/>
      <sz val="10.65"/>
      <color indexed="18"/>
      <name val="Arial"/>
      <family val="2"/>
      <charset val="1"/>
    </font>
    <font>
      <b/>
      <i/>
      <sz val="7.5"/>
      <name val="Arial"/>
      <family val="2"/>
      <charset val="238"/>
    </font>
    <font>
      <sz val="8.9499999999999993"/>
      <name val="Arial"/>
      <family val="2"/>
      <charset val="238"/>
    </font>
    <font>
      <sz val="11"/>
      <name val="Calibri"/>
      <family val="2"/>
      <charset val="238"/>
    </font>
    <font>
      <b/>
      <sz val="8.9499999999999993"/>
      <name val="Arial"/>
      <family val="2"/>
      <charset val="238"/>
    </font>
    <font>
      <sz val="8.9499999999999993"/>
      <name val="Times New Roman"/>
      <family val="1"/>
      <charset val="238"/>
    </font>
    <font>
      <b/>
      <u/>
      <sz val="12.5"/>
      <name val="Arial"/>
      <family val="2"/>
      <charset val="238"/>
    </font>
    <font>
      <b/>
      <sz val="16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3"/>
      <color indexed="8"/>
      <name val="Times New Roman"/>
      <family val="1"/>
      <charset val="238"/>
    </font>
    <font>
      <sz val="13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7"/>
      <color indexed="8"/>
      <name val="Times New Roman"/>
      <family val="1"/>
      <charset val="238"/>
    </font>
    <font>
      <strike/>
      <sz val="10"/>
      <color indexed="8"/>
      <name val="Times New Roman"/>
      <family val="1"/>
      <charset val="238"/>
    </font>
    <font>
      <strike/>
      <sz val="7"/>
      <color indexed="8"/>
      <name val="Times New Roman"/>
      <family val="1"/>
      <charset val="238"/>
    </font>
    <font>
      <b/>
      <strike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sz val="10"/>
      <color indexed="8"/>
      <name val="Symbol"/>
      <family val="1"/>
      <charset val="2"/>
    </font>
    <font>
      <sz val="10"/>
      <name val="Times New Roman"/>
      <family val="1"/>
      <charset val="238"/>
    </font>
    <font>
      <sz val="10"/>
      <name val="Symbol"/>
      <family val="1"/>
      <charset val="2"/>
    </font>
    <font>
      <i/>
      <sz val="10"/>
      <name val="Times New Roman"/>
      <family val="1"/>
      <charset val="238"/>
    </font>
    <font>
      <i/>
      <sz val="10"/>
      <name val="Symbol"/>
      <family val="1"/>
      <charset val="2"/>
    </font>
    <font>
      <i/>
      <sz val="7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7"/>
      <name val="Times New Roman"/>
      <family val="1"/>
      <charset val="238"/>
    </font>
    <font>
      <sz val="8.5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0"/>
      <color indexed="8"/>
      <name val="Arial"/>
      <family val="2"/>
      <charset val="1"/>
    </font>
    <font>
      <sz val="8"/>
      <name val="Times New Roman"/>
      <family val="1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7.5"/>
      <name val="Arial"/>
      <family val="2"/>
      <charset val="238"/>
    </font>
    <font>
      <b/>
      <sz val="12"/>
      <name val="Times New Roman"/>
      <family val="1"/>
      <charset val="238"/>
    </font>
    <font>
      <strike/>
      <sz val="10"/>
      <name val="Times New Roman"/>
      <family val="1"/>
      <charset val="238"/>
    </font>
    <font>
      <strike/>
      <sz val="7"/>
      <name val="Times New Roman"/>
      <family val="1"/>
      <charset val="238"/>
    </font>
    <font>
      <b/>
      <strike/>
      <sz val="10"/>
      <name val="Times New Roman"/>
      <family val="1"/>
      <charset val="238"/>
    </font>
    <font>
      <sz val="5"/>
      <name val="Times New Roman"/>
      <family val="1"/>
      <charset val="238"/>
    </font>
    <font>
      <sz val="4"/>
      <name val="Times New Roman"/>
      <family val="1"/>
      <charset val="238"/>
    </font>
    <font>
      <sz val="10"/>
      <name val="Times New Roman"/>
      <family val="1"/>
    </font>
    <font>
      <sz val="7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7"/>
      <name val="Times New Roman"/>
      <family val="1"/>
      <charset val="1"/>
    </font>
    <font>
      <b/>
      <sz val="12"/>
      <name val="Times New Roman"/>
      <family val="1"/>
    </font>
    <font>
      <b/>
      <sz val="8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Times New Roman"/>
      <family val="1"/>
      <charset val="1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sz val="13"/>
      <name val="Times New Roman"/>
      <family val="1"/>
      <charset val="1"/>
    </font>
    <font>
      <b/>
      <u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u/>
      <sz val="8"/>
      <name val="Times New Roman"/>
      <family val="1"/>
      <charset val="238"/>
    </font>
    <font>
      <b/>
      <sz val="8"/>
      <name val="Calibri"/>
      <family val="2"/>
      <charset val="238"/>
    </font>
    <font>
      <sz val="8"/>
      <name val="Times New Roman CE"/>
      <family val="1"/>
      <charset val="238"/>
    </font>
    <font>
      <b/>
      <sz val="5"/>
      <name val="Times New Roman"/>
      <family val="1"/>
      <charset val="238"/>
    </font>
    <font>
      <b/>
      <sz val="10"/>
      <name val="Symbol"/>
      <family val="1"/>
      <charset val="2"/>
    </font>
    <font>
      <b/>
      <sz val="10"/>
      <name val="Times New Roman"/>
      <family val="1"/>
      <charset val="1"/>
    </font>
    <font>
      <sz val="11"/>
      <name val="Calibri"/>
      <family val="2"/>
      <charset val="1"/>
    </font>
    <font>
      <sz val="9"/>
      <name val="Times New Roman"/>
      <family val="1"/>
      <charset val="238"/>
    </font>
    <font>
      <i/>
      <sz val="8"/>
      <color indexed="8"/>
      <name val="Arial"/>
      <family val="2"/>
      <charset val="238"/>
    </font>
    <font>
      <sz val="11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7"/>
      <color indexed="18"/>
      <name val="Times New Roman"/>
      <family val="1"/>
      <charset val="238"/>
    </font>
    <font>
      <b/>
      <u/>
      <sz val="12.5"/>
      <color indexed="18"/>
      <name val="Arial"/>
      <family val="2"/>
      <charset val="238"/>
    </font>
    <font>
      <sz val="7"/>
      <color indexed="18"/>
      <name val="Times New Roman"/>
      <family val="1"/>
      <charset val="238"/>
    </font>
    <font>
      <b/>
      <sz val="10"/>
      <color indexed="18"/>
      <name val="Arial"/>
      <family val="2"/>
      <charset val="238"/>
    </font>
    <font>
      <b/>
      <sz val="8"/>
      <color indexed="8"/>
      <name val="Times New Roman"/>
      <family val="1"/>
      <charset val="238"/>
    </font>
    <font>
      <b/>
      <sz val="8"/>
      <color indexed="8"/>
      <name val="Symbol"/>
      <family val="1"/>
      <charset val="2"/>
    </font>
    <font>
      <sz val="8"/>
      <color indexed="8"/>
      <name val="Calibri"/>
      <family val="2"/>
      <charset val="238"/>
    </font>
    <font>
      <sz val="7"/>
      <color indexed="8"/>
      <name val="Symbol"/>
      <family val="1"/>
      <charset val="2"/>
    </font>
    <font>
      <b/>
      <sz val="10"/>
      <color indexed="8"/>
      <name val="Calibri"/>
      <family val="2"/>
      <charset val="238"/>
    </font>
    <font>
      <sz val="8"/>
      <name val="Arial"/>
      <family val="2"/>
      <charset val="1"/>
    </font>
    <font>
      <b/>
      <sz val="8"/>
      <color indexed="18"/>
      <name val="Arial"/>
      <family val="2"/>
      <charset val="1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sz val="7.5"/>
      <name val="Arial"/>
      <family val="2"/>
      <charset val="1"/>
    </font>
    <font>
      <sz val="10.65"/>
      <color indexed="18"/>
      <name val="Arial"/>
      <family val="2"/>
      <charset val="1"/>
    </font>
    <font>
      <sz val="7"/>
      <color indexed="8"/>
      <name val="Arial"/>
      <family val="2"/>
      <charset val="238"/>
    </font>
    <font>
      <b/>
      <sz val="7"/>
      <color indexed="8"/>
      <name val="Arial"/>
      <family val="2"/>
      <charset val="238"/>
    </font>
    <font>
      <b/>
      <sz val="7"/>
      <color indexed="8"/>
      <name val="Symbol"/>
      <family val="1"/>
      <charset val="2"/>
    </font>
    <font>
      <b/>
      <sz val="11"/>
      <color indexed="8"/>
      <name val="Calibri"/>
      <family val="2"/>
      <charset val="1"/>
    </font>
    <font>
      <b/>
      <sz val="10.65"/>
      <color indexed="18"/>
      <name val="Arial"/>
      <family val="2"/>
      <charset val="238"/>
    </font>
    <font>
      <b/>
      <sz val="16"/>
      <color indexed="8"/>
      <name val="Times New Roman"/>
      <family val="1"/>
      <charset val="1"/>
    </font>
    <font>
      <b/>
      <sz val="14"/>
      <color indexed="8"/>
      <name val="Times New Roman"/>
      <family val="1"/>
      <charset val="1"/>
    </font>
    <font>
      <b/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7"/>
      <color indexed="8"/>
      <name val="Calibri"/>
      <family val="2"/>
      <charset val="1"/>
    </font>
    <font>
      <b/>
      <sz val="7"/>
      <color indexed="8"/>
      <name val="Calibri"/>
      <family val="2"/>
      <charset val="238"/>
    </font>
    <font>
      <b/>
      <sz val="7"/>
      <name val="Symbol"/>
      <family val="1"/>
      <charset val="2"/>
    </font>
    <font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i/>
      <sz val="6"/>
      <color rgb="FF000000"/>
      <name val="Arial"/>
      <family val="2"/>
      <charset val="238"/>
    </font>
    <font>
      <b/>
      <i/>
      <sz val="7.5"/>
      <color rgb="FF000000"/>
      <name val="Arial"/>
      <family val="2"/>
      <charset val="238"/>
    </font>
    <font>
      <sz val="10"/>
      <color rgb="FFFF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1"/>
      <color rgb="FFFF0000"/>
      <name val="Calibri"/>
      <family val="2"/>
      <charset val="238"/>
    </font>
    <font>
      <b/>
      <sz val="12"/>
      <color rgb="FFFF0000"/>
      <name val="Times New Roman"/>
      <family val="1"/>
      <charset val="238"/>
    </font>
    <font>
      <b/>
      <u/>
      <sz val="10"/>
      <color rgb="FFFF0000"/>
      <name val="Times New Roman"/>
      <family val="1"/>
      <charset val="238"/>
    </font>
    <font>
      <b/>
      <sz val="5"/>
      <color rgb="FFFF0000"/>
      <name val="Times New Roman"/>
      <family val="1"/>
      <charset val="238"/>
    </font>
    <font>
      <strike/>
      <sz val="10"/>
      <color rgb="FFFF0000"/>
      <name val="Times New Roman"/>
      <family val="1"/>
      <charset val="238"/>
    </font>
    <font>
      <b/>
      <strike/>
      <sz val="10"/>
      <color rgb="FFFF000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sz val="7"/>
      <color rgb="FFFF0000"/>
      <name val="Times New Roman"/>
      <family val="1"/>
      <charset val="238"/>
    </font>
    <font>
      <b/>
      <i/>
      <sz val="10"/>
      <color rgb="FFFF0000"/>
      <name val="Times New Roman"/>
      <family val="1"/>
      <charset val="238"/>
    </font>
    <font>
      <strike/>
      <sz val="7"/>
      <color rgb="FFFF0000"/>
      <name val="Cambria"/>
      <family val="1"/>
      <charset val="238"/>
    </font>
    <font>
      <b/>
      <strike/>
      <sz val="10"/>
      <color rgb="FFFF0000"/>
      <name val="Cambria"/>
      <family val="1"/>
      <charset val="238"/>
    </font>
    <font>
      <sz val="8"/>
      <color rgb="FF000000"/>
      <name val="Arial"/>
      <family val="2"/>
      <charset val="238"/>
    </font>
    <font>
      <sz val="8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4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5"/>
      <color rgb="FF000000"/>
      <name val="Arial"/>
      <family val="2"/>
      <charset val="238"/>
    </font>
    <font>
      <b/>
      <i/>
      <u/>
      <sz val="16"/>
      <color rgb="FF000000"/>
      <name val="Times New Roman"/>
      <family val="1"/>
      <charset val="238"/>
    </font>
    <font>
      <u/>
      <sz val="16"/>
      <color rgb="FF000000"/>
      <name val="Arial"/>
      <family val="2"/>
      <charset val="238"/>
    </font>
    <font>
      <b/>
      <u/>
      <sz val="16"/>
      <color rgb="FF000000"/>
      <name val="Arial"/>
      <family val="2"/>
      <charset val="238"/>
    </font>
    <font>
      <b/>
      <i/>
      <sz val="14"/>
      <color rgb="FF000000"/>
      <name val="Times New Roman"/>
      <family val="1"/>
      <charset val="238"/>
    </font>
    <font>
      <b/>
      <sz val="10"/>
      <color rgb="FF000000"/>
      <name val="Arial"/>
      <family val="2"/>
      <charset val="238"/>
    </font>
    <font>
      <sz val="10"/>
      <color rgb="FF000080"/>
      <name val="Symbol"/>
      <family val="1"/>
      <charset val="2"/>
    </font>
    <font>
      <b/>
      <sz val="10"/>
      <color rgb="FFFF0000"/>
      <name val="Arial"/>
      <family val="2"/>
      <charset val="238"/>
    </font>
    <font>
      <b/>
      <sz val="7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6"/>
      <color rgb="FF000000"/>
      <name val="Times New Roman"/>
      <family val="1"/>
      <charset val="238"/>
    </font>
    <font>
      <b/>
      <sz val="7"/>
      <color rgb="FF000000"/>
      <name val="Arial"/>
      <family val="2"/>
      <charset val="238"/>
    </font>
    <font>
      <b/>
      <sz val="5"/>
      <color rgb="FF000000"/>
      <name val="Symbol"/>
      <family val="1"/>
      <charset val="2"/>
    </font>
    <font>
      <b/>
      <i/>
      <sz val="7"/>
      <color rgb="FF000000"/>
      <name val="Arial"/>
      <family val="2"/>
      <charset val="238"/>
    </font>
    <font>
      <i/>
      <sz val="4"/>
      <color rgb="FF000000"/>
      <name val="Arial"/>
      <family val="2"/>
      <charset val="238"/>
    </font>
    <font>
      <i/>
      <sz val="6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b/>
      <u/>
      <sz val="12.5"/>
      <color rgb="FF000080"/>
      <name val="Arial"/>
      <family val="2"/>
      <charset val="238"/>
    </font>
    <font>
      <b/>
      <i/>
      <sz val="4"/>
      <color rgb="FF000000"/>
      <name val="Arial"/>
      <family val="2"/>
      <charset val="238"/>
    </font>
    <font>
      <b/>
      <sz val="8"/>
      <color rgb="FF002060"/>
      <name val="Arial"/>
      <family val="2"/>
      <charset val="238"/>
    </font>
    <font>
      <b/>
      <sz val="7"/>
      <color rgb="FF000000"/>
      <name val="Symbol"/>
      <family val="1"/>
      <charset val="2"/>
    </font>
    <font>
      <b/>
      <sz val="10"/>
      <color rgb="FF000000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b/>
      <sz val="12.5"/>
      <color rgb="FF000080"/>
      <name val="Arial"/>
      <family val="2"/>
      <charset val="238"/>
    </font>
    <font>
      <b/>
      <u/>
      <sz val="12"/>
      <color rgb="FF000080"/>
      <name val="Arial"/>
      <family val="2"/>
      <charset val="238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31"/>
        <bgColor indexed="9"/>
      </patternFill>
    </fill>
    <fill>
      <patternFill patternType="solid">
        <fgColor rgb="FFE46C0A"/>
        <bgColor indexed="64"/>
      </patternFill>
    </fill>
    <fill>
      <patternFill patternType="solid">
        <fgColor theme="7" tint="0.79998168889431442"/>
        <bgColor indexed="31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DEADA"/>
        <bgColor rgb="FFF2F2F2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indexed="9"/>
      </patternFill>
    </fill>
    <fill>
      <patternFill patternType="solid">
        <fgColor rgb="FFFFFFFF"/>
        <bgColor rgb="FFF2F2F2"/>
      </patternFill>
    </fill>
    <fill>
      <patternFill patternType="solid">
        <fgColor rgb="FFE46C0A"/>
        <bgColor rgb="FFFF9900"/>
      </patternFill>
    </fill>
    <fill>
      <patternFill patternType="solid">
        <fgColor theme="0"/>
        <bgColor indexed="31"/>
      </patternFill>
    </fill>
    <fill>
      <patternFill patternType="solid">
        <fgColor theme="5" tint="0.79998168889431442"/>
        <bgColor indexed="9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AC090"/>
        <bgColor rgb="FFFCD5B5"/>
      </patternFill>
    </fill>
  </fills>
  <borders count="88">
    <border>
      <left/>
      <right/>
      <top/>
      <bottom/>
      <diagonal/>
    </border>
    <border>
      <left style="thick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ck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thick">
        <color rgb="FF000000"/>
      </left>
      <right style="hair">
        <color rgb="FF000000"/>
      </right>
      <top style="thick">
        <color rgb="FF000000"/>
      </top>
      <bottom style="thick">
        <color rgb="FF000000"/>
      </bottom>
      <diagonal/>
    </border>
    <border>
      <left style="hair">
        <color rgb="FF000000"/>
      </left>
      <right style="hair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thick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thick">
        <color rgb="FF000000"/>
      </right>
      <top/>
      <bottom style="hair">
        <color rgb="FF000000"/>
      </bottom>
      <diagonal/>
    </border>
    <border>
      <left style="hair">
        <color rgb="FF000000"/>
      </left>
      <right style="thick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ck">
        <color rgb="FF000000"/>
      </right>
      <top style="hair">
        <color rgb="FF000000"/>
      </top>
      <bottom/>
      <diagonal/>
    </border>
    <border>
      <left style="hair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thick">
        <color rgb="FF000000"/>
      </right>
      <top/>
      <bottom/>
      <diagonal/>
    </border>
    <border>
      <left style="hair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thick">
        <color rgb="FF000000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 style="hair">
        <color rgb="FF000000"/>
      </right>
      <top style="medium">
        <color indexed="64"/>
      </top>
      <bottom/>
      <diagonal/>
    </border>
    <border>
      <left style="hair">
        <color rgb="FF000000"/>
      </left>
      <right style="hair">
        <color rgb="FF000000"/>
      </right>
      <top style="medium">
        <color indexed="64"/>
      </top>
      <bottom/>
      <diagonal/>
    </border>
    <border>
      <left style="hair">
        <color rgb="FF000000"/>
      </left>
      <right style="thick">
        <color rgb="FF000000"/>
      </right>
      <top style="medium">
        <color indexed="64"/>
      </top>
      <bottom/>
      <diagonal/>
    </border>
    <border>
      <left style="thick">
        <color rgb="FF000000"/>
      </left>
      <right style="hair">
        <color rgb="FF000000"/>
      </right>
      <top style="medium">
        <color rgb="FF000000"/>
      </top>
      <bottom style="thick">
        <color rgb="FF000000"/>
      </bottom>
      <diagonal/>
    </border>
    <border>
      <left style="thick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thick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thick">
        <color rgb="FF000000"/>
      </left>
      <right style="hair">
        <color rgb="FF000000"/>
      </right>
      <top style="hair">
        <color rgb="FF000000"/>
      </top>
      <bottom style="thick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ck">
        <color rgb="FF000000"/>
      </bottom>
      <diagonal/>
    </border>
    <border>
      <left style="hair">
        <color rgb="FF000000"/>
      </left>
      <right/>
      <top style="hair">
        <color rgb="FF000000"/>
      </top>
      <bottom style="thick">
        <color rgb="FF000000"/>
      </bottom>
      <diagonal/>
    </border>
    <border>
      <left style="hair">
        <color rgb="FF000000"/>
      </left>
      <right style="thick">
        <color rgb="FF000000"/>
      </right>
      <top style="hair">
        <color rgb="FF000000"/>
      </top>
      <bottom style="thick">
        <color rgb="FF000000"/>
      </bottom>
      <diagonal/>
    </border>
    <border>
      <left style="thick">
        <color rgb="FF000000"/>
      </left>
      <right style="hair">
        <color rgb="FF000000"/>
      </right>
      <top style="medium">
        <color indexed="64"/>
      </top>
      <bottom style="thick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indexed="64"/>
      </top>
      <bottom style="thick">
        <color rgb="FF000000"/>
      </bottom>
      <diagonal/>
    </border>
    <border>
      <left style="hair">
        <color rgb="FF000000"/>
      </left>
      <right style="thick">
        <color rgb="FF000000"/>
      </right>
      <top style="medium">
        <color indexed="64"/>
      </top>
      <bottom style="thick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hair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hair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hair">
        <color rgb="FF000000"/>
      </right>
      <top style="thick">
        <color rgb="FF000000"/>
      </top>
      <bottom style="thick">
        <color rgb="FF000000"/>
      </bottom>
      <diagonal/>
    </border>
    <border>
      <left style="hair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/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5">
    <xf numFmtId="0" fontId="0" fillId="0" borderId="0"/>
    <xf numFmtId="0" fontId="1" fillId="0" borderId="0"/>
    <xf numFmtId="0" fontId="36" fillId="0" borderId="0"/>
    <xf numFmtId="0" fontId="101" fillId="0" borderId="0"/>
    <xf numFmtId="0" fontId="102" fillId="0" borderId="0"/>
  </cellStyleXfs>
  <cellXfs count="462">
    <xf numFmtId="0" fontId="0" fillId="0" borderId="0" xfId="0"/>
    <xf numFmtId="0" fontId="1" fillId="0" borderId="0" xfId="1"/>
    <xf numFmtId="0" fontId="1" fillId="0" borderId="0" xfId="1" applyAlignment="1">
      <alignment vertical="center"/>
    </xf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164" fontId="9" fillId="0" borderId="0" xfId="1" applyNumberFormat="1" applyFont="1" applyAlignment="1">
      <alignment vertical="center"/>
    </xf>
    <xf numFmtId="164" fontId="11" fillId="0" borderId="0" xfId="1" applyNumberFormat="1" applyFont="1" applyAlignment="1">
      <alignment horizontal="left" vertical="center"/>
    </xf>
    <xf numFmtId="164" fontId="12" fillId="0" borderId="0" xfId="1" applyNumberFormat="1" applyFont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3" fillId="0" borderId="2" xfId="1" applyFont="1" applyBorder="1" applyAlignment="1">
      <alignment horizontal="left" vertical="center"/>
    </xf>
    <xf numFmtId="164" fontId="8" fillId="0" borderId="2" xfId="1" applyNumberFormat="1" applyFont="1" applyBorder="1" applyAlignment="1">
      <alignment horizontal="right" vertical="center"/>
    </xf>
    <xf numFmtId="0" fontId="3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164" fontId="8" fillId="0" borderId="4" xfId="1" applyNumberFormat="1" applyFont="1" applyBorder="1" applyAlignment="1">
      <alignment horizontal="right" vertical="center"/>
    </xf>
    <xf numFmtId="0" fontId="103" fillId="4" borderId="5" xfId="0" applyFont="1" applyFill="1" applyBorder="1" applyAlignment="1">
      <alignment horizontal="left" vertical="center" wrapText="1"/>
    </xf>
    <xf numFmtId="0" fontId="103" fillId="4" borderId="6" xfId="0" applyFont="1" applyFill="1" applyBorder="1" applyAlignment="1">
      <alignment horizontal="left" vertical="center" wrapText="1"/>
    </xf>
    <xf numFmtId="0" fontId="104" fillId="4" borderId="6" xfId="0" applyFont="1" applyFill="1" applyBorder="1" applyAlignment="1">
      <alignment horizontal="left" vertical="center" wrapText="1"/>
    </xf>
    <xf numFmtId="164" fontId="7" fillId="4" borderId="6" xfId="0" applyNumberFormat="1" applyFont="1" applyFill="1" applyBorder="1" applyAlignment="1">
      <alignment horizontal="right" vertical="center" wrapText="1"/>
    </xf>
    <xf numFmtId="0" fontId="3" fillId="0" borderId="7" xfId="1" applyFont="1" applyBorder="1" applyAlignment="1">
      <alignment horizontal="left" vertical="center"/>
    </xf>
    <xf numFmtId="0" fontId="2" fillId="0" borderId="8" xfId="1" applyFont="1" applyBorder="1" applyAlignment="1">
      <alignment horizontal="left" vertical="center"/>
    </xf>
    <xf numFmtId="0" fontId="3" fillId="0" borderId="8" xfId="1" applyFont="1" applyBorder="1" applyAlignment="1">
      <alignment horizontal="left" vertical="center"/>
    </xf>
    <xf numFmtId="164" fontId="8" fillId="0" borderId="8" xfId="1" applyNumberFormat="1" applyFont="1" applyBorder="1" applyAlignment="1">
      <alignment horizontal="right" vertical="center"/>
    </xf>
    <xf numFmtId="0" fontId="2" fillId="5" borderId="9" xfId="1" applyFont="1" applyFill="1" applyBorder="1" applyAlignment="1">
      <alignment horizontal="left" vertical="center"/>
    </xf>
    <xf numFmtId="0" fontId="2" fillId="5" borderId="10" xfId="1" applyFont="1" applyFill="1" applyBorder="1" applyAlignment="1">
      <alignment horizontal="left" vertical="center"/>
    </xf>
    <xf numFmtId="164" fontId="10" fillId="5" borderId="10" xfId="1" applyNumberFormat="1" applyFont="1" applyFill="1" applyBorder="1" applyAlignment="1">
      <alignment horizontal="right" vertical="center"/>
    </xf>
    <xf numFmtId="0" fontId="2" fillId="5" borderId="11" xfId="1" applyFont="1" applyFill="1" applyBorder="1" applyAlignment="1">
      <alignment horizontal="left" vertical="center"/>
    </xf>
    <xf numFmtId="164" fontId="10" fillId="5" borderId="11" xfId="1" applyNumberFormat="1" applyFont="1" applyFill="1" applyBorder="1" applyAlignment="1">
      <alignment horizontal="right" vertical="center"/>
    </xf>
    <xf numFmtId="0" fontId="3" fillId="0" borderId="12" xfId="1" applyFont="1" applyBorder="1" applyAlignment="1">
      <alignment horizontal="left" vertical="center"/>
    </xf>
    <xf numFmtId="0" fontId="2" fillId="0" borderId="13" xfId="1" applyFont="1" applyBorder="1" applyAlignment="1">
      <alignment horizontal="left" vertical="center"/>
    </xf>
    <xf numFmtId="0" fontId="3" fillId="0" borderId="13" xfId="1" applyFont="1" applyBorder="1" applyAlignment="1">
      <alignment horizontal="left" vertical="center"/>
    </xf>
    <xf numFmtId="164" fontId="8" fillId="0" borderId="13" xfId="1" applyNumberFormat="1" applyFont="1" applyBorder="1" applyAlignment="1">
      <alignment horizontal="right" vertical="center"/>
    </xf>
    <xf numFmtId="0" fontId="13" fillId="6" borderId="0" xfId="1" applyFont="1" applyFill="1" applyAlignment="1">
      <alignment vertical="top"/>
    </xf>
    <xf numFmtId="0" fontId="14" fillId="6" borderId="0" xfId="1" applyFont="1" applyFill="1" applyAlignment="1">
      <alignment vertical="top"/>
    </xf>
    <xf numFmtId="0" fontId="15" fillId="6" borderId="0" xfId="1" applyFont="1" applyFill="1" applyAlignment="1">
      <alignment vertical="top"/>
    </xf>
    <xf numFmtId="0" fontId="16" fillId="6" borderId="0" xfId="1" applyFont="1" applyFill="1" applyAlignment="1">
      <alignment horizontal="center" vertical="top"/>
    </xf>
    <xf numFmtId="0" fontId="15" fillId="6" borderId="0" xfId="1" applyFont="1" applyFill="1" applyAlignment="1">
      <alignment horizontal="center" vertical="top"/>
    </xf>
    <xf numFmtId="0" fontId="18" fillId="6" borderId="0" xfId="1" applyFont="1" applyFill="1" applyAlignment="1">
      <alignment vertical="top"/>
    </xf>
    <xf numFmtId="0" fontId="17" fillId="6" borderId="0" xfId="1" applyFont="1" applyFill="1" applyAlignment="1">
      <alignment horizontal="left" vertical="top"/>
    </xf>
    <xf numFmtId="0" fontId="18" fillId="6" borderId="0" xfId="1" applyFont="1" applyFill="1" applyAlignment="1">
      <alignment horizontal="center" vertical="top"/>
    </xf>
    <xf numFmtId="0" fontId="17" fillId="6" borderId="0" xfId="1" applyFont="1" applyFill="1" applyAlignment="1">
      <alignment vertical="top"/>
    </xf>
    <xf numFmtId="0" fontId="19" fillId="6" borderId="0" xfId="1" applyFont="1" applyFill="1" applyAlignment="1">
      <alignment horizontal="center" vertical="top"/>
    </xf>
    <xf numFmtId="0" fontId="19" fillId="6" borderId="0" xfId="1" applyFont="1" applyFill="1" applyAlignment="1">
      <alignment vertical="top"/>
    </xf>
    <xf numFmtId="0" fontId="20" fillId="6" borderId="0" xfId="1" applyFont="1" applyFill="1" applyAlignment="1">
      <alignment horizontal="center" vertical="top"/>
    </xf>
    <xf numFmtId="0" fontId="20" fillId="6" borderId="0" xfId="1" applyFont="1" applyFill="1" applyAlignment="1">
      <alignment vertical="top"/>
    </xf>
    <xf numFmtId="0" fontId="15" fillId="6" borderId="0" xfId="1" applyFont="1" applyFill="1" applyAlignment="1">
      <alignment horizontal="justify" vertical="top" wrapText="1"/>
    </xf>
    <xf numFmtId="49" fontId="16" fillId="6" borderId="0" xfId="1" applyNumberFormat="1" applyFont="1" applyFill="1" applyAlignment="1">
      <alignment vertical="top" wrapText="1"/>
    </xf>
    <xf numFmtId="0" fontId="15" fillId="6" borderId="0" xfId="1" applyFont="1" applyFill="1" applyAlignment="1">
      <alignment horizontal="right" vertical="top" wrapText="1"/>
    </xf>
    <xf numFmtId="0" fontId="16" fillId="6" borderId="0" xfId="1" applyFont="1" applyFill="1" applyAlignment="1">
      <alignment horizontal="center" vertical="top" wrapText="1"/>
    </xf>
    <xf numFmtId="0" fontId="22" fillId="6" borderId="0" xfId="1" applyFont="1" applyFill="1" applyAlignment="1">
      <alignment horizontal="right" vertical="top" wrapText="1"/>
    </xf>
    <xf numFmtId="0" fontId="24" fillId="6" borderId="0" xfId="1" applyFont="1" applyFill="1" applyAlignment="1">
      <alignment horizontal="center" vertical="top" wrapText="1"/>
    </xf>
    <xf numFmtId="0" fontId="15" fillId="6" borderId="0" xfId="1" applyFont="1" applyFill="1" applyAlignment="1">
      <alignment vertical="top" wrapText="1"/>
    </xf>
    <xf numFmtId="0" fontId="15" fillId="6" borderId="0" xfId="1" applyFont="1" applyFill="1" applyAlignment="1">
      <alignment horizontal="left" vertical="top" wrapText="1"/>
    </xf>
    <xf numFmtId="0" fontId="22" fillId="6" borderId="0" xfId="1" applyFont="1" applyFill="1" applyAlignment="1">
      <alignment vertical="top" wrapText="1"/>
    </xf>
    <xf numFmtId="0" fontId="16" fillId="6" borderId="0" xfId="1" applyFont="1" applyFill="1" applyAlignment="1">
      <alignment vertical="top"/>
    </xf>
    <xf numFmtId="0" fontId="16" fillId="6" borderId="0" xfId="1" applyFont="1" applyFill="1" applyAlignment="1">
      <alignment horizontal="left" vertical="top" wrapText="1"/>
    </xf>
    <xf numFmtId="0" fontId="25" fillId="6" borderId="0" xfId="1" applyFont="1" applyFill="1" applyAlignment="1">
      <alignment horizontal="left" vertical="top" wrapText="1"/>
    </xf>
    <xf numFmtId="0" fontId="31" fillId="6" borderId="0" xfId="1" applyFont="1" applyFill="1" applyAlignment="1">
      <alignment horizontal="justify" vertical="top" wrapText="1"/>
    </xf>
    <xf numFmtId="0" fontId="27" fillId="6" borderId="0" xfId="1" applyFont="1" applyFill="1" applyAlignment="1">
      <alignment horizontal="right" vertical="top" wrapText="1"/>
    </xf>
    <xf numFmtId="0" fontId="32" fillId="6" borderId="0" xfId="1" applyFont="1" applyFill="1" applyAlignment="1">
      <alignment horizontal="center" vertical="top" wrapText="1"/>
    </xf>
    <xf numFmtId="0" fontId="16" fillId="6" borderId="0" xfId="1" applyFont="1" applyFill="1" applyAlignment="1">
      <alignment vertical="top" wrapText="1"/>
    </xf>
    <xf numFmtId="49" fontId="16" fillId="6" borderId="0" xfId="1" applyNumberFormat="1" applyFont="1" applyFill="1" applyAlignment="1">
      <alignment horizontal="center" vertical="top" wrapText="1"/>
    </xf>
    <xf numFmtId="0" fontId="31" fillId="6" borderId="0" xfId="1" applyFont="1" applyFill="1" applyAlignment="1">
      <alignment horizontal="justify" vertical="top"/>
    </xf>
    <xf numFmtId="0" fontId="19" fillId="6" borderId="0" xfId="1" applyFont="1" applyFill="1" applyAlignment="1">
      <alignment horizontal="justify" vertical="top" wrapText="1"/>
    </xf>
    <xf numFmtId="0" fontId="24" fillId="6" borderId="0" xfId="1" applyFont="1" applyFill="1" applyAlignment="1">
      <alignment horizontal="center" vertical="top"/>
    </xf>
    <xf numFmtId="0" fontId="34" fillId="6" borderId="0" xfId="1" applyFont="1" applyFill="1" applyAlignment="1">
      <alignment horizontal="left" vertical="top" wrapText="1"/>
    </xf>
    <xf numFmtId="0" fontId="35" fillId="7" borderId="0" xfId="1" applyFont="1" applyFill="1" applyAlignment="1">
      <alignment horizontal="left" vertical="center"/>
    </xf>
    <xf numFmtId="165" fontId="15" fillId="7" borderId="0" xfId="1" applyNumberFormat="1" applyFont="1" applyFill="1" applyAlignment="1">
      <alignment horizontal="left" vertical="center"/>
    </xf>
    <xf numFmtId="0" fontId="16" fillId="7" borderId="0" xfId="1" applyFont="1" applyFill="1" applyAlignment="1">
      <alignment horizontal="center" vertical="top"/>
    </xf>
    <xf numFmtId="0" fontId="16" fillId="7" borderId="0" xfId="1" applyFont="1" applyFill="1" applyAlignment="1">
      <alignment vertical="top"/>
    </xf>
    <xf numFmtId="0" fontId="15" fillId="7" borderId="0" xfId="1" applyFont="1" applyFill="1" applyAlignment="1">
      <alignment horizontal="center" vertical="top"/>
    </xf>
    <xf numFmtId="0" fontId="15" fillId="7" borderId="0" xfId="1" applyFont="1" applyFill="1" applyAlignment="1">
      <alignment vertical="top"/>
    </xf>
    <xf numFmtId="0" fontId="105" fillId="6" borderId="0" xfId="1" applyFont="1" applyFill="1" applyAlignment="1">
      <alignment horizontal="center" vertical="top"/>
    </xf>
    <xf numFmtId="0" fontId="106" fillId="6" borderId="0" xfId="1" applyFont="1" applyFill="1" applyAlignment="1">
      <alignment horizontal="center" vertical="top"/>
    </xf>
    <xf numFmtId="0" fontId="107" fillId="0" borderId="0" xfId="1" applyFont="1"/>
    <xf numFmtId="0" fontId="106" fillId="6" borderId="0" xfId="2" applyFont="1" applyFill="1" applyAlignment="1">
      <alignment horizontal="center" vertical="top"/>
    </xf>
    <xf numFmtId="0" fontId="105" fillId="6" borderId="0" xfId="2" applyFont="1" applyFill="1" applyAlignment="1">
      <alignment horizontal="center" vertical="top"/>
    </xf>
    <xf numFmtId="0" fontId="108" fillId="6" borderId="0" xfId="2" applyFont="1" applyFill="1" applyAlignment="1">
      <alignment vertical="top" wrapText="1"/>
    </xf>
    <xf numFmtId="0" fontId="108" fillId="6" borderId="0" xfId="2" applyFont="1" applyFill="1" applyAlignment="1">
      <alignment vertical="top"/>
    </xf>
    <xf numFmtId="0" fontId="109" fillId="6" borderId="0" xfId="2" applyFont="1" applyFill="1" applyAlignment="1">
      <alignment horizontal="center" vertical="top"/>
    </xf>
    <xf numFmtId="0" fontId="110" fillId="6" borderId="0" xfId="2" applyFont="1" applyFill="1" applyAlignment="1">
      <alignment horizontal="left" wrapText="1"/>
    </xf>
    <xf numFmtId="0" fontId="105" fillId="6" borderId="0" xfId="2" applyFont="1" applyFill="1" applyAlignment="1">
      <alignment horizontal="right" vertical="top" wrapText="1"/>
    </xf>
    <xf numFmtId="0" fontId="106" fillId="6" borderId="0" xfId="2" applyFont="1" applyFill="1" applyAlignment="1">
      <alignment horizontal="center" vertical="top" wrapText="1"/>
    </xf>
    <xf numFmtId="0" fontId="105" fillId="6" borderId="0" xfId="2" applyFont="1" applyFill="1" applyAlignment="1">
      <alignment horizontal="left" vertical="top" wrapText="1"/>
    </xf>
    <xf numFmtId="0" fontId="111" fillId="6" borderId="0" xfId="2" applyFont="1" applyFill="1" applyAlignment="1">
      <alignment horizontal="right" vertical="top" wrapText="1"/>
    </xf>
    <xf numFmtId="0" fontId="112" fillId="6" borderId="0" xfId="2" applyFont="1" applyFill="1" applyAlignment="1">
      <alignment horizontal="center" vertical="top" wrapText="1"/>
    </xf>
    <xf numFmtId="0" fontId="113" fillId="6" borderId="0" xfId="2" applyFont="1" applyFill="1" applyAlignment="1">
      <alignment horizontal="left" vertical="top" wrapText="1"/>
    </xf>
    <xf numFmtId="49" fontId="106" fillId="6" borderId="0" xfId="2" applyNumberFormat="1" applyFont="1" applyFill="1" applyAlignment="1">
      <alignment horizontal="center" vertical="top" wrapText="1"/>
    </xf>
    <xf numFmtId="0" fontId="105" fillId="6" borderId="0" xfId="2" applyFont="1" applyFill="1" applyAlignment="1">
      <alignment vertical="top" wrapText="1"/>
    </xf>
    <xf numFmtId="0" fontId="114" fillId="6" borderId="0" xfId="2" applyFont="1" applyFill="1" applyAlignment="1">
      <alignment horizontal="right" vertical="top" wrapText="1"/>
    </xf>
    <xf numFmtId="49" fontId="112" fillId="6" borderId="0" xfId="2" applyNumberFormat="1" applyFont="1" applyFill="1" applyAlignment="1">
      <alignment horizontal="center" vertical="top" wrapText="1"/>
    </xf>
    <xf numFmtId="0" fontId="115" fillId="6" borderId="0" xfId="2" applyFont="1" applyFill="1" applyAlignment="1">
      <alignment horizontal="center" vertical="top"/>
    </xf>
    <xf numFmtId="49" fontId="105" fillId="6" borderId="0" xfId="2" applyNumberFormat="1" applyFont="1" applyFill="1" applyAlignment="1">
      <alignment horizontal="left" vertical="top" wrapText="1"/>
    </xf>
    <xf numFmtId="49" fontId="113" fillId="6" borderId="0" xfId="2" applyNumberFormat="1" applyFont="1" applyFill="1" applyAlignment="1">
      <alignment horizontal="left" vertical="top" wrapText="1"/>
    </xf>
    <xf numFmtId="0" fontId="105" fillId="6" borderId="0" xfId="2" applyFont="1" applyFill="1" applyAlignment="1">
      <alignment horizontal="left" vertical="top"/>
    </xf>
    <xf numFmtId="0" fontId="116" fillId="6" borderId="0" xfId="2" applyFont="1" applyFill="1" applyAlignment="1">
      <alignment horizontal="right" vertical="top" wrapText="1"/>
    </xf>
    <xf numFmtId="0" fontId="117" fillId="6" borderId="0" xfId="2" applyFont="1" applyFill="1" applyAlignment="1">
      <alignment horizontal="center" vertical="top" wrapText="1"/>
    </xf>
    <xf numFmtId="0" fontId="106" fillId="7" borderId="0" xfId="2" applyFont="1" applyFill="1" applyAlignment="1">
      <alignment horizontal="center" vertical="top"/>
    </xf>
    <xf numFmtId="0" fontId="106" fillId="7" borderId="0" xfId="2" applyFont="1" applyFill="1" applyAlignment="1">
      <alignment vertical="top"/>
    </xf>
    <xf numFmtId="164" fontId="38" fillId="0" borderId="14" xfId="1" applyNumberFormat="1" applyFont="1" applyBorder="1" applyAlignment="1">
      <alignment vertical="center"/>
    </xf>
    <xf numFmtId="164" fontId="38" fillId="0" borderId="15" xfId="1" applyNumberFormat="1" applyFont="1" applyBorder="1" applyAlignment="1">
      <alignment vertical="center"/>
    </xf>
    <xf numFmtId="164" fontId="38" fillId="0" borderId="16" xfId="1" applyNumberFormat="1" applyFont="1" applyBorder="1" applyAlignment="1">
      <alignment vertical="center"/>
    </xf>
    <xf numFmtId="164" fontId="39" fillId="5" borderId="17" xfId="1" applyNumberFormat="1" applyFont="1" applyFill="1" applyBorder="1" applyAlignment="1">
      <alignment horizontal="right" vertical="center"/>
    </xf>
    <xf numFmtId="164" fontId="38" fillId="0" borderId="18" xfId="1" applyNumberFormat="1" applyFont="1" applyBorder="1" applyAlignment="1">
      <alignment vertical="center"/>
    </xf>
    <xf numFmtId="164" fontId="38" fillId="0" borderId="0" xfId="1" applyNumberFormat="1" applyFont="1" applyAlignment="1">
      <alignment vertical="center"/>
    </xf>
    <xf numFmtId="164" fontId="40" fillId="4" borderId="19" xfId="0" applyNumberFormat="1" applyFont="1" applyFill="1" applyBorder="1" applyAlignment="1">
      <alignment horizontal="right" vertical="center" wrapText="1"/>
    </xf>
    <xf numFmtId="0" fontId="41" fillId="6" borderId="0" xfId="1" applyFont="1" applyFill="1" applyAlignment="1">
      <alignment vertical="top"/>
    </xf>
    <xf numFmtId="0" fontId="42" fillId="6" borderId="0" xfId="1" applyFont="1" applyFill="1" applyAlignment="1">
      <alignment horizontal="right" vertical="top" wrapText="1"/>
    </xf>
    <xf numFmtId="0" fontId="44" fillId="6" borderId="0" xfId="1" applyFont="1" applyFill="1" applyAlignment="1">
      <alignment horizontal="center" vertical="top" wrapText="1"/>
    </xf>
    <xf numFmtId="0" fontId="2" fillId="5" borderId="20" xfId="1" applyFont="1" applyFill="1" applyBorder="1" applyAlignment="1">
      <alignment horizontal="left" vertical="center"/>
    </xf>
    <xf numFmtId="164" fontId="39" fillId="5" borderId="21" xfId="1" applyNumberFormat="1" applyFont="1" applyFill="1" applyBorder="1" applyAlignment="1">
      <alignment horizontal="right" vertical="center"/>
    </xf>
    <xf numFmtId="0" fontId="2" fillId="5" borderId="22" xfId="1" applyFont="1" applyFill="1" applyBorder="1" applyAlignment="1">
      <alignment horizontal="left" vertical="center"/>
    </xf>
    <xf numFmtId="0" fontId="2" fillId="5" borderId="23" xfId="1" applyFont="1" applyFill="1" applyBorder="1" applyAlignment="1">
      <alignment horizontal="left" vertical="center"/>
    </xf>
    <xf numFmtId="164" fontId="10" fillId="5" borderId="23" xfId="1" applyNumberFormat="1" applyFont="1" applyFill="1" applyBorder="1" applyAlignment="1">
      <alignment horizontal="right" vertical="center"/>
    </xf>
    <xf numFmtId="164" fontId="39" fillId="5" borderId="24" xfId="1" applyNumberFormat="1" applyFont="1" applyFill="1" applyBorder="1" applyAlignment="1">
      <alignment horizontal="right" vertical="center"/>
    </xf>
    <xf numFmtId="0" fontId="6" fillId="3" borderId="5" xfId="1" applyFont="1" applyFill="1" applyBorder="1" applyAlignment="1">
      <alignment horizontal="left" vertical="center"/>
    </xf>
    <xf numFmtId="0" fontId="6" fillId="3" borderId="6" xfId="1" applyFont="1" applyFill="1" applyBorder="1" applyAlignment="1">
      <alignment horizontal="left" vertical="center"/>
    </xf>
    <xf numFmtId="164" fontId="10" fillId="3" borderId="6" xfId="1" applyNumberFormat="1" applyFont="1" applyFill="1" applyBorder="1" applyAlignment="1">
      <alignment horizontal="right" vertical="center"/>
    </xf>
    <xf numFmtId="164" fontId="39" fillId="3" borderId="19" xfId="1" applyNumberFormat="1" applyFont="1" applyFill="1" applyBorder="1" applyAlignment="1">
      <alignment horizontal="right" vertical="center"/>
    </xf>
    <xf numFmtId="0" fontId="32" fillId="6" borderId="0" xfId="1" applyFont="1" applyFill="1" applyAlignment="1">
      <alignment horizontal="center" vertical="top"/>
    </xf>
    <xf numFmtId="0" fontId="9" fillId="0" borderId="0" xfId="1" applyFont="1"/>
    <xf numFmtId="0" fontId="41" fillId="6" borderId="0" xfId="2" applyFont="1" applyFill="1" applyAlignment="1">
      <alignment vertical="top"/>
    </xf>
    <xf numFmtId="0" fontId="41" fillId="6" borderId="0" xfId="2" applyFont="1" applyFill="1" applyAlignment="1">
      <alignment horizontal="center" vertical="top"/>
    </xf>
    <xf numFmtId="0" fontId="41" fillId="6" borderId="0" xfId="2" applyFont="1" applyFill="1" applyAlignment="1">
      <alignment horizontal="justify" vertical="top" wrapText="1"/>
    </xf>
    <xf numFmtId="0" fontId="32" fillId="6" borderId="0" xfId="2" applyFont="1" applyFill="1" applyAlignment="1">
      <alignment horizontal="center" vertical="top"/>
    </xf>
    <xf numFmtId="49" fontId="32" fillId="6" borderId="0" xfId="2" applyNumberFormat="1" applyFont="1" applyFill="1" applyAlignment="1">
      <alignment vertical="top" wrapText="1"/>
    </xf>
    <xf numFmtId="49" fontId="47" fillId="6" borderId="0" xfId="2" applyNumberFormat="1" applyFont="1" applyFill="1" applyAlignment="1">
      <alignment horizontal="right" vertical="top" wrapText="1"/>
    </xf>
    <xf numFmtId="49" fontId="49" fillId="6" borderId="0" xfId="2" applyNumberFormat="1" applyFont="1" applyFill="1" applyAlignment="1">
      <alignment horizontal="center" vertical="top" wrapText="1"/>
    </xf>
    <xf numFmtId="0" fontId="118" fillId="0" borderId="0" xfId="4" applyFont="1"/>
    <xf numFmtId="165" fontId="118" fillId="0" borderId="0" xfId="4" applyNumberFormat="1" applyFont="1" applyAlignment="1">
      <alignment horizontal="right"/>
    </xf>
    <xf numFmtId="49" fontId="119" fillId="0" borderId="0" xfId="4" applyNumberFormat="1" applyFont="1" applyAlignment="1">
      <alignment vertical="top" wrapText="1"/>
    </xf>
    <xf numFmtId="4" fontId="119" fillId="0" borderId="0" xfId="4" applyNumberFormat="1" applyFont="1" applyAlignment="1">
      <alignment horizontal="right" vertical="top" wrapText="1"/>
    </xf>
    <xf numFmtId="4" fontId="102" fillId="0" borderId="0" xfId="4" applyNumberFormat="1" applyAlignment="1">
      <alignment vertical="top"/>
    </xf>
    <xf numFmtId="165" fontId="118" fillId="0" borderId="0" xfId="4" applyNumberFormat="1" applyFont="1"/>
    <xf numFmtId="165" fontId="120" fillId="0" borderId="0" xfId="4" applyNumberFormat="1" applyFont="1" applyAlignment="1">
      <alignment vertical="center"/>
    </xf>
    <xf numFmtId="0" fontId="121" fillId="0" borderId="0" xfId="4" applyFont="1" applyAlignment="1">
      <alignment vertical="center" wrapText="1"/>
    </xf>
    <xf numFmtId="164" fontId="102" fillId="7" borderId="0" xfId="4" applyNumberFormat="1" applyFill="1" applyAlignment="1">
      <alignment vertical="center"/>
    </xf>
    <xf numFmtId="164" fontId="102" fillId="0" borderId="0" xfId="4" applyNumberFormat="1" applyAlignment="1">
      <alignment vertical="center"/>
    </xf>
    <xf numFmtId="164" fontId="122" fillId="0" borderId="0" xfId="4" applyNumberFormat="1" applyFont="1" applyAlignment="1">
      <alignment vertical="center"/>
    </xf>
    <xf numFmtId="0" fontId="49" fillId="6" borderId="0" xfId="2" applyFont="1" applyFill="1" applyAlignment="1">
      <alignment horizontal="center" vertical="top"/>
    </xf>
    <xf numFmtId="0" fontId="47" fillId="6" borderId="0" xfId="2" applyFont="1" applyFill="1" applyAlignment="1">
      <alignment horizontal="right" vertical="top" wrapText="1"/>
    </xf>
    <xf numFmtId="0" fontId="47" fillId="6" borderId="0" xfId="2" applyFont="1" applyFill="1" applyAlignment="1">
      <alignment horizontal="left" vertical="top"/>
    </xf>
    <xf numFmtId="0" fontId="27" fillId="6" borderId="0" xfId="2" applyFont="1" applyFill="1" applyAlignment="1">
      <alignment horizontal="right" vertical="top" wrapText="1"/>
    </xf>
    <xf numFmtId="0" fontId="32" fillId="6" borderId="0" xfId="2" applyFont="1" applyFill="1" applyAlignment="1">
      <alignment horizontal="center" vertical="top" wrapText="1"/>
    </xf>
    <xf numFmtId="0" fontId="49" fillId="6" borderId="0" xfId="2" applyFont="1" applyFill="1" applyAlignment="1">
      <alignment horizontal="center" vertical="top" wrapText="1"/>
    </xf>
    <xf numFmtId="0" fontId="47" fillId="6" borderId="0" xfId="2" applyFont="1" applyFill="1" applyAlignment="1">
      <alignment vertical="top" wrapText="1"/>
    </xf>
    <xf numFmtId="0" fontId="27" fillId="6" borderId="0" xfId="2" applyFont="1" applyFill="1" applyAlignment="1">
      <alignment horizontal="center" vertical="top"/>
    </xf>
    <xf numFmtId="0" fontId="27" fillId="6" borderId="0" xfId="2" applyFont="1" applyFill="1" applyAlignment="1">
      <alignment horizontal="justify" vertical="top" wrapText="1"/>
    </xf>
    <xf numFmtId="0" fontId="52" fillId="6" borderId="0" xfId="2" applyFont="1" applyFill="1" applyAlignment="1">
      <alignment vertical="top"/>
    </xf>
    <xf numFmtId="0" fontId="47" fillId="6" borderId="0" xfId="2" applyFont="1" applyFill="1" applyAlignment="1">
      <alignment horizontal="center" vertical="top"/>
    </xf>
    <xf numFmtId="0" fontId="47" fillId="6" borderId="0" xfId="2" applyFont="1" applyFill="1" applyAlignment="1">
      <alignment horizontal="justify" vertical="top" wrapText="1"/>
    </xf>
    <xf numFmtId="49" fontId="49" fillId="6" borderId="0" xfId="2" applyNumberFormat="1" applyFont="1" applyFill="1" applyAlignment="1">
      <alignment vertical="top" wrapText="1"/>
    </xf>
    <xf numFmtId="0" fontId="47" fillId="6" borderId="0" xfId="2" applyFont="1" applyFill="1" applyAlignment="1">
      <alignment horizontal="left" vertical="top" wrapText="1"/>
    </xf>
    <xf numFmtId="0" fontId="32" fillId="6" borderId="0" xfId="2" applyFont="1" applyFill="1" applyAlignment="1">
      <alignment horizontal="justify" vertical="top" wrapText="1"/>
    </xf>
    <xf numFmtId="0" fontId="27" fillId="6" borderId="0" xfId="2" applyFont="1" applyFill="1" applyAlignment="1">
      <alignment vertical="top" wrapText="1"/>
    </xf>
    <xf numFmtId="0" fontId="32" fillId="6" borderId="0" xfId="2" applyFont="1" applyFill="1" applyAlignment="1">
      <alignment vertical="top"/>
    </xf>
    <xf numFmtId="0" fontId="56" fillId="6" borderId="0" xfId="2" applyFont="1" applyFill="1" applyAlignment="1">
      <alignment vertical="top"/>
    </xf>
    <xf numFmtId="0" fontId="57" fillId="6" borderId="0" xfId="2" applyFont="1" applyFill="1" applyAlignment="1">
      <alignment vertical="top"/>
    </xf>
    <xf numFmtId="0" fontId="57" fillId="6" borderId="0" xfId="2" applyFont="1" applyFill="1" applyAlignment="1">
      <alignment horizontal="left" vertical="top"/>
    </xf>
    <xf numFmtId="0" fontId="59" fillId="6" borderId="0" xfId="2" applyFont="1" applyFill="1" applyAlignment="1">
      <alignment horizontal="center" vertical="top"/>
    </xf>
    <xf numFmtId="0" fontId="59" fillId="6" borderId="0" xfId="2" applyFont="1" applyFill="1" applyAlignment="1">
      <alignment horizontal="left" vertical="top"/>
    </xf>
    <xf numFmtId="0" fontId="61" fillId="6" borderId="0" xfId="2" applyFont="1" applyFill="1" applyAlignment="1">
      <alignment horizontal="center" vertical="top"/>
    </xf>
    <xf numFmtId="0" fontId="62" fillId="6" borderId="0" xfId="2" applyFont="1" applyFill="1" applyAlignment="1">
      <alignment vertical="top"/>
    </xf>
    <xf numFmtId="0" fontId="63" fillId="6" borderId="0" xfId="2" applyFont="1" applyFill="1" applyAlignment="1">
      <alignment horizontal="center" vertical="top"/>
    </xf>
    <xf numFmtId="0" fontId="64" fillId="6" borderId="0" xfId="2" applyFont="1" applyFill="1" applyAlignment="1">
      <alignment horizontal="center" vertical="top"/>
    </xf>
    <xf numFmtId="0" fontId="37" fillId="6" borderId="0" xfId="2" applyFont="1" applyFill="1" applyAlignment="1">
      <alignment horizontal="left" vertical="top" wrapText="1"/>
    </xf>
    <xf numFmtId="0" fontId="37" fillId="6" borderId="0" xfId="2" applyFont="1" applyFill="1" applyAlignment="1">
      <alignment horizontal="center" vertical="top"/>
    </xf>
    <xf numFmtId="0" fontId="66" fillId="6" borderId="0" xfId="2" applyFont="1" applyFill="1" applyAlignment="1">
      <alignment horizontal="left" wrapText="1"/>
    </xf>
    <xf numFmtId="0" fontId="62" fillId="6" borderId="0" xfId="2" applyFont="1" applyFill="1" applyAlignment="1">
      <alignment horizontal="center" vertical="top"/>
    </xf>
    <xf numFmtId="164" fontId="38" fillId="7" borderId="15" xfId="1" applyNumberFormat="1" applyFont="1" applyFill="1" applyBorder="1" applyAlignment="1">
      <alignment vertical="center"/>
    </xf>
    <xf numFmtId="0" fontId="15" fillId="6" borderId="0" xfId="1" applyFont="1" applyFill="1" applyAlignment="1">
      <alignment horizontal="left" vertical="top" wrapText="1"/>
    </xf>
    <xf numFmtId="0" fontId="27" fillId="6" borderId="0" xfId="2" applyFont="1" applyFill="1" applyAlignment="1">
      <alignment horizontal="left" vertical="top" wrapText="1"/>
    </xf>
    <xf numFmtId="0" fontId="69" fillId="0" borderId="0" xfId="1" applyFont="1"/>
    <xf numFmtId="49" fontId="118" fillId="8" borderId="25" xfId="4" applyNumberFormat="1" applyFont="1" applyFill="1" applyBorder="1" applyAlignment="1">
      <alignment horizontal="left" vertical="center" wrapText="1"/>
    </xf>
    <xf numFmtId="0" fontId="16" fillId="6" borderId="0" xfId="1" applyFont="1" applyFill="1" applyAlignment="1">
      <alignment vertical="top" wrapText="1"/>
    </xf>
    <xf numFmtId="0" fontId="15" fillId="6" borderId="0" xfId="1" applyFont="1" applyFill="1" applyAlignment="1">
      <alignment horizontal="left" vertical="top" wrapText="1"/>
    </xf>
    <xf numFmtId="0" fontId="15" fillId="6" borderId="0" xfId="1" applyFont="1" applyFill="1" applyAlignment="1">
      <alignment horizontal="justify" vertical="top" wrapText="1"/>
    </xf>
    <xf numFmtId="49" fontId="27" fillId="6" borderId="0" xfId="1" applyNumberFormat="1" applyFont="1" applyFill="1" applyAlignment="1">
      <alignment horizontal="left" vertical="top" wrapText="1"/>
    </xf>
    <xf numFmtId="0" fontId="1" fillId="7" borderId="0" xfId="1" applyFill="1"/>
    <xf numFmtId="0" fontId="3" fillId="7" borderId="1" xfId="1" applyFont="1" applyFill="1" applyBorder="1" applyAlignment="1">
      <alignment horizontal="left" vertical="center"/>
    </xf>
    <xf numFmtId="0" fontId="2" fillId="7" borderId="2" xfId="1" applyFont="1" applyFill="1" applyBorder="1" applyAlignment="1">
      <alignment horizontal="left" vertical="center"/>
    </xf>
    <xf numFmtId="0" fontId="3" fillId="7" borderId="2" xfId="1" applyFont="1" applyFill="1" applyBorder="1" applyAlignment="1">
      <alignment horizontal="left" vertical="center"/>
    </xf>
    <xf numFmtId="164" fontId="8" fillId="7" borderId="2" xfId="1" applyNumberFormat="1" applyFont="1" applyFill="1" applyBorder="1" applyAlignment="1">
      <alignment horizontal="right" vertical="center"/>
    </xf>
    <xf numFmtId="0" fontId="72" fillId="0" borderId="0" xfId="1" applyFont="1"/>
    <xf numFmtId="0" fontId="15" fillId="6" borderId="0" xfId="1" applyFont="1" applyFill="1" applyAlignment="1">
      <alignment horizontal="left" vertical="top"/>
    </xf>
    <xf numFmtId="49" fontId="118" fillId="8" borderId="26" xfId="4" applyNumberFormat="1" applyFont="1" applyFill="1" applyBorder="1" applyAlignment="1">
      <alignment horizontal="left" vertical="center" wrapText="1"/>
    </xf>
    <xf numFmtId="49" fontId="118" fillId="8" borderId="27" xfId="4" applyNumberFormat="1" applyFont="1" applyFill="1" applyBorder="1" applyAlignment="1">
      <alignment vertical="center" wrapText="1"/>
    </xf>
    <xf numFmtId="164" fontId="122" fillId="8" borderId="28" xfId="4" applyNumberFormat="1" applyFont="1" applyFill="1" applyBorder="1" applyAlignment="1">
      <alignment vertical="center" wrapText="1"/>
    </xf>
    <xf numFmtId="164" fontId="123" fillId="8" borderId="29" xfId="4" applyNumberFormat="1" applyFont="1" applyFill="1" applyBorder="1" applyAlignment="1">
      <alignment vertical="center"/>
    </xf>
    <xf numFmtId="49" fontId="124" fillId="8" borderId="28" xfId="4" applyNumberFormat="1" applyFont="1" applyFill="1" applyBorder="1" applyAlignment="1">
      <alignment vertical="center" wrapText="1"/>
    </xf>
    <xf numFmtId="49" fontId="118" fillId="9" borderId="7" xfId="4" applyNumberFormat="1" applyFont="1" applyFill="1" applyBorder="1" applyAlignment="1">
      <alignment horizontal="left" vertical="center" wrapText="1"/>
    </xf>
    <xf numFmtId="49" fontId="124" fillId="9" borderId="8" xfId="4" applyNumberFormat="1" applyFont="1" applyFill="1" applyBorder="1" applyAlignment="1">
      <alignment vertical="center" wrapText="1"/>
    </xf>
    <xf numFmtId="49" fontId="118" fillId="9" borderId="30" xfId="4" applyNumberFormat="1" applyFont="1" applyFill="1" applyBorder="1" applyAlignment="1">
      <alignment vertical="center" wrapText="1"/>
    </xf>
    <xf numFmtId="164" fontId="122" fillId="9" borderId="8" xfId="4" applyNumberFormat="1" applyFont="1" applyFill="1" applyBorder="1" applyAlignment="1">
      <alignment vertical="center" wrapText="1"/>
    </xf>
    <xf numFmtId="164" fontId="123" fillId="9" borderId="16" xfId="4" applyNumberFormat="1" applyFont="1" applyFill="1" applyBorder="1" applyAlignment="1">
      <alignment vertical="center"/>
    </xf>
    <xf numFmtId="49" fontId="118" fillId="9" borderId="31" xfId="4" applyNumberFormat="1" applyFont="1" applyFill="1" applyBorder="1" applyAlignment="1">
      <alignment horizontal="left" vertical="center" wrapText="1"/>
    </xf>
    <xf numFmtId="49" fontId="124" fillId="9" borderId="32" xfId="4" applyNumberFormat="1" applyFont="1" applyFill="1" applyBorder="1" applyAlignment="1">
      <alignment vertical="center" wrapText="1"/>
    </xf>
    <xf numFmtId="49" fontId="125" fillId="9" borderId="33" xfId="4" applyNumberFormat="1" applyFont="1" applyFill="1" applyBorder="1" applyAlignment="1">
      <alignment vertical="center" wrapText="1"/>
    </xf>
    <xf numFmtId="164" fontId="122" fillId="9" borderId="32" xfId="4" applyNumberFormat="1" applyFont="1" applyFill="1" applyBorder="1" applyAlignment="1">
      <alignment vertical="center" wrapText="1"/>
    </xf>
    <xf numFmtId="164" fontId="123" fillId="9" borderId="34" xfId="4" applyNumberFormat="1" applyFont="1" applyFill="1" applyBorder="1" applyAlignment="1">
      <alignment vertical="center"/>
    </xf>
    <xf numFmtId="164" fontId="10" fillId="10" borderId="0" xfId="1" applyNumberFormat="1" applyFont="1" applyFill="1" applyBorder="1" applyAlignment="1">
      <alignment horizontal="right" vertical="center"/>
    </xf>
    <xf numFmtId="164" fontId="39" fillId="10" borderId="0" xfId="1" applyNumberFormat="1" applyFont="1" applyFill="1" applyBorder="1" applyAlignment="1">
      <alignment horizontal="right" vertical="center"/>
    </xf>
    <xf numFmtId="165" fontId="118" fillId="7" borderId="0" xfId="4" applyNumberFormat="1" applyFont="1" applyFill="1" applyAlignment="1">
      <alignment horizontal="center"/>
    </xf>
    <xf numFmtId="0" fontId="27" fillId="6" borderId="0" xfId="2" applyFont="1" applyFill="1" applyAlignment="1">
      <alignment horizontal="left" vertical="top" wrapText="1"/>
    </xf>
    <xf numFmtId="0" fontId="16" fillId="6" borderId="0" xfId="1" applyFont="1" applyFill="1" applyAlignment="1">
      <alignment horizontal="left" vertical="top" wrapText="1"/>
    </xf>
    <xf numFmtId="0" fontId="58" fillId="6" borderId="0" xfId="2" applyFont="1" applyFill="1" applyAlignment="1">
      <alignment horizontal="left" vertical="top"/>
    </xf>
    <xf numFmtId="0" fontId="41" fillId="6" borderId="0" xfId="2" applyFont="1" applyFill="1" applyAlignment="1">
      <alignment horizontal="justify" vertical="top" wrapText="1"/>
    </xf>
    <xf numFmtId="0" fontId="65" fillId="6" borderId="0" xfId="2" applyFont="1" applyFill="1" applyAlignment="1">
      <alignment horizontal="left" vertical="top" wrapText="1"/>
    </xf>
    <xf numFmtId="0" fontId="2" fillId="5" borderId="35" xfId="1" applyFont="1" applyFill="1" applyBorder="1" applyAlignment="1">
      <alignment horizontal="left" vertical="center"/>
    </xf>
    <xf numFmtId="0" fontId="2" fillId="5" borderId="36" xfId="1" applyFont="1" applyFill="1" applyBorder="1" applyAlignment="1">
      <alignment horizontal="left" vertical="center"/>
    </xf>
    <xf numFmtId="164" fontId="10" fillId="5" borderId="36" xfId="1" applyNumberFormat="1" applyFont="1" applyFill="1" applyBorder="1" applyAlignment="1">
      <alignment horizontal="right" vertical="center"/>
    </xf>
    <xf numFmtId="164" fontId="39" fillId="5" borderId="37" xfId="1" applyNumberFormat="1" applyFont="1" applyFill="1" applyBorder="1" applyAlignment="1">
      <alignment horizontal="right" vertical="center"/>
    </xf>
    <xf numFmtId="0" fontId="0" fillId="0" borderId="0" xfId="0" applyFill="1" applyAlignment="1" applyProtection="1">
      <alignment vertical="center"/>
    </xf>
    <xf numFmtId="0" fontId="126" fillId="0" borderId="0" xfId="0" applyFont="1" applyFill="1" applyAlignment="1" applyProtection="1">
      <alignment vertical="center"/>
    </xf>
    <xf numFmtId="0" fontId="127" fillId="0" borderId="0" xfId="0" applyFont="1" applyFill="1" applyAlignment="1" applyProtection="1">
      <alignment vertical="center"/>
    </xf>
    <xf numFmtId="165" fontId="128" fillId="0" borderId="0" xfId="0" applyNumberFormat="1" applyFont="1" applyFill="1" applyAlignment="1" applyProtection="1">
      <alignment vertical="center"/>
    </xf>
    <xf numFmtId="0" fontId="129" fillId="0" borderId="0" xfId="0" applyFont="1" applyFill="1" applyAlignment="1" applyProtection="1">
      <alignment horizontal="justify" vertical="center"/>
    </xf>
    <xf numFmtId="165" fontId="130" fillId="0" borderId="0" xfId="0" applyNumberFormat="1" applyFont="1" applyFill="1" applyAlignment="1" applyProtection="1">
      <alignment vertical="center"/>
    </xf>
    <xf numFmtId="0" fontId="131" fillId="0" borderId="0" xfId="0" applyFont="1" applyFill="1" applyAlignment="1" applyProtection="1">
      <alignment vertical="center"/>
    </xf>
    <xf numFmtId="165" fontId="130" fillId="11" borderId="38" xfId="0" applyNumberFormat="1" applyFont="1" applyFill="1" applyBorder="1" applyAlignment="1" applyProtection="1">
      <alignment vertical="center"/>
    </xf>
    <xf numFmtId="0" fontId="131" fillId="0" borderId="0" xfId="0" applyFont="1" applyFill="1" applyAlignment="1" applyProtection="1">
      <alignment horizontal="justify" vertical="center"/>
    </xf>
    <xf numFmtId="165" fontId="132" fillId="0" borderId="0" xfId="0" applyNumberFormat="1" applyFont="1" applyFill="1" applyAlignment="1" applyProtection="1">
      <alignment vertical="center"/>
    </xf>
    <xf numFmtId="165" fontId="130" fillId="11" borderId="0" xfId="0" applyNumberFormat="1" applyFont="1" applyFill="1" applyAlignment="1" applyProtection="1">
      <alignment vertical="center"/>
    </xf>
    <xf numFmtId="165" fontId="130" fillId="11" borderId="0" xfId="0" applyNumberFormat="1" applyFont="1" applyFill="1" applyProtection="1"/>
    <xf numFmtId="3" fontId="133" fillId="8" borderId="39" xfId="0" applyNumberFormat="1" applyFont="1" applyFill="1" applyBorder="1" applyAlignment="1" applyProtection="1">
      <alignment horizontal="center" vertical="center" wrapText="1"/>
    </xf>
    <xf numFmtId="3" fontId="133" fillId="11" borderId="40" xfId="0" applyNumberFormat="1" applyFont="1" applyFill="1" applyBorder="1" applyAlignment="1" applyProtection="1">
      <alignment horizontal="center" vertical="center" wrapText="1"/>
    </xf>
    <xf numFmtId="3" fontId="133" fillId="11" borderId="0" xfId="0" applyNumberFormat="1" applyFont="1" applyFill="1" applyAlignment="1" applyProtection="1">
      <alignment horizontal="center" vertical="center" wrapText="1"/>
    </xf>
    <xf numFmtId="165" fontId="119" fillId="11" borderId="41" xfId="0" applyNumberFormat="1" applyFont="1" applyFill="1" applyBorder="1" applyAlignment="1" applyProtection="1">
      <alignment vertical="center" wrapText="1"/>
    </xf>
    <xf numFmtId="165" fontId="119" fillId="11" borderId="40" xfId="0" applyNumberFormat="1" applyFont="1" applyFill="1" applyBorder="1" applyAlignment="1" applyProtection="1">
      <alignment vertical="center" wrapText="1"/>
    </xf>
    <xf numFmtId="165" fontId="119" fillId="11" borderId="0" xfId="0" applyNumberFormat="1" applyFont="1" applyFill="1" applyAlignment="1" applyProtection="1">
      <alignment vertical="center" wrapText="1"/>
    </xf>
    <xf numFmtId="165" fontId="119" fillId="11" borderId="42" xfId="0" applyNumberFormat="1" applyFont="1" applyFill="1" applyBorder="1" applyAlignment="1" applyProtection="1">
      <alignment vertical="center" wrapText="1"/>
    </xf>
    <xf numFmtId="165" fontId="134" fillId="8" borderId="39" xfId="0" applyNumberFormat="1" applyFont="1" applyFill="1" applyBorder="1" applyAlignment="1" applyProtection="1">
      <alignment vertical="center" wrapText="1"/>
    </xf>
    <xf numFmtId="165" fontId="134" fillId="11" borderId="40" xfId="0" applyNumberFormat="1" applyFont="1" applyFill="1" applyBorder="1" applyAlignment="1" applyProtection="1">
      <alignment vertical="center" wrapText="1"/>
    </xf>
    <xf numFmtId="165" fontId="134" fillId="11" borderId="0" xfId="0" applyNumberFormat="1" applyFont="1" applyFill="1" applyAlignment="1" applyProtection="1">
      <alignment vertical="center" wrapText="1"/>
    </xf>
    <xf numFmtId="0" fontId="135" fillId="0" borderId="38" xfId="0" applyFont="1" applyFill="1" applyBorder="1" applyAlignment="1" applyProtection="1">
      <alignment horizontal="center" vertical="center"/>
    </xf>
    <xf numFmtId="0" fontId="135" fillId="11" borderId="40" xfId="0" applyFont="1" applyFill="1" applyBorder="1" applyAlignment="1" applyProtection="1">
      <alignment horizontal="center" vertical="center"/>
    </xf>
    <xf numFmtId="0" fontId="135" fillId="11" borderId="0" xfId="0" applyFont="1" applyFill="1" applyAlignment="1" applyProtection="1">
      <alignment horizontal="center" vertical="center"/>
    </xf>
    <xf numFmtId="0" fontId="119" fillId="0" borderId="43" xfId="0" applyFont="1" applyFill="1" applyBorder="1" applyAlignment="1" applyProtection="1">
      <alignment vertical="center"/>
    </xf>
    <xf numFmtId="0" fontId="119" fillId="0" borderId="44" xfId="0" applyFont="1" applyFill="1" applyBorder="1" applyAlignment="1" applyProtection="1">
      <alignment vertical="center" wrapText="1"/>
    </xf>
    <xf numFmtId="165" fontId="119" fillId="11" borderId="45" xfId="0" applyNumberFormat="1" applyFont="1" applyFill="1" applyBorder="1" applyAlignment="1" applyProtection="1">
      <alignment horizontal="right" vertical="center" wrapText="1"/>
    </xf>
    <xf numFmtId="165" fontId="119" fillId="11" borderId="40" xfId="0" applyNumberFormat="1" applyFont="1" applyFill="1" applyBorder="1" applyAlignment="1" applyProtection="1">
      <alignment horizontal="right" vertical="center" wrapText="1"/>
    </xf>
    <xf numFmtId="165" fontId="119" fillId="11" borderId="0" xfId="0" applyNumberFormat="1" applyFont="1" applyFill="1" applyAlignment="1" applyProtection="1">
      <alignment horizontal="right" vertical="center" wrapText="1"/>
    </xf>
    <xf numFmtId="165" fontId="119" fillId="11" borderId="45" xfId="0" applyNumberFormat="1" applyFont="1" applyFill="1" applyBorder="1" applyAlignment="1" applyProtection="1">
      <alignment vertical="center" wrapText="1"/>
    </xf>
    <xf numFmtId="0" fontId="119" fillId="0" borderId="46" xfId="0" applyFont="1" applyFill="1" applyBorder="1" applyAlignment="1" applyProtection="1">
      <alignment vertical="center"/>
    </xf>
    <xf numFmtId="0" fontId="119" fillId="0" borderId="47" xfId="0" applyFont="1" applyFill="1" applyBorder="1" applyAlignment="1" applyProtection="1">
      <alignment vertical="center" wrapText="1"/>
    </xf>
    <xf numFmtId="165" fontId="119" fillId="0" borderId="40" xfId="0" applyNumberFormat="1" applyFont="1" applyFill="1" applyBorder="1" applyAlignment="1" applyProtection="1">
      <alignment horizontal="right" vertical="center" wrapText="1"/>
    </xf>
    <xf numFmtId="0" fontId="119" fillId="0" borderId="0" xfId="0" applyFont="1" applyFill="1" applyAlignment="1" applyProtection="1">
      <alignment vertical="center"/>
    </xf>
    <xf numFmtId="166" fontId="119" fillId="0" borderId="0" xfId="0" applyNumberFormat="1" applyFont="1" applyFill="1" applyAlignment="1" applyProtection="1">
      <alignment vertical="center"/>
    </xf>
    <xf numFmtId="165" fontId="119" fillId="11" borderId="48" xfId="0" applyNumberFormat="1" applyFont="1" applyFill="1" applyBorder="1" applyAlignment="1" applyProtection="1">
      <alignment vertical="center" wrapText="1"/>
    </xf>
    <xf numFmtId="165" fontId="119" fillId="11" borderId="49" xfId="0" applyNumberFormat="1" applyFont="1" applyFill="1" applyBorder="1" applyAlignment="1" applyProtection="1">
      <alignment vertical="center" wrapText="1"/>
    </xf>
    <xf numFmtId="165" fontId="134" fillId="8" borderId="39" xfId="0" applyNumberFormat="1" applyFont="1" applyFill="1" applyBorder="1" applyAlignment="1" applyProtection="1">
      <alignment vertical="center"/>
    </xf>
    <xf numFmtId="165" fontId="120" fillId="0" borderId="0" xfId="0" applyNumberFormat="1" applyFont="1" applyFill="1" applyAlignment="1" applyProtection="1">
      <alignment vertical="center"/>
    </xf>
    <xf numFmtId="164" fontId="86" fillId="3" borderId="6" xfId="1" applyNumberFormat="1" applyFont="1" applyFill="1" applyBorder="1" applyAlignment="1">
      <alignment horizontal="right" vertical="center"/>
    </xf>
    <xf numFmtId="164" fontId="86" fillId="3" borderId="19" xfId="1" applyNumberFormat="1" applyFont="1" applyFill="1" applyBorder="1" applyAlignment="1">
      <alignment horizontal="right" vertical="center"/>
    </xf>
    <xf numFmtId="165" fontId="136" fillId="8" borderId="50" xfId="4" applyNumberFormat="1" applyFont="1" applyFill="1" applyBorder="1" applyAlignment="1">
      <alignment vertical="center"/>
    </xf>
    <xf numFmtId="0" fontId="137" fillId="12" borderId="6" xfId="0" applyFont="1" applyFill="1" applyBorder="1" applyAlignment="1" applyProtection="1">
      <alignment horizontal="center" vertical="center" wrapText="1"/>
    </xf>
    <xf numFmtId="4" fontId="138" fillId="12" borderId="6" xfId="0" applyNumberFormat="1" applyFont="1" applyFill="1" applyBorder="1" applyAlignment="1" applyProtection="1">
      <alignment horizontal="right" vertical="center" wrapText="1"/>
    </xf>
    <xf numFmtId="0" fontId="136" fillId="12" borderId="19" xfId="0" applyFont="1" applyFill="1" applyBorder="1" applyAlignment="1" applyProtection="1">
      <alignment horizontal="right" vertical="center" wrapText="1"/>
    </xf>
    <xf numFmtId="0" fontId="139" fillId="4" borderId="5" xfId="0" applyFont="1" applyFill="1" applyBorder="1" applyAlignment="1">
      <alignment horizontal="left" vertical="center" wrapText="1"/>
    </xf>
    <xf numFmtId="0" fontId="140" fillId="4" borderId="6" xfId="0" applyFont="1" applyFill="1" applyBorder="1" applyAlignment="1">
      <alignment horizontal="left" vertical="center" wrapText="1"/>
    </xf>
    <xf numFmtId="0" fontId="1" fillId="0" borderId="0" xfId="1" applyFont="1" applyAlignment="1">
      <alignment vertical="center"/>
    </xf>
    <xf numFmtId="0" fontId="88" fillId="3" borderId="6" xfId="1" applyFont="1" applyFill="1" applyBorder="1" applyAlignment="1">
      <alignment horizontal="left" vertical="center"/>
    </xf>
    <xf numFmtId="0" fontId="88" fillId="10" borderId="0" xfId="1" applyFont="1" applyFill="1" applyBorder="1" applyAlignment="1">
      <alignment horizontal="left" vertical="center"/>
    </xf>
    <xf numFmtId="0" fontId="102" fillId="0" borderId="0" xfId="4" applyFont="1" applyAlignment="1">
      <alignment vertical="center"/>
    </xf>
    <xf numFmtId="0" fontId="140" fillId="4" borderId="51" xfId="0" applyFont="1" applyFill="1" applyBorder="1" applyAlignment="1">
      <alignment horizontal="left" vertical="center" wrapText="1"/>
    </xf>
    <xf numFmtId="164" fontId="40" fillId="4" borderId="52" xfId="0" applyNumberFormat="1" applyFont="1" applyFill="1" applyBorder="1" applyAlignment="1">
      <alignment horizontal="right" vertical="center" wrapText="1"/>
    </xf>
    <xf numFmtId="164" fontId="7" fillId="4" borderId="53" xfId="0" applyNumberFormat="1" applyFont="1" applyFill="1" applyBorder="1" applyAlignment="1">
      <alignment horizontal="right" vertical="center" wrapText="1"/>
    </xf>
    <xf numFmtId="164" fontId="7" fillId="4" borderId="54" xfId="0" applyNumberFormat="1" applyFont="1" applyFill="1" applyBorder="1" applyAlignment="1">
      <alignment horizontal="right" vertical="center" wrapText="1"/>
    </xf>
    <xf numFmtId="0" fontId="83" fillId="13" borderId="3" xfId="1" applyFont="1" applyFill="1" applyBorder="1" applyAlignment="1">
      <alignment horizontal="left" vertical="center"/>
    </xf>
    <xf numFmtId="0" fontId="87" fillId="13" borderId="55" xfId="1" applyFont="1" applyFill="1" applyBorder="1" applyAlignment="1">
      <alignment horizontal="left" vertical="center"/>
    </xf>
    <xf numFmtId="164" fontId="85" fillId="13" borderId="56" xfId="1" applyNumberFormat="1" applyFont="1" applyFill="1" applyBorder="1" applyAlignment="1">
      <alignment horizontal="right" vertical="center"/>
    </xf>
    <xf numFmtId="164" fontId="85" fillId="13" borderId="57" xfId="1" applyNumberFormat="1" applyFont="1" applyFill="1" applyBorder="1" applyAlignment="1">
      <alignment horizontal="right" vertical="center"/>
    </xf>
    <xf numFmtId="164" fontId="86" fillId="13" borderId="58" xfId="1" applyNumberFormat="1" applyFont="1" applyFill="1" applyBorder="1" applyAlignment="1">
      <alignment horizontal="right" vertical="center"/>
    </xf>
    <xf numFmtId="0" fontId="81" fillId="7" borderId="4" xfId="1" applyFont="1" applyFill="1" applyBorder="1" applyAlignment="1">
      <alignment horizontal="center"/>
    </xf>
    <xf numFmtId="164" fontId="89" fillId="7" borderId="4" xfId="1" applyNumberFormat="1" applyFont="1" applyFill="1" applyBorder="1"/>
    <xf numFmtId="0" fontId="83" fillId="13" borderId="1" xfId="1" applyFont="1" applyFill="1" applyBorder="1" applyAlignment="1">
      <alignment horizontal="left" vertical="center"/>
    </xf>
    <xf numFmtId="0" fontId="87" fillId="13" borderId="44" xfId="1" applyFont="1" applyFill="1" applyBorder="1" applyAlignment="1">
      <alignment horizontal="left" vertical="center"/>
    </xf>
    <xf numFmtId="164" fontId="85" fillId="13" borderId="43" xfId="1" applyNumberFormat="1" applyFont="1" applyFill="1" applyBorder="1" applyAlignment="1">
      <alignment horizontal="right" vertical="center"/>
    </xf>
    <xf numFmtId="164" fontId="85" fillId="13" borderId="59" xfId="1" applyNumberFormat="1" applyFont="1" applyFill="1" applyBorder="1" applyAlignment="1">
      <alignment horizontal="right" vertical="center"/>
    </xf>
    <xf numFmtId="164" fontId="86" fillId="13" borderId="60" xfId="1" applyNumberFormat="1" applyFont="1" applyFill="1" applyBorder="1" applyAlignment="1">
      <alignment horizontal="right" vertical="center"/>
    </xf>
    <xf numFmtId="0" fontId="81" fillId="7" borderId="2" xfId="1" applyFont="1" applyFill="1" applyBorder="1" applyAlignment="1">
      <alignment horizontal="center"/>
    </xf>
    <xf numFmtId="0" fontId="83" fillId="13" borderId="7" xfId="1" applyFont="1" applyFill="1" applyBorder="1" applyAlignment="1">
      <alignment horizontal="left" vertical="center"/>
    </xf>
    <xf numFmtId="0" fontId="87" fillId="13" borderId="30" xfId="1" applyFont="1" applyFill="1" applyBorder="1" applyAlignment="1">
      <alignment horizontal="left" vertical="center"/>
    </xf>
    <xf numFmtId="164" fontId="85" fillId="13" borderId="61" xfId="1" applyNumberFormat="1" applyFont="1" applyFill="1" applyBorder="1" applyAlignment="1">
      <alignment horizontal="right" vertical="center"/>
    </xf>
    <xf numFmtId="164" fontId="85" fillId="13" borderId="62" xfId="1" applyNumberFormat="1" applyFont="1" applyFill="1" applyBorder="1" applyAlignment="1">
      <alignment horizontal="right" vertical="center"/>
    </xf>
    <xf numFmtId="164" fontId="86" fillId="13" borderId="63" xfId="1" applyNumberFormat="1" applyFont="1" applyFill="1" applyBorder="1" applyAlignment="1">
      <alignment horizontal="right" vertical="center"/>
    </xf>
    <xf numFmtId="0" fontId="81" fillId="7" borderId="8" xfId="1" applyFont="1" applyFill="1" applyBorder="1" applyAlignment="1">
      <alignment horizontal="center"/>
    </xf>
    <xf numFmtId="0" fontId="92" fillId="0" borderId="0" xfId="1" applyFont="1"/>
    <xf numFmtId="0" fontId="84" fillId="14" borderId="5" xfId="1" applyFont="1" applyFill="1" applyBorder="1" applyAlignment="1">
      <alignment horizontal="left" vertical="center"/>
    </xf>
    <xf numFmtId="0" fontId="84" fillId="14" borderId="51" xfId="1" applyFont="1" applyFill="1" applyBorder="1" applyAlignment="1">
      <alignment horizontal="left" vertical="center"/>
    </xf>
    <xf numFmtId="164" fontId="86" fillId="14" borderId="53" xfId="1" applyNumberFormat="1" applyFont="1" applyFill="1" applyBorder="1" applyAlignment="1">
      <alignment horizontal="right" vertical="center"/>
    </xf>
    <xf numFmtId="164" fontId="86" fillId="14" borderId="54" xfId="1" applyNumberFormat="1" applyFont="1" applyFill="1" applyBorder="1" applyAlignment="1">
      <alignment horizontal="right" vertical="center"/>
    </xf>
    <xf numFmtId="164" fontId="86" fillId="14" borderId="52" xfId="1" applyNumberFormat="1" applyFont="1" applyFill="1" applyBorder="1" applyAlignment="1">
      <alignment horizontal="right" vertical="center"/>
    </xf>
    <xf numFmtId="0" fontId="91" fillId="15" borderId="6" xfId="1" applyFont="1" applyFill="1" applyBorder="1" applyAlignment="1">
      <alignment horizontal="center"/>
    </xf>
    <xf numFmtId="164" fontId="90" fillId="15" borderId="6" xfId="1" applyNumberFormat="1" applyFont="1" applyFill="1" applyBorder="1"/>
    <xf numFmtId="164" fontId="89" fillId="7" borderId="14" xfId="1" applyNumberFormat="1" applyFont="1" applyFill="1" applyBorder="1"/>
    <xf numFmtId="164" fontId="89" fillId="7" borderId="15" xfId="1" applyNumberFormat="1" applyFont="1" applyFill="1" applyBorder="1"/>
    <xf numFmtId="164" fontId="89" fillId="7" borderId="16" xfId="1" applyNumberFormat="1" applyFont="1" applyFill="1" applyBorder="1"/>
    <xf numFmtId="164" fontId="90" fillId="15" borderId="19" xfId="1" applyNumberFormat="1" applyFont="1" applyFill="1" applyBorder="1"/>
    <xf numFmtId="0" fontId="93" fillId="3" borderId="5" xfId="1" applyFont="1" applyFill="1" applyBorder="1" applyAlignment="1">
      <alignment horizontal="left" vertical="center"/>
    </xf>
    <xf numFmtId="0" fontId="65" fillId="6" borderId="0" xfId="2" applyFont="1" applyFill="1" applyAlignment="1">
      <alignment horizontal="left" vertical="top" wrapText="1"/>
    </xf>
    <xf numFmtId="0" fontId="38" fillId="7" borderId="0" xfId="2" applyFont="1" applyFill="1" applyAlignment="1">
      <alignment horizontal="left" vertical="center"/>
    </xf>
    <xf numFmtId="0" fontId="38" fillId="7" borderId="0" xfId="2" applyFont="1" applyFill="1" applyAlignment="1">
      <alignment horizontal="left" vertical="center"/>
    </xf>
    <xf numFmtId="0" fontId="94" fillId="2" borderId="0" xfId="2" applyFont="1" applyFill="1" applyAlignment="1" applyProtection="1">
      <alignment vertical="top"/>
    </xf>
    <xf numFmtId="0" fontId="95" fillId="2" borderId="0" xfId="2" applyFont="1" applyFill="1" applyAlignment="1" applyProtection="1">
      <alignment vertical="top"/>
    </xf>
    <xf numFmtId="0" fontId="0" fillId="0" borderId="0" xfId="0" applyFill="1" applyProtection="1"/>
    <xf numFmtId="0" fontId="2" fillId="13" borderId="64" xfId="1" applyFont="1" applyFill="1" applyBorder="1" applyAlignment="1">
      <alignment horizontal="left" vertical="center"/>
    </xf>
    <xf numFmtId="164" fontId="10" fillId="13" borderId="64" xfId="1" applyNumberFormat="1" applyFont="1" applyFill="1" applyBorder="1" applyAlignment="1">
      <alignment horizontal="right" vertical="center"/>
    </xf>
    <xf numFmtId="164" fontId="39" fillId="13" borderId="64" xfId="1" applyNumberFormat="1" applyFont="1" applyFill="1" applyBorder="1" applyAlignment="1">
      <alignment horizontal="right" vertical="center"/>
    </xf>
    <xf numFmtId="164" fontId="39" fillId="0" borderId="0" xfId="1" applyNumberFormat="1" applyFont="1" applyAlignment="1">
      <alignment vertical="center"/>
    </xf>
    <xf numFmtId="0" fontId="92" fillId="0" borderId="0" xfId="1" applyFont="1" applyAlignment="1">
      <alignment horizontal="center"/>
    </xf>
    <xf numFmtId="49" fontId="141" fillId="8" borderId="65" xfId="4" applyNumberFormat="1" applyFont="1" applyFill="1" applyBorder="1" applyAlignment="1">
      <alignment horizontal="left" vertical="center" wrapText="1"/>
    </xf>
    <xf numFmtId="164" fontId="141" fillId="8" borderId="6" xfId="4" applyNumberFormat="1" applyFont="1" applyFill="1" applyBorder="1" applyAlignment="1">
      <alignment vertical="center" wrapText="1"/>
    </xf>
    <xf numFmtId="0" fontId="27" fillId="6" borderId="0" xfId="2" applyFont="1" applyFill="1" applyAlignment="1">
      <alignment horizontal="left" vertical="top" wrapText="1"/>
    </xf>
    <xf numFmtId="0" fontId="0" fillId="0" borderId="0" xfId="0" applyFill="1" applyAlignment="1" applyProtection="1">
      <alignment horizontal="left" vertical="center"/>
    </xf>
    <xf numFmtId="0" fontId="0" fillId="0" borderId="0" xfId="0" applyFill="1" applyAlignment="1" applyProtection="1">
      <alignment horizontal="right" vertical="center"/>
    </xf>
    <xf numFmtId="0" fontId="0" fillId="0" borderId="0" xfId="0" applyFill="1" applyAlignment="1" applyProtection="1">
      <alignment wrapText="1"/>
    </xf>
    <xf numFmtId="0" fontId="142" fillId="0" borderId="0" xfId="0" applyFont="1" applyFill="1" applyAlignment="1" applyProtection="1">
      <alignment horizontal="left" vertical="center"/>
    </xf>
    <xf numFmtId="0" fontId="142" fillId="0" borderId="0" xfId="0" applyFont="1" applyFill="1" applyAlignment="1" applyProtection="1">
      <alignment horizontal="right" vertical="center"/>
    </xf>
    <xf numFmtId="49" fontId="143" fillId="12" borderId="66" xfId="0" applyNumberFormat="1" applyFont="1" applyFill="1" applyBorder="1" applyAlignment="1" applyProtection="1">
      <alignment horizontal="left" vertical="center" wrapText="1"/>
    </xf>
    <xf numFmtId="49" fontId="143" fillId="12" borderId="10" xfId="0" applyNumberFormat="1" applyFont="1" applyFill="1" applyBorder="1" applyAlignment="1" applyProtection="1">
      <alignment horizontal="left" vertical="center" wrapText="1"/>
    </xf>
    <xf numFmtId="0" fontId="136" fillId="12" borderId="66" xfId="0" applyFont="1" applyFill="1" applyBorder="1" applyAlignment="1" applyProtection="1">
      <alignment horizontal="right" vertical="center" wrapText="1"/>
    </xf>
    <xf numFmtId="0" fontId="136" fillId="12" borderId="67" xfId="0" applyFont="1" applyFill="1" applyBorder="1" applyAlignment="1" applyProtection="1">
      <alignment horizontal="right" vertical="center" wrapText="1"/>
    </xf>
    <xf numFmtId="0" fontId="144" fillId="16" borderId="66" xfId="0" applyFont="1" applyFill="1" applyBorder="1" applyAlignment="1" applyProtection="1">
      <alignment horizontal="left"/>
    </xf>
    <xf numFmtId="0" fontId="118" fillId="0" borderId="0" xfId="0" applyFont="1" applyFill="1" applyAlignment="1" applyProtection="1">
      <alignment horizontal="left"/>
    </xf>
    <xf numFmtId="0" fontId="124" fillId="0" borderId="0" xfId="0" applyFont="1" applyFill="1" applyAlignment="1" applyProtection="1">
      <alignment horizontal="left"/>
    </xf>
    <xf numFmtId="0" fontId="118" fillId="0" borderId="0" xfId="0" applyFont="1" applyFill="1" applyProtection="1"/>
    <xf numFmtId="165" fontId="118" fillId="0" borderId="0" xfId="0" applyNumberFormat="1" applyFont="1" applyFill="1" applyAlignment="1" applyProtection="1">
      <alignment horizontal="right"/>
    </xf>
    <xf numFmtId="0" fontId="136" fillId="12" borderId="68" xfId="0" applyFont="1" applyFill="1" applyBorder="1" applyAlignment="1" applyProtection="1">
      <alignment horizontal="right" vertical="center" wrapText="1"/>
    </xf>
    <xf numFmtId="0" fontId="118" fillId="0" borderId="69" xfId="0" applyFont="1" applyFill="1" applyBorder="1" applyAlignment="1" applyProtection="1">
      <alignment horizontal="left" vertical="center"/>
    </xf>
    <xf numFmtId="0" fontId="124" fillId="0" borderId="70" xfId="0" applyFont="1" applyFill="1" applyBorder="1" applyAlignment="1" applyProtection="1">
      <alignment horizontal="left" vertical="center"/>
    </xf>
    <xf numFmtId="0" fontId="145" fillId="12" borderId="71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vertical="center"/>
    </xf>
    <xf numFmtId="4" fontId="138" fillId="12" borderId="10" xfId="0" applyNumberFormat="1" applyFont="1" applyFill="1" applyBorder="1" applyAlignment="1" applyProtection="1">
      <alignment horizontal="right" vertical="center" wrapText="1"/>
    </xf>
    <xf numFmtId="165" fontId="118" fillId="0" borderId="0" xfId="0" applyNumberFormat="1" applyFont="1" applyFill="1" applyAlignment="1" applyProtection="1">
      <alignment horizontal="center"/>
    </xf>
    <xf numFmtId="0" fontId="1" fillId="0" borderId="0" xfId="1" applyAlignment="1">
      <alignment horizontal="center"/>
    </xf>
    <xf numFmtId="164" fontId="7" fillId="4" borderId="66" xfId="0" applyNumberFormat="1" applyFont="1" applyFill="1" applyBorder="1" applyAlignment="1">
      <alignment horizontal="right" vertical="center" wrapText="1"/>
    </xf>
    <xf numFmtId="164" fontId="7" fillId="4" borderId="68" xfId="0" applyNumberFormat="1" applyFont="1" applyFill="1" applyBorder="1" applyAlignment="1">
      <alignment horizontal="right" vertical="center" wrapText="1"/>
    </xf>
    <xf numFmtId="49" fontId="138" fillId="12" borderId="67" xfId="0" applyNumberFormat="1" applyFont="1" applyFill="1" applyBorder="1" applyAlignment="1" applyProtection="1">
      <alignment vertical="center" wrapText="1"/>
    </xf>
    <xf numFmtId="0" fontId="118" fillId="0" borderId="72" xfId="0" applyFont="1" applyFill="1" applyBorder="1" applyAlignment="1" applyProtection="1">
      <alignment vertical="center" wrapText="1"/>
    </xf>
    <xf numFmtId="164" fontId="85" fillId="0" borderId="69" xfId="1" applyNumberFormat="1" applyFont="1" applyBorder="1" applyAlignment="1">
      <alignment horizontal="right" vertical="center"/>
    </xf>
    <xf numFmtId="164" fontId="85" fillId="0" borderId="73" xfId="1" applyNumberFormat="1" applyFont="1" applyBorder="1" applyAlignment="1">
      <alignment horizontal="right" vertical="center"/>
    </xf>
    <xf numFmtId="0" fontId="136" fillId="12" borderId="68" xfId="0" applyFont="1" applyFill="1" applyBorder="1" applyAlignment="1" applyProtection="1">
      <alignment horizontal="left" vertical="center" wrapText="1"/>
    </xf>
    <xf numFmtId="0" fontId="98" fillId="0" borderId="59" xfId="1" applyFont="1" applyBorder="1" applyAlignment="1">
      <alignment vertical="center" wrapText="1"/>
    </xf>
    <xf numFmtId="0" fontId="98" fillId="0" borderId="62" xfId="1" applyFont="1" applyBorder="1" applyAlignment="1">
      <alignment vertical="center" wrapText="1"/>
    </xf>
    <xf numFmtId="164" fontId="98" fillId="0" borderId="56" xfId="1" applyNumberFormat="1" applyFont="1" applyBorder="1" applyAlignment="1">
      <alignment vertical="center"/>
    </xf>
    <xf numFmtId="0" fontId="98" fillId="0" borderId="57" xfId="1" applyFont="1" applyBorder="1" applyAlignment="1">
      <alignment vertical="center" wrapText="1"/>
    </xf>
    <xf numFmtId="165" fontId="144" fillId="16" borderId="74" xfId="0" applyNumberFormat="1" applyFont="1" applyFill="1" applyBorder="1" applyAlignment="1" applyProtection="1">
      <alignment horizontal="right"/>
    </xf>
    <xf numFmtId="0" fontId="136" fillId="12" borderId="39" xfId="0" applyFont="1" applyFill="1" applyBorder="1" applyAlignment="1" applyProtection="1">
      <alignment horizontal="right" vertical="center" wrapText="1"/>
    </xf>
    <xf numFmtId="165" fontId="118" fillId="0" borderId="39" xfId="0" applyNumberFormat="1" applyFont="1" applyFill="1" applyBorder="1" applyAlignment="1" applyProtection="1">
      <alignment horizontal="right" vertical="center"/>
    </xf>
    <xf numFmtId="4" fontId="144" fillId="16" borderId="67" xfId="0" applyNumberFormat="1" applyFont="1" applyFill="1" applyBorder="1" applyAlignment="1" applyProtection="1"/>
    <xf numFmtId="4" fontId="144" fillId="16" borderId="75" xfId="0" applyNumberFormat="1" applyFont="1" applyFill="1" applyBorder="1" applyAlignment="1" applyProtection="1"/>
    <xf numFmtId="4" fontId="144" fillId="16" borderId="76" xfId="0" applyNumberFormat="1" applyFont="1" applyFill="1" applyBorder="1" applyAlignment="1" applyProtection="1"/>
    <xf numFmtId="164" fontId="99" fillId="17" borderId="66" xfId="1" applyNumberFormat="1" applyFont="1" applyFill="1" applyBorder="1" applyAlignment="1">
      <alignment vertical="center"/>
    </xf>
    <xf numFmtId="0" fontId="83" fillId="13" borderId="56" xfId="1" applyFont="1" applyFill="1" applyBorder="1" applyAlignment="1">
      <alignment horizontal="left" vertical="center"/>
    </xf>
    <xf numFmtId="164" fontId="86" fillId="13" borderId="46" xfId="1" applyNumberFormat="1" applyFont="1" applyFill="1" applyBorder="1" applyAlignment="1">
      <alignment horizontal="right" vertical="center"/>
    </xf>
    <xf numFmtId="164" fontId="100" fillId="13" borderId="77" xfId="1" applyNumberFormat="1" applyFont="1" applyFill="1" applyBorder="1" applyAlignment="1">
      <alignment horizontal="center" vertical="center"/>
    </xf>
    <xf numFmtId="164" fontId="85" fillId="7" borderId="4" xfId="1" applyNumberFormat="1" applyFont="1" applyFill="1" applyBorder="1" applyAlignment="1">
      <alignment vertical="center"/>
    </xf>
    <xf numFmtId="164" fontId="85" fillId="7" borderId="55" xfId="1" applyNumberFormat="1" applyFont="1" applyFill="1" applyBorder="1" applyAlignment="1">
      <alignment vertical="center"/>
    </xf>
    <xf numFmtId="164" fontId="85" fillId="7" borderId="57" xfId="1" applyNumberFormat="1" applyFont="1" applyFill="1" applyBorder="1" applyAlignment="1">
      <alignment vertical="center"/>
    </xf>
    <xf numFmtId="0" fontId="83" fillId="13" borderId="43" xfId="1" applyFont="1" applyFill="1" applyBorder="1" applyAlignment="1">
      <alignment horizontal="left" vertical="center"/>
    </xf>
    <xf numFmtId="164" fontId="86" fillId="13" borderId="43" xfId="1" applyNumberFormat="1" applyFont="1" applyFill="1" applyBorder="1" applyAlignment="1">
      <alignment horizontal="right" vertical="center"/>
    </xf>
    <xf numFmtId="164" fontId="100" fillId="13" borderId="60" xfId="1" applyNumberFormat="1" applyFont="1" applyFill="1" applyBorder="1" applyAlignment="1">
      <alignment horizontal="center" vertical="center"/>
    </xf>
    <xf numFmtId="164" fontId="85" fillId="7" borderId="44" xfId="1" applyNumberFormat="1" applyFont="1" applyFill="1" applyBorder="1" applyAlignment="1">
      <alignment vertical="center"/>
    </xf>
    <xf numFmtId="164" fontId="85" fillId="7" borderId="59" xfId="1" applyNumberFormat="1" applyFont="1" applyFill="1" applyBorder="1" applyAlignment="1">
      <alignment vertical="center"/>
    </xf>
    <xf numFmtId="0" fontId="83" fillId="13" borderId="78" xfId="1" applyFont="1" applyFill="1" applyBorder="1" applyAlignment="1">
      <alignment horizontal="left" vertical="center"/>
    </xf>
    <xf numFmtId="164" fontId="85" fillId="13" borderId="78" xfId="1" applyNumberFormat="1" applyFont="1" applyFill="1" applyBorder="1" applyAlignment="1">
      <alignment horizontal="right" vertical="center"/>
    </xf>
    <xf numFmtId="164" fontId="85" fillId="13" borderId="79" xfId="1" applyNumberFormat="1" applyFont="1" applyFill="1" applyBorder="1" applyAlignment="1">
      <alignment horizontal="right" vertical="center"/>
    </xf>
    <xf numFmtId="164" fontId="86" fillId="13" borderId="69" xfId="1" applyNumberFormat="1" applyFont="1" applyFill="1" applyBorder="1" applyAlignment="1">
      <alignment horizontal="right" vertical="center"/>
    </xf>
    <xf numFmtId="164" fontId="100" fillId="13" borderId="80" xfId="1" applyNumberFormat="1" applyFont="1" applyFill="1" applyBorder="1" applyAlignment="1">
      <alignment horizontal="center" vertical="center"/>
    </xf>
    <xf numFmtId="164" fontId="85" fillId="7" borderId="81" xfId="1" applyNumberFormat="1" applyFont="1" applyFill="1" applyBorder="1" applyAlignment="1">
      <alignment vertical="center"/>
    </xf>
    <xf numFmtId="164" fontId="85" fillId="7" borderId="79" xfId="1" applyNumberFormat="1" applyFont="1" applyFill="1" applyBorder="1" applyAlignment="1">
      <alignment vertical="center"/>
    </xf>
    <xf numFmtId="0" fontId="99" fillId="17" borderId="68" xfId="1" applyFont="1" applyFill="1" applyBorder="1" applyAlignment="1">
      <alignment vertical="center" wrapText="1"/>
    </xf>
    <xf numFmtId="0" fontId="131" fillId="11" borderId="38" xfId="0" applyFont="1" applyFill="1" applyBorder="1" applyAlignment="1" applyProtection="1">
      <alignment horizontal="justify" vertical="center"/>
    </xf>
    <xf numFmtId="0" fontId="146" fillId="11" borderId="48" xfId="0" applyFont="1" applyFill="1" applyBorder="1" applyAlignment="1" applyProtection="1">
      <alignment horizontal="left" vertical="center"/>
    </xf>
    <xf numFmtId="0" fontId="131" fillId="0" borderId="0" xfId="0" applyFont="1" applyFill="1" applyAlignment="1" applyProtection="1">
      <alignment horizontal="justify"/>
    </xf>
    <xf numFmtId="0" fontId="146" fillId="8" borderId="39" xfId="0" applyFont="1" applyFill="1" applyBorder="1" applyAlignment="1" applyProtection="1">
      <alignment horizontal="left" vertical="center" wrapText="1"/>
    </xf>
    <xf numFmtId="0" fontId="123" fillId="0" borderId="0" xfId="0" applyFont="1" applyFill="1" applyAlignment="1" applyProtection="1">
      <alignment horizontal="left" vertical="center"/>
    </xf>
    <xf numFmtId="0" fontId="146" fillId="11" borderId="42" xfId="0" applyFont="1" applyFill="1" applyBorder="1" applyAlignment="1" applyProtection="1">
      <alignment horizontal="left" vertical="center" wrapText="1"/>
    </xf>
    <xf numFmtId="0" fontId="146" fillId="8" borderId="39" xfId="0" applyFont="1" applyFill="1" applyBorder="1" applyAlignment="1" applyProtection="1">
      <alignment horizontal="left" vertical="center"/>
    </xf>
    <xf numFmtId="165" fontId="123" fillId="11" borderId="40" xfId="0" applyNumberFormat="1" applyFont="1" applyFill="1" applyBorder="1" applyAlignment="1" applyProtection="1">
      <alignment horizontal="center" vertical="center" wrapText="1"/>
    </xf>
    <xf numFmtId="0" fontId="134" fillId="8" borderId="39" xfId="0" applyFont="1" applyFill="1" applyBorder="1" applyAlignment="1" applyProtection="1">
      <alignment horizontal="left" vertical="center" wrapText="1"/>
    </xf>
    <xf numFmtId="165" fontId="147" fillId="11" borderId="40" xfId="0" applyNumberFormat="1" applyFont="1" applyFill="1" applyBorder="1" applyAlignment="1" applyProtection="1">
      <alignment horizontal="center" vertical="center" wrapText="1"/>
    </xf>
    <xf numFmtId="0" fontId="146" fillId="11" borderId="49" xfId="0" applyFont="1" applyFill="1" applyBorder="1" applyAlignment="1" applyProtection="1">
      <alignment horizontal="left" vertical="center"/>
    </xf>
    <xf numFmtId="0" fontId="148" fillId="0" borderId="0" xfId="0" applyFont="1" applyFill="1" applyAlignment="1" applyProtection="1">
      <alignment horizontal="justify" vertical="center"/>
    </xf>
    <xf numFmtId="0" fontId="131" fillId="0" borderId="38" xfId="0" applyFont="1" applyFill="1" applyBorder="1" applyAlignment="1" applyProtection="1">
      <alignment horizontal="justify" vertical="center"/>
    </xf>
    <xf numFmtId="0" fontId="146" fillId="11" borderId="41" xfId="0" applyFont="1" applyFill="1" applyBorder="1" applyAlignment="1" applyProtection="1">
      <alignment horizontal="left" vertical="center" wrapText="1"/>
    </xf>
    <xf numFmtId="164" fontId="100" fillId="13" borderId="44" xfId="1" applyNumberFormat="1" applyFont="1" applyFill="1" applyBorder="1" applyAlignment="1">
      <alignment horizontal="center" vertical="center"/>
    </xf>
    <xf numFmtId="164" fontId="100" fillId="13" borderId="60" xfId="1" applyNumberFormat="1" applyFont="1" applyFill="1" applyBorder="1" applyAlignment="1">
      <alignment horizontal="center" vertical="center"/>
    </xf>
    <xf numFmtId="164" fontId="100" fillId="13" borderId="81" xfId="1" applyNumberFormat="1" applyFont="1" applyFill="1" applyBorder="1" applyAlignment="1">
      <alignment horizontal="center" vertical="center"/>
    </xf>
    <xf numFmtId="164" fontId="100" fillId="13" borderId="82" xfId="1" applyNumberFormat="1" applyFont="1" applyFill="1" applyBorder="1" applyAlignment="1">
      <alignment horizontal="center" vertical="center"/>
    </xf>
    <xf numFmtId="0" fontId="122" fillId="0" borderId="0" xfId="0" applyFont="1" applyFill="1" applyAlignment="1" applyProtection="1">
      <alignment horizontal="left" vertical="center"/>
    </xf>
    <xf numFmtId="0" fontId="97" fillId="0" borderId="48" xfId="0" applyFont="1" applyFill="1" applyBorder="1" applyAlignment="1" applyProtection="1">
      <alignment horizontal="center" vertical="center"/>
    </xf>
    <xf numFmtId="0" fontId="97" fillId="0" borderId="38" xfId="0" applyFont="1" applyFill="1" applyBorder="1" applyAlignment="1" applyProtection="1">
      <alignment horizontal="center" vertical="center"/>
    </xf>
    <xf numFmtId="49" fontId="138" fillId="12" borderId="67" xfId="0" applyNumberFormat="1" applyFont="1" applyFill="1" applyBorder="1" applyAlignment="1" applyProtection="1">
      <alignment horizontal="left" vertical="center" wrapText="1"/>
    </xf>
    <xf numFmtId="49" fontId="138" fillId="12" borderId="75" xfId="0" applyNumberFormat="1" applyFont="1" applyFill="1" applyBorder="1" applyAlignment="1" applyProtection="1">
      <alignment horizontal="left" vertical="center" wrapText="1"/>
    </xf>
    <xf numFmtId="0" fontId="87" fillId="13" borderId="72" xfId="1" applyFont="1" applyFill="1" applyBorder="1" applyAlignment="1">
      <alignment horizontal="left" vertical="center" wrapText="1"/>
    </xf>
    <xf numFmtId="0" fontId="87" fillId="13" borderId="74" xfId="1" applyFont="1" applyFill="1" applyBorder="1" applyAlignment="1">
      <alignment horizontal="left" vertical="center" wrapText="1"/>
    </xf>
    <xf numFmtId="0" fontId="87" fillId="13" borderId="44" xfId="1" applyFont="1" applyFill="1" applyBorder="1" applyAlignment="1">
      <alignment horizontal="left" vertical="center" wrapText="1"/>
    </xf>
    <xf numFmtId="0" fontId="87" fillId="13" borderId="86" xfId="1" applyFont="1" applyFill="1" applyBorder="1" applyAlignment="1">
      <alignment horizontal="left" vertical="center" wrapText="1"/>
    </xf>
    <xf numFmtId="0" fontId="97" fillId="0" borderId="39" xfId="0" applyFont="1" applyFill="1" applyBorder="1" applyAlignment="1" applyProtection="1">
      <alignment horizontal="center" vertical="center"/>
    </xf>
    <xf numFmtId="0" fontId="97" fillId="0" borderId="76" xfId="0" applyFont="1" applyFill="1" applyBorder="1" applyAlignment="1" applyProtection="1">
      <alignment horizontal="center" vertical="center"/>
    </xf>
    <xf numFmtId="0" fontId="97" fillId="0" borderId="75" xfId="0" applyFont="1" applyFill="1" applyBorder="1" applyAlignment="1" applyProtection="1">
      <alignment horizontal="center" vertical="center"/>
    </xf>
    <xf numFmtId="0" fontId="136" fillId="12" borderId="67" xfId="0" applyFont="1" applyFill="1" applyBorder="1" applyAlignment="1" applyProtection="1">
      <alignment horizontal="center" vertical="center" wrapText="1"/>
    </xf>
    <xf numFmtId="0" fontId="136" fillId="12" borderId="75" xfId="0" applyFont="1" applyFill="1" applyBorder="1" applyAlignment="1" applyProtection="1">
      <alignment horizontal="center" vertical="center" wrapText="1"/>
    </xf>
    <xf numFmtId="0" fontId="136" fillId="12" borderId="76" xfId="0" applyFont="1" applyFill="1" applyBorder="1" applyAlignment="1" applyProtection="1">
      <alignment horizontal="center" vertical="center" wrapText="1"/>
    </xf>
    <xf numFmtId="164" fontId="100" fillId="13" borderId="83" xfId="1" applyNumberFormat="1" applyFont="1" applyFill="1" applyBorder="1" applyAlignment="1">
      <alignment horizontal="center" vertical="center"/>
    </xf>
    <xf numFmtId="164" fontId="100" fillId="13" borderId="84" xfId="1" applyNumberFormat="1" applyFont="1" applyFill="1" applyBorder="1" applyAlignment="1">
      <alignment horizontal="center" vertical="center"/>
    </xf>
    <xf numFmtId="0" fontId="87" fillId="13" borderId="27" xfId="1" applyFont="1" applyFill="1" applyBorder="1" applyAlignment="1">
      <alignment horizontal="left" vertical="center" wrapText="1"/>
    </xf>
    <xf numFmtId="0" fontId="87" fillId="13" borderId="38" xfId="1" applyFont="1" applyFill="1" applyBorder="1" applyAlignment="1">
      <alignment horizontal="left" vertical="center" wrapText="1"/>
    </xf>
    <xf numFmtId="0" fontId="118" fillId="0" borderId="67" xfId="0" applyFont="1" applyFill="1" applyBorder="1" applyAlignment="1" applyProtection="1">
      <alignment horizontal="left" vertical="center" wrapText="1"/>
    </xf>
    <xf numFmtId="0" fontId="118" fillId="0" borderId="75" xfId="0" applyFont="1" applyFill="1" applyBorder="1" applyAlignment="1" applyProtection="1">
      <alignment horizontal="left" vertical="center" wrapText="1"/>
    </xf>
    <xf numFmtId="0" fontId="118" fillId="0" borderId="76" xfId="0" applyFont="1" applyFill="1" applyBorder="1" applyAlignment="1" applyProtection="1">
      <alignment horizontal="left" vertical="center" wrapText="1"/>
    </xf>
    <xf numFmtId="0" fontId="144" fillId="16" borderId="39" xfId="0" applyFont="1" applyFill="1" applyBorder="1" applyAlignment="1" applyProtection="1">
      <alignment horizontal="left"/>
    </xf>
    <xf numFmtId="0" fontId="144" fillId="16" borderId="75" xfId="0" applyFont="1" applyFill="1" applyBorder="1" applyAlignment="1" applyProtection="1">
      <alignment horizontal="left"/>
    </xf>
    <xf numFmtId="0" fontId="144" fillId="16" borderId="76" xfId="0" applyFont="1" applyFill="1" applyBorder="1" applyAlignment="1" applyProtection="1">
      <alignment horizontal="left"/>
    </xf>
    <xf numFmtId="0" fontId="97" fillId="0" borderId="85" xfId="0" applyFont="1" applyFill="1" applyBorder="1" applyAlignment="1" applyProtection="1">
      <alignment horizontal="center" vertical="center"/>
    </xf>
    <xf numFmtId="0" fontId="145" fillId="12" borderId="67" xfId="0" applyFont="1" applyFill="1" applyBorder="1" applyAlignment="1" applyProtection="1">
      <alignment horizontal="center" vertical="center" wrapText="1"/>
    </xf>
    <xf numFmtId="0" fontId="145" fillId="12" borderId="71" xfId="0" applyFont="1" applyFill="1" applyBorder="1" applyAlignment="1" applyProtection="1">
      <alignment horizontal="center" vertical="center" wrapText="1"/>
    </xf>
    <xf numFmtId="0" fontId="96" fillId="0" borderId="39" xfId="1" applyFont="1" applyBorder="1" applyAlignment="1">
      <alignment horizontal="center" vertical="center"/>
    </xf>
    <xf numFmtId="0" fontId="96" fillId="0" borderId="76" xfId="1" applyFont="1" applyBorder="1" applyAlignment="1">
      <alignment horizontal="center" vertical="center"/>
    </xf>
    <xf numFmtId="0" fontId="136" fillId="12" borderId="39" xfId="0" applyFont="1" applyFill="1" applyBorder="1" applyAlignment="1" applyProtection="1">
      <alignment horizontal="right" vertical="center" wrapText="1"/>
    </xf>
    <xf numFmtId="0" fontId="136" fillId="12" borderId="75" xfId="0" applyFont="1" applyFill="1" applyBorder="1" applyAlignment="1" applyProtection="1">
      <alignment horizontal="right" vertical="center" wrapText="1"/>
    </xf>
    <xf numFmtId="165" fontId="118" fillId="0" borderId="39" xfId="0" applyNumberFormat="1" applyFont="1" applyFill="1" applyBorder="1" applyAlignment="1" applyProtection="1">
      <alignment horizontal="right" vertical="center"/>
    </xf>
    <xf numFmtId="165" fontId="118" fillId="0" borderId="75" xfId="0" applyNumberFormat="1" applyFont="1" applyFill="1" applyBorder="1" applyAlignment="1" applyProtection="1">
      <alignment horizontal="right" vertical="center"/>
    </xf>
    <xf numFmtId="0" fontId="136" fillId="12" borderId="76" xfId="0" applyFont="1" applyFill="1" applyBorder="1" applyAlignment="1" applyProtection="1">
      <alignment horizontal="right" vertical="center" wrapText="1"/>
    </xf>
    <xf numFmtId="165" fontId="118" fillId="0" borderId="76" xfId="0" applyNumberFormat="1" applyFont="1" applyFill="1" applyBorder="1" applyAlignment="1" applyProtection="1">
      <alignment horizontal="right" vertical="center"/>
    </xf>
    <xf numFmtId="0" fontId="124" fillId="18" borderId="67" xfId="0" applyFont="1" applyFill="1" applyBorder="1" applyAlignment="1" applyProtection="1">
      <alignment horizontal="left" wrapText="1"/>
    </xf>
    <xf numFmtId="0" fontId="124" fillId="18" borderId="75" xfId="0" applyFont="1" applyFill="1" applyBorder="1" applyAlignment="1" applyProtection="1">
      <alignment horizontal="left" wrapText="1"/>
    </xf>
    <xf numFmtId="0" fontId="124" fillId="18" borderId="76" xfId="0" applyFont="1" applyFill="1" applyBorder="1" applyAlignment="1" applyProtection="1">
      <alignment horizontal="left" wrapText="1"/>
    </xf>
    <xf numFmtId="0" fontId="122" fillId="0" borderId="0" xfId="4" applyFont="1" applyAlignment="1">
      <alignment horizontal="left" vertical="center"/>
    </xf>
    <xf numFmtId="0" fontId="149" fillId="0" borderId="64" xfId="0" applyFont="1" applyBorder="1" applyAlignment="1">
      <alignment horizontal="left" vertical="center" wrapText="1"/>
    </xf>
    <xf numFmtId="0" fontId="121" fillId="0" borderId="0" xfId="4" applyFont="1" applyAlignment="1">
      <alignment horizontal="left" vertical="center" wrapText="1"/>
    </xf>
    <xf numFmtId="165" fontId="121" fillId="19" borderId="87" xfId="4" applyNumberFormat="1" applyFont="1" applyFill="1" applyBorder="1" applyAlignment="1">
      <alignment horizontal="right" vertical="center" wrapText="1"/>
    </xf>
    <xf numFmtId="0" fontId="29" fillId="6" borderId="0" xfId="1" applyFont="1" applyFill="1" applyAlignment="1">
      <alignment horizontal="left" vertical="top" wrapText="1"/>
    </xf>
    <xf numFmtId="0" fontId="32" fillId="6" borderId="0" xfId="2" applyFont="1" applyFill="1" applyAlignment="1">
      <alignment horizontal="left" vertical="top" wrapText="1"/>
    </xf>
    <xf numFmtId="0" fontId="27" fillId="6" borderId="0" xfId="2" applyFont="1" applyFill="1" applyAlignment="1">
      <alignment horizontal="left" vertical="top" wrapText="1"/>
    </xf>
    <xf numFmtId="0" fontId="17" fillId="6" borderId="0" xfId="1" applyFont="1" applyFill="1" applyAlignment="1">
      <alignment horizontal="left" vertical="top"/>
    </xf>
    <xf numFmtId="49" fontId="18" fillId="6" borderId="0" xfId="1" applyNumberFormat="1" applyFont="1" applyFill="1" applyAlignment="1">
      <alignment horizontal="center" vertical="top"/>
    </xf>
    <xf numFmtId="0" fontId="27" fillId="6" borderId="0" xfId="1" applyFont="1" applyFill="1" applyAlignment="1">
      <alignment horizontal="justify" vertical="top" wrapText="1"/>
    </xf>
    <xf numFmtId="0" fontId="16" fillId="6" borderId="0" xfId="1" applyFont="1" applyFill="1" applyAlignment="1">
      <alignment vertical="top" wrapText="1"/>
    </xf>
    <xf numFmtId="0" fontId="15" fillId="6" borderId="0" xfId="1" applyFont="1" applyFill="1" applyAlignment="1">
      <alignment horizontal="left" vertical="top" wrapText="1"/>
    </xf>
    <xf numFmtId="0" fontId="27" fillId="6" borderId="0" xfId="1" applyFont="1" applyFill="1" applyAlignment="1">
      <alignment horizontal="left" vertical="top" wrapText="1"/>
    </xf>
    <xf numFmtId="0" fontId="15" fillId="6" borderId="0" xfId="1" applyFont="1" applyFill="1" applyAlignment="1">
      <alignment vertical="top" wrapText="1"/>
    </xf>
    <xf numFmtId="0" fontId="15" fillId="6" borderId="0" xfId="1" applyFont="1" applyFill="1" applyAlignment="1">
      <alignment horizontal="justify" vertical="top" wrapText="1"/>
    </xf>
    <xf numFmtId="0" fontId="16" fillId="6" borderId="0" xfId="1" applyFont="1" applyFill="1" applyAlignment="1">
      <alignment horizontal="left" vertical="top" wrapText="1"/>
    </xf>
    <xf numFmtId="0" fontId="15" fillId="6" borderId="0" xfId="1" applyFont="1" applyFill="1" applyAlignment="1">
      <alignment horizontal="center" vertical="top" wrapText="1"/>
    </xf>
    <xf numFmtId="0" fontId="32" fillId="6" borderId="0" xfId="1" applyFont="1" applyFill="1" applyAlignment="1">
      <alignment vertical="top" wrapText="1"/>
    </xf>
    <xf numFmtId="0" fontId="15" fillId="6" borderId="0" xfId="1" applyFont="1" applyFill="1" applyAlignment="1">
      <alignment horizontal="left" vertical="top"/>
    </xf>
    <xf numFmtId="49" fontId="27" fillId="6" borderId="0" xfId="1" applyNumberFormat="1" applyFont="1" applyFill="1" applyAlignment="1">
      <alignment horizontal="left" vertical="top" wrapText="1"/>
    </xf>
    <xf numFmtId="0" fontId="27" fillId="6" borderId="0" xfId="1" applyFont="1" applyFill="1" applyAlignment="1">
      <alignment vertical="top" wrapText="1"/>
    </xf>
    <xf numFmtId="0" fontId="121" fillId="7" borderId="0" xfId="4" applyFont="1" applyFill="1" applyAlignment="1">
      <alignment horizontal="left" vertical="center" wrapText="1"/>
    </xf>
    <xf numFmtId="0" fontId="32" fillId="6" borderId="0" xfId="2" applyFont="1" applyFill="1" applyAlignment="1">
      <alignment vertical="top" wrapText="1"/>
    </xf>
    <xf numFmtId="0" fontId="50" fillId="6" borderId="0" xfId="2" applyFont="1" applyFill="1" applyAlignment="1">
      <alignment horizontal="left" vertical="top"/>
    </xf>
    <xf numFmtId="0" fontId="49" fillId="6" borderId="0" xfId="2" applyFont="1" applyFill="1" applyAlignment="1">
      <alignment vertical="top" wrapText="1"/>
    </xf>
    <xf numFmtId="0" fontId="49" fillId="6" borderId="0" xfId="2" applyFont="1" applyFill="1" applyAlignment="1">
      <alignment horizontal="left" vertical="top" wrapText="1"/>
    </xf>
    <xf numFmtId="0" fontId="65" fillId="6" borderId="0" xfId="2" applyFont="1" applyFill="1" applyAlignment="1">
      <alignment horizontal="left" vertical="top" wrapText="1"/>
    </xf>
    <xf numFmtId="0" fontId="58" fillId="6" borderId="0" xfId="2" applyFont="1" applyFill="1" applyAlignment="1">
      <alignment horizontal="left" vertical="top"/>
    </xf>
    <xf numFmtId="0" fontId="41" fillId="6" borderId="0" xfId="2" applyFont="1" applyFill="1" applyAlignment="1">
      <alignment horizontal="justify" vertical="top" wrapText="1"/>
    </xf>
    <xf numFmtId="0" fontId="61" fillId="6" borderId="0" xfId="2" applyFont="1" applyFill="1" applyAlignment="1">
      <alignment horizontal="left" vertical="top" wrapText="1"/>
    </xf>
    <xf numFmtId="0" fontId="61" fillId="6" borderId="0" xfId="2" applyFont="1" applyFill="1" applyAlignment="1">
      <alignment horizontal="left" vertical="top"/>
    </xf>
  </cellXfs>
  <cellStyles count="5">
    <cellStyle name="Excel Built-in Normal" xfId="1"/>
    <cellStyle name="Excel Built-in Normal 1" xfId="2"/>
    <cellStyle name="Normální" xfId="0" builtinId="0"/>
    <cellStyle name="Normální 2" xfId="3"/>
    <cellStyle name="Normální 3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3F3F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topLeftCell="A13" workbookViewId="0">
      <selection activeCell="H24" sqref="H24"/>
    </sheetView>
  </sheetViews>
  <sheetFormatPr defaultColWidth="8.7109375" defaultRowHeight="15" x14ac:dyDescent="0.25"/>
  <cols>
    <col min="1" max="1" width="7.7109375" style="213" customWidth="1"/>
    <col min="2" max="2" width="33.7109375" style="213" customWidth="1"/>
    <col min="3" max="4" width="19.7109375" style="213" customWidth="1"/>
    <col min="5" max="5" width="19.7109375" style="218" customWidth="1"/>
    <col min="6" max="16384" width="8.7109375" style="1"/>
  </cols>
  <sheetData>
    <row r="1" spans="1:5" ht="20.25" x14ac:dyDescent="0.25">
      <c r="A1" s="214" t="s">
        <v>400</v>
      </c>
      <c r="B1" s="215"/>
      <c r="C1" s="215"/>
      <c r="D1" s="215"/>
      <c r="E1" s="216"/>
    </row>
    <row r="2" spans="1:5" ht="19.5" x14ac:dyDescent="0.25">
      <c r="A2" s="217"/>
    </row>
    <row r="3" spans="1:5" ht="16.5" x14ac:dyDescent="0.25">
      <c r="A3" s="385" t="s">
        <v>401</v>
      </c>
      <c r="B3" s="385"/>
      <c r="C3" s="385"/>
      <c r="D3" s="385"/>
    </row>
    <row r="4" spans="1:5" ht="15.75" thickBot="1" x14ac:dyDescent="0.3">
      <c r="A4" s="219" t="s">
        <v>421</v>
      </c>
      <c r="E4" s="218">
        <v>55302039.729999997</v>
      </c>
    </row>
    <row r="5" spans="1:5" x14ac:dyDescent="0.25">
      <c r="A5" s="386" t="s">
        <v>402</v>
      </c>
      <c r="B5" s="386"/>
      <c r="C5" s="386"/>
      <c r="D5" s="386"/>
      <c r="E5" s="220">
        <f>SUM(E4:E4)</f>
        <v>55302039.729999997</v>
      </c>
    </row>
    <row r="6" spans="1:5" x14ac:dyDescent="0.25">
      <c r="A6" s="221"/>
      <c r="E6" s="222"/>
    </row>
    <row r="7" spans="1:5" ht="16.5" x14ac:dyDescent="0.25">
      <c r="A7" s="385" t="s">
        <v>403</v>
      </c>
      <c r="B7" s="385"/>
      <c r="C7" s="385"/>
      <c r="D7" s="385"/>
      <c r="E7" s="222"/>
    </row>
    <row r="8" spans="1:5" ht="15.75" thickBot="1" x14ac:dyDescent="0.3">
      <c r="A8" s="219" t="s">
        <v>421</v>
      </c>
      <c r="E8" s="218">
        <v>58777403.560000002</v>
      </c>
    </row>
    <row r="9" spans="1:5" x14ac:dyDescent="0.25">
      <c r="A9" s="386" t="s">
        <v>404</v>
      </c>
      <c r="B9" s="386"/>
      <c r="C9" s="386"/>
      <c r="D9" s="386"/>
      <c r="E9" s="220">
        <f>SUM(E8:E8)</f>
        <v>58777403.560000002</v>
      </c>
    </row>
    <row r="10" spans="1:5" x14ac:dyDescent="0.25">
      <c r="A10" s="221"/>
      <c r="E10" s="223"/>
    </row>
    <row r="11" spans="1:5" ht="16.5" x14ac:dyDescent="0.25">
      <c r="A11" s="385" t="s">
        <v>405</v>
      </c>
      <c r="B11" s="385"/>
      <c r="C11" s="385"/>
      <c r="D11" s="385"/>
      <c r="E11" s="223"/>
    </row>
    <row r="12" spans="1:5" x14ac:dyDescent="0.25">
      <c r="A12" s="376" t="s">
        <v>422</v>
      </c>
      <c r="B12" s="376"/>
      <c r="C12" s="376"/>
      <c r="D12" s="376"/>
      <c r="E12" s="224">
        <v>5000000</v>
      </c>
    </row>
    <row r="13" spans="1:5" ht="15.75" thickBot="1" x14ac:dyDescent="0.3">
      <c r="A13" s="376" t="s">
        <v>423</v>
      </c>
      <c r="B13" s="376"/>
      <c r="C13" s="376"/>
      <c r="D13" s="376"/>
      <c r="E13" s="223">
        <v>-1524636.17</v>
      </c>
    </row>
    <row r="14" spans="1:5" x14ac:dyDescent="0.25">
      <c r="A14" s="374" t="s">
        <v>406</v>
      </c>
      <c r="B14" s="374"/>
      <c r="C14" s="374"/>
      <c r="D14" s="374"/>
      <c r="E14" s="220">
        <f>SUM(E12:E13)</f>
        <v>3475363.83</v>
      </c>
    </row>
    <row r="18" spans="1:5" ht="21" thickBot="1" x14ac:dyDescent="0.3">
      <c r="A18" s="214" t="s">
        <v>407</v>
      </c>
      <c r="B18" s="215"/>
      <c r="C18" s="215"/>
      <c r="D18" s="215"/>
      <c r="E18" s="216"/>
    </row>
    <row r="19" spans="1:5" ht="15.75" thickBot="1" x14ac:dyDescent="0.3">
      <c r="A19" s="382" t="s">
        <v>408</v>
      </c>
      <c r="B19" s="382"/>
      <c r="C19" s="225" t="s">
        <v>424</v>
      </c>
      <c r="D19" s="226"/>
      <c r="E19" s="227"/>
    </row>
    <row r="20" spans="1:5" x14ac:dyDescent="0.25">
      <c r="A20" s="387" t="s">
        <v>425</v>
      </c>
      <c r="B20" s="387"/>
      <c r="C20" s="228">
        <f>SUM(E5)</f>
        <v>55302039.729999997</v>
      </c>
      <c r="D20" s="229"/>
      <c r="E20" s="230"/>
    </row>
    <row r="21" spans="1:5" ht="15.75" thickBot="1" x14ac:dyDescent="0.3">
      <c r="A21" s="379" t="s">
        <v>426</v>
      </c>
      <c r="B21" s="379"/>
      <c r="C21" s="231">
        <f>SUM(E8)</f>
        <v>58777403.560000002</v>
      </c>
      <c r="D21" s="229"/>
      <c r="E21" s="230"/>
    </row>
    <row r="22" spans="1:5" ht="15.75" thickBot="1" x14ac:dyDescent="0.3">
      <c r="A22" s="380" t="s">
        <v>409</v>
      </c>
      <c r="B22" s="380"/>
      <c r="C22" s="232">
        <f>SUM(C20-C21)</f>
        <v>-3475363.8300000057</v>
      </c>
      <c r="D22" s="233"/>
      <c r="E22" s="234"/>
    </row>
    <row r="23" spans="1:5" ht="15.75" thickBot="1" x14ac:dyDescent="0.3">
      <c r="A23" s="235"/>
      <c r="B23" s="235"/>
      <c r="C23" s="235"/>
      <c r="D23" s="236"/>
      <c r="E23" s="237"/>
    </row>
    <row r="24" spans="1:5" ht="15.75" thickBot="1" x14ac:dyDescent="0.3">
      <c r="A24" s="377" t="s">
        <v>410</v>
      </c>
      <c r="B24" s="377"/>
      <c r="C24" s="225" t="s">
        <v>424</v>
      </c>
      <c r="D24" s="226"/>
      <c r="E24" s="227"/>
    </row>
    <row r="25" spans="1:5" ht="32.25" x14ac:dyDescent="0.25">
      <c r="A25" s="238" t="s">
        <v>411</v>
      </c>
      <c r="B25" s="239" t="s">
        <v>412</v>
      </c>
      <c r="C25" s="240">
        <v>5000000</v>
      </c>
      <c r="D25" s="241"/>
      <c r="E25" s="242"/>
    </row>
    <row r="26" spans="1:5" ht="22.5" x14ac:dyDescent="0.25">
      <c r="A26" s="238" t="s">
        <v>413</v>
      </c>
      <c r="B26" s="239" t="s">
        <v>414</v>
      </c>
      <c r="C26" s="243">
        <f>SUM(E13)</f>
        <v>-1524636.17</v>
      </c>
      <c r="D26" s="229"/>
      <c r="E26" s="230"/>
    </row>
    <row r="27" spans="1:5" ht="15.75" thickBot="1" x14ac:dyDescent="0.3">
      <c r="A27" s="244" t="s">
        <v>415</v>
      </c>
      <c r="B27" s="245" t="s">
        <v>416</v>
      </c>
      <c r="C27" s="246">
        <v>0</v>
      </c>
      <c r="D27" s="241"/>
      <c r="E27" s="242"/>
    </row>
    <row r="28" spans="1:5" ht="15.75" thickBot="1" x14ac:dyDescent="0.3">
      <c r="A28" s="377" t="s">
        <v>417</v>
      </c>
      <c r="B28" s="377"/>
      <c r="C28" s="232">
        <f>SUM(C25:C27)</f>
        <v>3475363.83</v>
      </c>
      <c r="D28" s="233"/>
      <c r="E28" s="234"/>
    </row>
    <row r="29" spans="1:5" ht="15.75" thickBot="1" x14ac:dyDescent="0.3">
      <c r="A29" s="247"/>
      <c r="B29" s="247"/>
      <c r="C29" s="248"/>
      <c r="D29" s="248"/>
      <c r="E29" s="248"/>
    </row>
    <row r="30" spans="1:5" ht="15.75" thickBot="1" x14ac:dyDescent="0.3">
      <c r="A30" s="377" t="s">
        <v>418</v>
      </c>
      <c r="B30" s="377"/>
      <c r="C30" s="225" t="s">
        <v>424</v>
      </c>
      <c r="D30" s="226"/>
      <c r="E30" s="227"/>
    </row>
    <row r="31" spans="1:5" x14ac:dyDescent="0.25">
      <c r="A31" s="375" t="s">
        <v>419</v>
      </c>
      <c r="B31" s="375"/>
      <c r="C31" s="249">
        <f>SUM(C20+C25)</f>
        <v>60302039.729999997</v>
      </c>
      <c r="D31" s="229"/>
      <c r="E31" s="230"/>
    </row>
    <row r="32" spans="1:5" ht="15.75" thickBot="1" x14ac:dyDescent="0.3">
      <c r="A32" s="384" t="s">
        <v>420</v>
      </c>
      <c r="B32" s="384"/>
      <c r="C32" s="250">
        <f>SUM(C21-C26)</f>
        <v>60302039.730000004</v>
      </c>
      <c r="D32" s="383"/>
      <c r="E32" s="383"/>
    </row>
    <row r="33" spans="1:5" ht="15.75" thickBot="1" x14ac:dyDescent="0.3">
      <c r="A33" s="247"/>
      <c r="B33" s="247"/>
      <c r="C33" s="251">
        <f>SUM(C31-C32)</f>
        <v>-7.4505805969238281E-9</v>
      </c>
      <c r="D33" s="381"/>
      <c r="E33" s="381"/>
    </row>
    <row r="35" spans="1:5" x14ac:dyDescent="0.25">
      <c r="A35" s="378" t="s">
        <v>265</v>
      </c>
      <c r="B35" s="378"/>
      <c r="C35" s="378"/>
      <c r="D35" s="378"/>
      <c r="E35" s="252"/>
    </row>
  </sheetData>
  <sheetProtection selectLockedCells="1" selectUnlockedCells="1"/>
  <mergeCells count="20">
    <mergeCell ref="A3:D3"/>
    <mergeCell ref="A5:D5"/>
    <mergeCell ref="A7:D7"/>
    <mergeCell ref="A9:D9"/>
    <mergeCell ref="A11:D11"/>
    <mergeCell ref="A14:D14"/>
    <mergeCell ref="A31:B31"/>
    <mergeCell ref="A12:D12"/>
    <mergeCell ref="A30:B30"/>
    <mergeCell ref="A35:D35"/>
    <mergeCell ref="A21:B21"/>
    <mergeCell ref="A22:B22"/>
    <mergeCell ref="A24:B24"/>
    <mergeCell ref="D33:E33"/>
    <mergeCell ref="A19:B19"/>
    <mergeCell ref="D32:E32"/>
    <mergeCell ref="A32:B32"/>
    <mergeCell ref="A20:B20"/>
    <mergeCell ref="A13:D13"/>
    <mergeCell ref="A28:B28"/>
  </mergeCells>
  <pageMargins left="0" right="0" top="1.1811023622047245" bottom="0.6692913385826772" header="0.51181102362204722" footer="0.51181102362204722"/>
  <pageSetup paperSize="9" firstPageNumber="0" orientation="portrait" horizontalDpi="300" verticalDpi="300" r:id="rId1"/>
  <headerFooter alignWithMargins="0">
    <oddHeader>&amp;L&amp;"Arial,Tučné"&amp;14Město Štíty&amp;10
IČO: 00303453
DIČ: CZ00303453&amp;C&amp;"Arial,Tučné"&amp;14SCHVÁLENÝ ROZPOČET &amp;RROK 2019</oddHeader>
    <oddFooter>&amp;C&amp;A&amp;R&amp;P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6"/>
  <sheetViews>
    <sheetView topLeftCell="A7" workbookViewId="0">
      <selection activeCell="N16" sqref="N16"/>
    </sheetView>
  </sheetViews>
  <sheetFormatPr defaultColWidth="8.7109375" defaultRowHeight="15" x14ac:dyDescent="0.25"/>
  <cols>
    <col min="1" max="2" width="5.7109375" style="213" customWidth="1"/>
    <col min="3" max="3" width="10.5703125" style="213" customWidth="1"/>
    <col min="4" max="4" width="10.7109375" style="213" customWidth="1"/>
    <col min="5" max="5" width="10.7109375" style="218" customWidth="1"/>
    <col min="6" max="6" width="13.7109375" style="1" customWidth="1"/>
    <col min="7" max="7" width="1.7109375" style="1" customWidth="1"/>
    <col min="8" max="8" width="1.7109375" style="336" customWidth="1"/>
    <col min="9" max="10" width="12.7109375" style="1" customWidth="1"/>
    <col min="11" max="11" width="13.7109375" style="1" customWidth="1"/>
    <col min="12" max="12" width="2.7109375" style="1" customWidth="1"/>
    <col min="13" max="15" width="10.7109375" style="1" customWidth="1"/>
    <col min="16" max="16" width="12.42578125" style="1" customWidth="1"/>
    <col min="17" max="16384" width="8.7109375" style="1"/>
  </cols>
  <sheetData>
    <row r="2" spans="1:16" ht="15.75" thickBot="1" x14ac:dyDescent="0.3">
      <c r="A2" s="315"/>
      <c r="B2" s="315"/>
      <c r="D2" s="316"/>
      <c r="E2" s="316"/>
      <c r="F2" s="316"/>
      <c r="G2" s="316"/>
      <c r="H2" s="333"/>
      <c r="I2" s="316"/>
      <c r="J2" s="316"/>
      <c r="K2" s="317"/>
    </row>
    <row r="3" spans="1:16" ht="17.25" thickBot="1" x14ac:dyDescent="0.3">
      <c r="A3" s="318" t="s">
        <v>0</v>
      </c>
      <c r="B3" s="318"/>
      <c r="C3" s="318"/>
      <c r="D3" s="319"/>
      <c r="E3" s="319"/>
      <c r="F3" s="401" t="s">
        <v>448</v>
      </c>
      <c r="G3" s="402"/>
      <c r="H3" s="401" t="s">
        <v>449</v>
      </c>
      <c r="I3" s="402"/>
      <c r="J3" s="401" t="s">
        <v>450</v>
      </c>
      <c r="K3" s="403"/>
      <c r="L3" s="403"/>
      <c r="M3" s="402"/>
    </row>
    <row r="4" spans="1:16" ht="30" thickBot="1" x14ac:dyDescent="0.3">
      <c r="A4" s="320" t="s">
        <v>1</v>
      </c>
      <c r="B4" s="321" t="s">
        <v>2</v>
      </c>
      <c r="C4" s="339" t="s">
        <v>3</v>
      </c>
      <c r="D4" s="337" t="s">
        <v>181</v>
      </c>
      <c r="E4" s="338" t="s">
        <v>182</v>
      </c>
      <c r="F4" s="422" t="s">
        <v>444</v>
      </c>
      <c r="G4" s="423"/>
      <c r="H4" s="422" t="s">
        <v>445</v>
      </c>
      <c r="I4" s="426"/>
      <c r="J4" s="349" t="s">
        <v>446</v>
      </c>
      <c r="K4" s="404" t="s">
        <v>440</v>
      </c>
      <c r="L4" s="405"/>
      <c r="M4" s="406"/>
    </row>
    <row r="5" spans="1:16" ht="44.25" customHeight="1" thickBot="1" x14ac:dyDescent="0.3">
      <c r="A5" s="330">
        <v>0</v>
      </c>
      <c r="B5" s="331">
        <v>1122</v>
      </c>
      <c r="C5" s="340" t="s">
        <v>14</v>
      </c>
      <c r="D5" s="341">
        <v>2233280</v>
      </c>
      <c r="E5" s="342">
        <v>2233280</v>
      </c>
      <c r="F5" s="424">
        <v>0</v>
      </c>
      <c r="G5" s="425"/>
      <c r="H5" s="424">
        <v>2561630</v>
      </c>
      <c r="I5" s="427"/>
      <c r="J5" s="350">
        <f>SUM(H5-F5)</f>
        <v>2561630</v>
      </c>
      <c r="K5" s="411" t="s">
        <v>447</v>
      </c>
      <c r="L5" s="412"/>
      <c r="M5" s="413"/>
    </row>
    <row r="6" spans="1:16" ht="15.75" thickBot="1" x14ac:dyDescent="0.3">
      <c r="A6" s="414" t="s">
        <v>441</v>
      </c>
      <c r="B6" s="415"/>
      <c r="C6" s="415"/>
      <c r="D6" s="415"/>
      <c r="E6" s="415"/>
      <c r="F6" s="415"/>
      <c r="G6" s="415"/>
      <c r="H6" s="415"/>
      <c r="I6" s="416"/>
      <c r="J6" s="348">
        <f>SUM(J5:J5)</f>
        <v>2561630</v>
      </c>
      <c r="K6" s="428" t="s">
        <v>454</v>
      </c>
      <c r="L6" s="429"/>
      <c r="M6" s="430"/>
    </row>
    <row r="7" spans="1:16" ht="15.75" thickBot="1" x14ac:dyDescent="0.3">
      <c r="A7" s="325"/>
      <c r="B7" s="326"/>
      <c r="C7" s="327"/>
      <c r="D7" s="328"/>
      <c r="E7" s="328"/>
      <c r="F7" s="328"/>
      <c r="G7" s="328"/>
      <c r="H7" s="335"/>
      <c r="I7" s="328"/>
      <c r="J7" s="328"/>
      <c r="K7" s="317"/>
    </row>
    <row r="8" spans="1:16" ht="17.25" thickBot="1" x14ac:dyDescent="0.3">
      <c r="A8" s="318" t="s">
        <v>442</v>
      </c>
      <c r="B8" s="318"/>
      <c r="C8" s="318"/>
      <c r="D8" s="319"/>
      <c r="E8" s="319"/>
      <c r="F8" s="393" t="s">
        <v>448</v>
      </c>
      <c r="G8" s="394"/>
      <c r="H8" s="394"/>
      <c r="I8" s="394"/>
      <c r="J8" s="394"/>
      <c r="K8" s="393" t="s">
        <v>449</v>
      </c>
      <c r="L8" s="394"/>
      <c r="M8" s="394"/>
      <c r="N8" s="417"/>
      <c r="O8" s="420" t="s">
        <v>450</v>
      </c>
      <c r="P8" s="421"/>
    </row>
    <row r="9" spans="1:16" ht="30" thickBot="1" x14ac:dyDescent="0.3">
      <c r="A9" s="320" t="s">
        <v>1</v>
      </c>
      <c r="B9" s="395" t="s">
        <v>3</v>
      </c>
      <c r="C9" s="396"/>
      <c r="D9" s="337" t="s">
        <v>181</v>
      </c>
      <c r="E9" s="338" t="s">
        <v>182</v>
      </c>
      <c r="F9" s="322" t="s">
        <v>444</v>
      </c>
      <c r="G9" s="418" t="s">
        <v>427</v>
      </c>
      <c r="H9" s="419"/>
      <c r="I9" s="334" t="s">
        <v>437</v>
      </c>
      <c r="J9" s="323" t="s">
        <v>438</v>
      </c>
      <c r="K9" s="322" t="s">
        <v>445</v>
      </c>
      <c r="L9" s="332" t="s">
        <v>427</v>
      </c>
      <c r="M9" s="334" t="s">
        <v>437</v>
      </c>
      <c r="N9" s="329" t="s">
        <v>438</v>
      </c>
      <c r="O9" s="322" t="s">
        <v>446</v>
      </c>
      <c r="P9" s="343" t="s">
        <v>440</v>
      </c>
    </row>
    <row r="10" spans="1:16" ht="50.1" customHeight="1" x14ac:dyDescent="0.25">
      <c r="A10" s="355" t="s">
        <v>71</v>
      </c>
      <c r="B10" s="409" t="s">
        <v>74</v>
      </c>
      <c r="C10" s="410"/>
      <c r="D10" s="271">
        <v>1321089.95</v>
      </c>
      <c r="E10" s="272">
        <v>1319688.78</v>
      </c>
      <c r="F10" s="356">
        <v>1278781</v>
      </c>
      <c r="G10" s="407" t="s">
        <v>427</v>
      </c>
      <c r="H10" s="408"/>
      <c r="I10" s="358">
        <f>SUM(F10-J10)</f>
        <v>1228781</v>
      </c>
      <c r="J10" s="359">
        <v>50000</v>
      </c>
      <c r="K10" s="356">
        <v>1328882</v>
      </c>
      <c r="L10" s="357" t="s">
        <v>427</v>
      </c>
      <c r="M10" s="358">
        <f>SUM(K10-N10)</f>
        <v>1228781</v>
      </c>
      <c r="N10" s="360">
        <v>100101</v>
      </c>
      <c r="O10" s="346">
        <f>SUM(K10-F10)</f>
        <v>50101</v>
      </c>
      <c r="P10" s="347" t="s">
        <v>451</v>
      </c>
    </row>
    <row r="11" spans="1:16" ht="50.1" customHeight="1" x14ac:dyDescent="0.25">
      <c r="A11" s="361" t="s">
        <v>112</v>
      </c>
      <c r="B11" s="399" t="s">
        <v>115</v>
      </c>
      <c r="C11" s="400"/>
      <c r="D11" s="278">
        <v>1228910.18</v>
      </c>
      <c r="E11" s="279">
        <v>1205847.3</v>
      </c>
      <c r="F11" s="362">
        <v>887568</v>
      </c>
      <c r="G11" s="388" t="s">
        <v>427</v>
      </c>
      <c r="H11" s="389"/>
      <c r="I11" s="358">
        <f>SUM(F11-J11)</f>
        <v>687568</v>
      </c>
      <c r="J11" s="364">
        <v>200000</v>
      </c>
      <c r="K11" s="362">
        <v>952567</v>
      </c>
      <c r="L11" s="363" t="s">
        <v>427</v>
      </c>
      <c r="M11" s="358">
        <f>SUM(K11-N11)</f>
        <v>687568</v>
      </c>
      <c r="N11" s="365">
        <v>264999</v>
      </c>
      <c r="O11" s="346">
        <f>SUM(K11-F11)</f>
        <v>64999</v>
      </c>
      <c r="P11" s="344" t="s">
        <v>452</v>
      </c>
    </row>
    <row r="12" spans="1:16" ht="50.1" customHeight="1" x14ac:dyDescent="0.25">
      <c r="A12" s="361" t="s">
        <v>172</v>
      </c>
      <c r="B12" s="399" t="s">
        <v>173</v>
      </c>
      <c r="C12" s="400"/>
      <c r="D12" s="278">
        <v>2833280</v>
      </c>
      <c r="E12" s="279">
        <v>2787485</v>
      </c>
      <c r="F12" s="362">
        <v>600000</v>
      </c>
      <c r="G12" s="388" t="s">
        <v>427</v>
      </c>
      <c r="H12" s="389"/>
      <c r="I12" s="358">
        <f>SUM(F12-J12)</f>
        <v>600000</v>
      </c>
      <c r="J12" s="364">
        <v>0</v>
      </c>
      <c r="K12" s="362">
        <v>3161630</v>
      </c>
      <c r="L12" s="363" t="s">
        <v>427</v>
      </c>
      <c r="M12" s="358">
        <f>SUM(K12-N12)</f>
        <v>3161630</v>
      </c>
      <c r="N12" s="365">
        <v>0</v>
      </c>
      <c r="O12" s="346">
        <f>SUM(K12-F12)</f>
        <v>2561630</v>
      </c>
      <c r="P12" s="344" t="s">
        <v>455</v>
      </c>
    </row>
    <row r="13" spans="1:16" ht="50.1" customHeight="1" thickBot="1" x14ac:dyDescent="0.3">
      <c r="A13" s="366" t="s">
        <v>132</v>
      </c>
      <c r="B13" s="397" t="s">
        <v>133</v>
      </c>
      <c r="C13" s="398"/>
      <c r="D13" s="367">
        <v>0</v>
      </c>
      <c r="E13" s="368">
        <v>0</v>
      </c>
      <c r="F13" s="369">
        <v>7186431.3300000001</v>
      </c>
      <c r="G13" s="390" t="s">
        <v>427</v>
      </c>
      <c r="H13" s="391"/>
      <c r="I13" s="358">
        <f>SUM(F13-J13)</f>
        <v>3686431.33</v>
      </c>
      <c r="J13" s="371">
        <v>3500000</v>
      </c>
      <c r="K13" s="369">
        <v>7071331.3300000001</v>
      </c>
      <c r="L13" s="370" t="s">
        <v>427</v>
      </c>
      <c r="M13" s="358">
        <f>SUM(K13-N13)</f>
        <v>3686431.33</v>
      </c>
      <c r="N13" s="372">
        <v>3384900</v>
      </c>
      <c r="O13" s="346">
        <f>SUM(K13-F13)</f>
        <v>-115100</v>
      </c>
      <c r="P13" s="345" t="s">
        <v>453</v>
      </c>
    </row>
    <row r="14" spans="1:16" ht="15.75" thickBot="1" x14ac:dyDescent="0.3">
      <c r="A14" s="324" t="s">
        <v>443</v>
      </c>
      <c r="B14" s="351"/>
      <c r="C14" s="352"/>
      <c r="D14" s="352"/>
      <c r="E14" s="352"/>
      <c r="F14" s="352"/>
      <c r="G14" s="352"/>
      <c r="H14" s="352"/>
      <c r="I14" s="352"/>
      <c r="J14" s="352"/>
      <c r="K14" s="352"/>
      <c r="L14" s="352"/>
      <c r="M14" s="352"/>
      <c r="N14" s="353"/>
      <c r="O14" s="354">
        <f>SUM(O10:O13)</f>
        <v>2561630</v>
      </c>
      <c r="P14" s="373" t="s">
        <v>454</v>
      </c>
    </row>
    <row r="16" spans="1:16" x14ac:dyDescent="0.25">
      <c r="A16" s="392" t="s">
        <v>265</v>
      </c>
      <c r="B16" s="392"/>
      <c r="C16" s="392"/>
      <c r="D16" s="392"/>
      <c r="E16" s="252"/>
      <c r="F16" s="328"/>
      <c r="G16" s="328"/>
      <c r="H16" s="335"/>
      <c r="I16" s="328"/>
      <c r="J16" s="328"/>
      <c r="K16" s="317"/>
    </row>
  </sheetData>
  <sheetProtection selectLockedCells="1" selectUnlockedCells="1"/>
  <mergeCells count="25">
    <mergeCell ref="O8:P8"/>
    <mergeCell ref="F4:G4"/>
    <mergeCell ref="F5:G5"/>
    <mergeCell ref="H4:I4"/>
    <mergeCell ref="H5:I5"/>
    <mergeCell ref="K6:M6"/>
    <mergeCell ref="F3:G3"/>
    <mergeCell ref="H3:I3"/>
    <mergeCell ref="J3:M3"/>
    <mergeCell ref="K4:M4"/>
    <mergeCell ref="G10:H10"/>
    <mergeCell ref="K5:M5"/>
    <mergeCell ref="A6:I6"/>
    <mergeCell ref="K8:N8"/>
    <mergeCell ref="G9:H9"/>
    <mergeCell ref="G12:H12"/>
    <mergeCell ref="G13:H13"/>
    <mergeCell ref="A16:D16"/>
    <mergeCell ref="F8:J8"/>
    <mergeCell ref="B9:C9"/>
    <mergeCell ref="B13:C13"/>
    <mergeCell ref="B11:C11"/>
    <mergeCell ref="B12:C12"/>
    <mergeCell ref="G11:H11"/>
    <mergeCell ref="B10:C10"/>
  </mergeCells>
  <pageMargins left="0" right="0" top="1.1811023622047245" bottom="0.6692913385826772" header="0.51181102362204722" footer="0.51181102362204722"/>
  <pageSetup paperSize="9" firstPageNumber="0" orientation="landscape" horizontalDpi="300" verticalDpi="300" r:id="rId1"/>
  <headerFooter alignWithMargins="0">
    <oddHeader>&amp;L&amp;"Arial,Tučné"&amp;14Město Štíty&amp;10
IČO: 00303453
DIČ: CZ00303453&amp;C&amp;"Arial,Tučné"&amp;14SCHVÁLENÝ ROZPOČET &amp;RROK 2019</oddHeader>
    <oddFooter>&amp;C&amp;A&amp;R&amp;P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5"/>
  <sheetViews>
    <sheetView topLeftCell="A94" workbookViewId="0">
      <selection activeCell="D13" sqref="D13"/>
    </sheetView>
  </sheetViews>
  <sheetFormatPr defaultColWidth="8.7109375" defaultRowHeight="15" x14ac:dyDescent="0.25"/>
  <cols>
    <col min="1" max="2" width="5.7109375" style="2" customWidth="1"/>
    <col min="3" max="3" width="43.7109375" style="2" customWidth="1"/>
    <col min="4" max="5" width="15.7109375" style="5" customWidth="1"/>
    <col min="6" max="6" width="15.7109375" style="105" customWidth="1"/>
    <col min="7" max="16384" width="8.7109375" style="1"/>
  </cols>
  <sheetData>
    <row r="1" spans="1:6" ht="18" customHeight="1" thickBot="1" x14ac:dyDescent="0.3">
      <c r="A1" s="432" t="s">
        <v>0</v>
      </c>
      <c r="B1" s="432"/>
      <c r="C1" s="432"/>
      <c r="D1" s="432"/>
      <c r="E1" s="432"/>
      <c r="F1" s="432"/>
    </row>
    <row r="2" spans="1:6" ht="21" customHeight="1" thickTop="1" thickBot="1" x14ac:dyDescent="0.3">
      <c r="A2" s="16" t="s">
        <v>1</v>
      </c>
      <c r="B2" s="17" t="s">
        <v>2</v>
      </c>
      <c r="C2" s="18" t="s">
        <v>3</v>
      </c>
      <c r="D2" s="19" t="s">
        <v>181</v>
      </c>
      <c r="E2" s="19" t="s">
        <v>182</v>
      </c>
      <c r="F2" s="106" t="s">
        <v>183</v>
      </c>
    </row>
    <row r="3" spans="1:6" ht="15.75" thickTop="1" x14ac:dyDescent="0.25">
      <c r="A3" s="12" t="s">
        <v>4</v>
      </c>
      <c r="B3" s="13" t="s">
        <v>5</v>
      </c>
      <c r="C3" s="14" t="s">
        <v>6</v>
      </c>
      <c r="D3" s="15">
        <v>7400000</v>
      </c>
      <c r="E3" s="15">
        <v>7363863.4500000002</v>
      </c>
      <c r="F3" s="100">
        <v>7400000</v>
      </c>
    </row>
    <row r="4" spans="1:6" x14ac:dyDescent="0.25">
      <c r="A4" s="8" t="s">
        <v>4</v>
      </c>
      <c r="B4" s="9" t="s">
        <v>7</v>
      </c>
      <c r="C4" s="10" t="s">
        <v>8</v>
      </c>
      <c r="D4" s="11">
        <v>161000</v>
      </c>
      <c r="E4" s="11">
        <v>160795.16</v>
      </c>
      <c r="F4" s="101">
        <v>161000</v>
      </c>
    </row>
    <row r="5" spans="1:6" x14ac:dyDescent="0.25">
      <c r="A5" s="8" t="s">
        <v>4</v>
      </c>
      <c r="B5" s="9" t="s">
        <v>9</v>
      </c>
      <c r="C5" s="10" t="s">
        <v>10</v>
      </c>
      <c r="D5" s="11">
        <v>635000</v>
      </c>
      <c r="E5" s="11">
        <v>635565.01</v>
      </c>
      <c r="F5" s="101">
        <v>635000</v>
      </c>
    </row>
    <row r="6" spans="1:6" x14ac:dyDescent="0.25">
      <c r="A6" s="8" t="s">
        <v>4</v>
      </c>
      <c r="B6" s="9" t="s">
        <v>11</v>
      </c>
      <c r="C6" s="10" t="s">
        <v>12</v>
      </c>
      <c r="D6" s="11">
        <v>5800000</v>
      </c>
      <c r="E6" s="11">
        <v>5837255.25</v>
      </c>
      <c r="F6" s="101">
        <v>5800000</v>
      </c>
    </row>
    <row r="7" spans="1:6" x14ac:dyDescent="0.25">
      <c r="A7" s="180" t="s">
        <v>4</v>
      </c>
      <c r="B7" s="181" t="s">
        <v>13</v>
      </c>
      <c r="C7" s="182" t="s">
        <v>14</v>
      </c>
      <c r="D7" s="183">
        <v>2233280</v>
      </c>
      <c r="E7" s="183">
        <v>2233280</v>
      </c>
      <c r="F7" s="170">
        <v>2561630</v>
      </c>
    </row>
    <row r="8" spans="1:6" x14ac:dyDescent="0.25">
      <c r="A8" s="8" t="s">
        <v>4</v>
      </c>
      <c r="B8" s="9" t="s">
        <v>15</v>
      </c>
      <c r="C8" s="10" t="s">
        <v>16</v>
      </c>
      <c r="D8" s="11">
        <v>14350000</v>
      </c>
      <c r="E8" s="11">
        <v>14355909.9</v>
      </c>
      <c r="F8" s="101">
        <v>14350000</v>
      </c>
    </row>
    <row r="9" spans="1:6" x14ac:dyDescent="0.25">
      <c r="A9" s="8" t="s">
        <v>4</v>
      </c>
      <c r="B9" s="9" t="s">
        <v>17</v>
      </c>
      <c r="C9" s="10" t="s">
        <v>18</v>
      </c>
      <c r="D9" s="11">
        <v>959.4</v>
      </c>
      <c r="E9" s="11">
        <v>959.4</v>
      </c>
      <c r="F9" s="101">
        <v>1863</v>
      </c>
    </row>
    <row r="10" spans="1:6" x14ac:dyDescent="0.25">
      <c r="A10" s="8" t="s">
        <v>4</v>
      </c>
      <c r="B10" s="9" t="s">
        <v>19</v>
      </c>
      <c r="C10" s="10" t="s">
        <v>20</v>
      </c>
      <c r="D10" s="11">
        <v>950000</v>
      </c>
      <c r="E10" s="11">
        <v>942786.39</v>
      </c>
      <c r="F10" s="101">
        <v>1000000</v>
      </c>
    </row>
    <row r="11" spans="1:6" x14ac:dyDescent="0.25">
      <c r="A11" s="8" t="s">
        <v>4</v>
      </c>
      <c r="B11" s="9" t="s">
        <v>21</v>
      </c>
      <c r="C11" s="10" t="s">
        <v>22</v>
      </c>
      <c r="D11" s="11">
        <v>65000</v>
      </c>
      <c r="E11" s="11">
        <v>64676</v>
      </c>
      <c r="F11" s="101">
        <v>65000</v>
      </c>
    </row>
    <row r="12" spans="1:6" x14ac:dyDescent="0.25">
      <c r="A12" s="8" t="s">
        <v>4</v>
      </c>
      <c r="B12" s="9" t="s">
        <v>23</v>
      </c>
      <c r="C12" s="10" t="s">
        <v>24</v>
      </c>
      <c r="D12" s="11">
        <v>13950</v>
      </c>
      <c r="E12" s="11">
        <v>13950</v>
      </c>
      <c r="F12" s="101">
        <v>14000</v>
      </c>
    </row>
    <row r="13" spans="1:6" x14ac:dyDescent="0.25">
      <c r="A13" s="8" t="s">
        <v>4</v>
      </c>
      <c r="B13" s="9" t="s">
        <v>25</v>
      </c>
      <c r="C13" s="10" t="s">
        <v>26</v>
      </c>
      <c r="D13" s="11">
        <v>3380</v>
      </c>
      <c r="E13" s="11">
        <v>3380</v>
      </c>
      <c r="F13" s="101">
        <v>3000</v>
      </c>
    </row>
    <row r="14" spans="1:6" x14ac:dyDescent="0.25">
      <c r="A14" s="8" t="s">
        <v>4</v>
      </c>
      <c r="B14" s="9" t="s">
        <v>27</v>
      </c>
      <c r="C14" s="10" t="s">
        <v>28</v>
      </c>
      <c r="D14" s="11">
        <v>3000</v>
      </c>
      <c r="E14" s="11">
        <v>2874</v>
      </c>
      <c r="F14" s="101">
        <v>3000</v>
      </c>
    </row>
    <row r="15" spans="1:6" x14ac:dyDescent="0.25">
      <c r="A15" s="8" t="s">
        <v>4</v>
      </c>
      <c r="B15" s="9" t="s">
        <v>29</v>
      </c>
      <c r="C15" s="10" t="s">
        <v>30</v>
      </c>
      <c r="D15" s="11">
        <v>37568</v>
      </c>
      <c r="E15" s="11">
        <v>37568</v>
      </c>
      <c r="F15" s="101">
        <v>38000</v>
      </c>
    </row>
    <row r="16" spans="1:6" x14ac:dyDescent="0.25">
      <c r="A16" s="8" t="s">
        <v>4</v>
      </c>
      <c r="B16" s="9" t="s">
        <v>31</v>
      </c>
      <c r="C16" s="10" t="s">
        <v>32</v>
      </c>
      <c r="D16" s="11">
        <v>23092.52</v>
      </c>
      <c r="E16" s="11">
        <v>23092.52</v>
      </c>
      <c r="F16" s="101">
        <v>23092.52</v>
      </c>
    </row>
    <row r="17" spans="1:6" x14ac:dyDescent="0.25">
      <c r="A17" s="8" t="s">
        <v>4</v>
      </c>
      <c r="B17" s="9" t="s">
        <v>33</v>
      </c>
      <c r="C17" s="10" t="s">
        <v>34</v>
      </c>
      <c r="D17" s="11">
        <v>25000</v>
      </c>
      <c r="E17" s="11">
        <v>24285</v>
      </c>
      <c r="F17" s="101">
        <v>25000</v>
      </c>
    </row>
    <row r="18" spans="1:6" x14ac:dyDescent="0.25">
      <c r="A18" s="8" t="s">
        <v>4</v>
      </c>
      <c r="B18" s="9" t="s">
        <v>35</v>
      </c>
      <c r="C18" s="10" t="s">
        <v>36</v>
      </c>
      <c r="D18" s="11">
        <v>718660</v>
      </c>
      <c r="E18" s="11">
        <v>718660</v>
      </c>
      <c r="F18" s="101">
        <v>500000</v>
      </c>
    </row>
    <row r="19" spans="1:6" x14ac:dyDescent="0.25">
      <c r="A19" s="8" t="s">
        <v>4</v>
      </c>
      <c r="B19" s="9" t="s">
        <v>37</v>
      </c>
      <c r="C19" s="10" t="s">
        <v>38</v>
      </c>
      <c r="D19" s="11">
        <v>106.3</v>
      </c>
      <c r="E19" s="11">
        <v>106.3</v>
      </c>
      <c r="F19" s="101">
        <v>100</v>
      </c>
    </row>
    <row r="20" spans="1:6" x14ac:dyDescent="0.25">
      <c r="A20" s="8" t="s">
        <v>4</v>
      </c>
      <c r="B20" s="9" t="s">
        <v>39</v>
      </c>
      <c r="C20" s="10" t="s">
        <v>40</v>
      </c>
      <c r="D20" s="11">
        <v>16722</v>
      </c>
      <c r="E20" s="11">
        <v>16721.46</v>
      </c>
      <c r="F20" s="101">
        <v>100</v>
      </c>
    </row>
    <row r="21" spans="1:6" x14ac:dyDescent="0.25">
      <c r="A21" s="8" t="s">
        <v>4</v>
      </c>
      <c r="B21" s="9" t="s">
        <v>41</v>
      </c>
      <c r="C21" s="10" t="s">
        <v>42</v>
      </c>
      <c r="D21" s="11">
        <v>1608000</v>
      </c>
      <c r="E21" s="11">
        <v>1607595.62</v>
      </c>
      <c r="F21" s="101">
        <v>1608000</v>
      </c>
    </row>
    <row r="22" spans="1:6" x14ac:dyDescent="0.25">
      <c r="A22" s="8" t="s">
        <v>4</v>
      </c>
      <c r="B22" s="9" t="s">
        <v>43</v>
      </c>
      <c r="C22" s="10" t="s">
        <v>44</v>
      </c>
      <c r="D22" s="11">
        <v>328548</v>
      </c>
      <c r="E22" s="11">
        <v>328548</v>
      </c>
      <c r="F22" s="101">
        <v>0</v>
      </c>
    </row>
    <row r="23" spans="1:6" x14ac:dyDescent="0.25">
      <c r="A23" s="8" t="s">
        <v>4</v>
      </c>
      <c r="B23" s="9" t="s">
        <v>45</v>
      </c>
      <c r="C23" s="10" t="s">
        <v>46</v>
      </c>
      <c r="D23" s="11">
        <v>792900</v>
      </c>
      <c r="E23" s="11">
        <v>792900</v>
      </c>
      <c r="F23" s="101">
        <v>820000</v>
      </c>
    </row>
    <row r="24" spans="1:6" x14ac:dyDescent="0.25">
      <c r="A24" s="8" t="s">
        <v>4</v>
      </c>
      <c r="B24" s="9" t="s">
        <v>47</v>
      </c>
      <c r="C24" s="10" t="s">
        <v>48</v>
      </c>
      <c r="D24" s="11">
        <v>1406535.6</v>
      </c>
      <c r="E24" s="11">
        <v>1406535.6</v>
      </c>
      <c r="F24" s="101">
        <v>15000</v>
      </c>
    </row>
    <row r="25" spans="1:6" x14ac:dyDescent="0.25">
      <c r="A25" s="8" t="s">
        <v>4</v>
      </c>
      <c r="B25" s="9" t="s">
        <v>49</v>
      </c>
      <c r="C25" s="10" t="s">
        <v>50</v>
      </c>
      <c r="D25" s="11">
        <v>44500</v>
      </c>
      <c r="E25" s="11">
        <v>44500</v>
      </c>
      <c r="F25" s="101">
        <v>17500</v>
      </c>
    </row>
    <row r="26" spans="1:6" ht="15.75" thickBot="1" x14ac:dyDescent="0.3">
      <c r="A26" s="20" t="s">
        <v>4</v>
      </c>
      <c r="B26" s="21" t="s">
        <v>51</v>
      </c>
      <c r="C26" s="22" t="s">
        <v>52</v>
      </c>
      <c r="D26" s="23">
        <v>208000</v>
      </c>
      <c r="E26" s="23">
        <v>208000</v>
      </c>
      <c r="F26" s="102">
        <v>0</v>
      </c>
    </row>
    <row r="27" spans="1:6" ht="15.75" thickBot="1" x14ac:dyDescent="0.3">
      <c r="A27" s="24" t="s">
        <v>4</v>
      </c>
      <c r="B27" s="25" t="s">
        <v>53</v>
      </c>
      <c r="C27" s="25"/>
      <c r="D27" s="26">
        <f>SUM(D3:D26)</f>
        <v>36825201.82</v>
      </c>
      <c r="E27" s="26">
        <f>SUM(E3:E26)</f>
        <v>36823807.060000002</v>
      </c>
      <c r="F27" s="103">
        <f>SUM(F3:F26)</f>
        <v>35041285.519999996</v>
      </c>
    </row>
    <row r="28" spans="1:6" x14ac:dyDescent="0.25">
      <c r="A28" s="12" t="s">
        <v>54</v>
      </c>
      <c r="B28" s="13" t="s">
        <v>55</v>
      </c>
      <c r="C28" s="14" t="s">
        <v>56</v>
      </c>
      <c r="D28" s="15">
        <v>4250000</v>
      </c>
      <c r="E28" s="15">
        <v>4242391.3</v>
      </c>
      <c r="F28" s="100">
        <v>4500000</v>
      </c>
    </row>
    <row r="29" spans="1:6" x14ac:dyDescent="0.25">
      <c r="A29" s="8" t="s">
        <v>54</v>
      </c>
      <c r="B29" s="9" t="s">
        <v>57</v>
      </c>
      <c r="C29" s="10" t="s">
        <v>58</v>
      </c>
      <c r="D29" s="11">
        <v>11541</v>
      </c>
      <c r="E29" s="11">
        <v>11541</v>
      </c>
      <c r="F29" s="101">
        <v>11704</v>
      </c>
    </row>
    <row r="30" spans="1:6" ht="15.75" thickBot="1" x14ac:dyDescent="0.3">
      <c r="A30" s="20" t="s">
        <v>54</v>
      </c>
      <c r="B30" s="21" t="s">
        <v>59</v>
      </c>
      <c r="C30" s="22" t="s">
        <v>60</v>
      </c>
      <c r="D30" s="23">
        <v>0</v>
      </c>
      <c r="E30" s="23">
        <v>0</v>
      </c>
      <c r="F30" s="102">
        <v>1000</v>
      </c>
    </row>
    <row r="31" spans="1:6" ht="15.75" thickBot="1" x14ac:dyDescent="0.3">
      <c r="A31" s="24" t="s">
        <v>54</v>
      </c>
      <c r="B31" s="25" t="s">
        <v>61</v>
      </c>
      <c r="C31" s="25"/>
      <c r="D31" s="26">
        <f>SUM(D28:D30)</f>
        <v>4261541</v>
      </c>
      <c r="E31" s="26">
        <f>SUM(E28:E30)</f>
        <v>4253932.3</v>
      </c>
      <c r="F31" s="103">
        <f>SUM(F28:F30)</f>
        <v>4512704</v>
      </c>
    </row>
    <row r="32" spans="1:6" x14ac:dyDescent="0.25">
      <c r="A32" s="12" t="s">
        <v>62</v>
      </c>
      <c r="B32" s="13" t="s">
        <v>55</v>
      </c>
      <c r="C32" s="14" t="s">
        <v>56</v>
      </c>
      <c r="D32" s="15">
        <v>15500</v>
      </c>
      <c r="E32" s="15">
        <v>15246</v>
      </c>
      <c r="F32" s="100">
        <v>16000</v>
      </c>
    </row>
    <row r="33" spans="1:6" x14ac:dyDescent="0.25">
      <c r="A33" s="8" t="s">
        <v>62</v>
      </c>
      <c r="B33" s="9" t="s">
        <v>63</v>
      </c>
      <c r="C33" s="10" t="s">
        <v>64</v>
      </c>
      <c r="D33" s="11">
        <v>75000</v>
      </c>
      <c r="E33" s="11">
        <v>75492</v>
      </c>
      <c r="F33" s="101">
        <v>20000</v>
      </c>
    </row>
    <row r="34" spans="1:6" ht="15.75" thickBot="1" x14ac:dyDescent="0.3">
      <c r="A34" s="20" t="s">
        <v>62</v>
      </c>
      <c r="B34" s="21" t="s">
        <v>65</v>
      </c>
      <c r="C34" s="22" t="s">
        <v>66</v>
      </c>
      <c r="D34" s="23">
        <v>8930</v>
      </c>
      <c r="E34" s="23">
        <v>8930</v>
      </c>
      <c r="F34" s="102">
        <v>0</v>
      </c>
    </row>
    <row r="35" spans="1:6" ht="15.75" thickBot="1" x14ac:dyDescent="0.3">
      <c r="A35" s="110" t="s">
        <v>62</v>
      </c>
      <c r="B35" s="27" t="s">
        <v>67</v>
      </c>
      <c r="C35" s="27"/>
      <c r="D35" s="28">
        <f>SUM(D32:D34)</f>
        <v>99430</v>
      </c>
      <c r="E35" s="28">
        <f>SUM(E32:E34)</f>
        <v>99668</v>
      </c>
      <c r="F35" s="111">
        <f>SUM(F32:F34)</f>
        <v>36000</v>
      </c>
    </row>
    <row r="36" spans="1:6" ht="15.75" thickBot="1" x14ac:dyDescent="0.3">
      <c r="A36" s="29" t="s">
        <v>59</v>
      </c>
      <c r="B36" s="30" t="s">
        <v>68</v>
      </c>
      <c r="C36" s="31" t="s">
        <v>69</v>
      </c>
      <c r="D36" s="32">
        <v>16956</v>
      </c>
      <c r="E36" s="32">
        <v>0</v>
      </c>
      <c r="F36" s="104">
        <v>0</v>
      </c>
    </row>
    <row r="37" spans="1:6" ht="15.75" thickBot="1" x14ac:dyDescent="0.3">
      <c r="A37" s="110" t="s">
        <v>59</v>
      </c>
      <c r="B37" s="27" t="s">
        <v>70</v>
      </c>
      <c r="C37" s="27"/>
      <c r="D37" s="28">
        <f>SUM(D36)</f>
        <v>16956</v>
      </c>
      <c r="E37" s="28">
        <f>SUM(E36)</f>
        <v>0</v>
      </c>
      <c r="F37" s="111">
        <f>SUM(F36)</f>
        <v>0</v>
      </c>
    </row>
    <row r="38" spans="1:6" x14ac:dyDescent="0.25">
      <c r="A38" s="12" t="s">
        <v>71</v>
      </c>
      <c r="B38" s="13" t="s">
        <v>55</v>
      </c>
      <c r="C38" s="14" t="s">
        <v>56</v>
      </c>
      <c r="D38" s="15">
        <v>1400000</v>
      </c>
      <c r="E38" s="15">
        <v>1353946.32</v>
      </c>
      <c r="F38" s="100">
        <v>1400000</v>
      </c>
    </row>
    <row r="39" spans="1:6" x14ac:dyDescent="0.25">
      <c r="A39" s="8" t="s">
        <v>71</v>
      </c>
      <c r="B39" s="9" t="s">
        <v>59</v>
      </c>
      <c r="C39" s="10" t="s">
        <v>60</v>
      </c>
      <c r="D39" s="11">
        <v>23030</v>
      </c>
      <c r="E39" s="11">
        <v>23030</v>
      </c>
      <c r="F39" s="101">
        <v>0</v>
      </c>
    </row>
    <row r="40" spans="1:6" ht="15.75" thickBot="1" x14ac:dyDescent="0.3">
      <c r="A40" s="20" t="s">
        <v>71</v>
      </c>
      <c r="B40" s="21" t="s">
        <v>72</v>
      </c>
      <c r="C40" s="22" t="s">
        <v>73</v>
      </c>
      <c r="D40" s="23">
        <v>259104</v>
      </c>
      <c r="E40" s="23">
        <v>259104</v>
      </c>
      <c r="F40" s="102">
        <v>252534</v>
      </c>
    </row>
    <row r="41" spans="1:6" ht="15.75" thickBot="1" x14ac:dyDescent="0.3">
      <c r="A41" s="110" t="s">
        <v>71</v>
      </c>
      <c r="B41" s="27" t="s">
        <v>74</v>
      </c>
      <c r="C41" s="27"/>
      <c r="D41" s="28">
        <f>SUM(D38:D40)</f>
        <v>1682134</v>
      </c>
      <c r="E41" s="28">
        <f>SUM(E38:E40)</f>
        <v>1636080.32</v>
      </c>
      <c r="F41" s="111">
        <f>SUM(F38:F40)</f>
        <v>1652534</v>
      </c>
    </row>
    <row r="42" spans="1:6" ht="15.75" thickBot="1" x14ac:dyDescent="0.3">
      <c r="A42" s="29" t="s">
        <v>75</v>
      </c>
      <c r="B42" s="30" t="s">
        <v>55</v>
      </c>
      <c r="C42" s="31" t="s">
        <v>56</v>
      </c>
      <c r="D42" s="32">
        <v>1500000</v>
      </c>
      <c r="E42" s="32">
        <v>1513548.58</v>
      </c>
      <c r="F42" s="104">
        <v>1500000</v>
      </c>
    </row>
    <row r="43" spans="1:6" ht="15.75" thickBot="1" x14ac:dyDescent="0.3">
      <c r="A43" s="110" t="s">
        <v>75</v>
      </c>
      <c r="B43" s="27" t="s">
        <v>76</v>
      </c>
      <c r="C43" s="27"/>
      <c r="D43" s="28">
        <f>SUM(D42)</f>
        <v>1500000</v>
      </c>
      <c r="E43" s="28">
        <f>SUM(E42)</f>
        <v>1513548.58</v>
      </c>
      <c r="F43" s="111">
        <f>SUM(F42)</f>
        <v>1500000</v>
      </c>
    </row>
    <row r="44" spans="1:6" ht="15.75" thickBot="1" x14ac:dyDescent="0.3">
      <c r="A44" s="29" t="s">
        <v>77</v>
      </c>
      <c r="B44" s="30" t="s">
        <v>78</v>
      </c>
      <c r="C44" s="31" t="s">
        <v>79</v>
      </c>
      <c r="D44" s="32">
        <v>81024</v>
      </c>
      <c r="E44" s="32">
        <v>81024</v>
      </c>
      <c r="F44" s="104">
        <v>0</v>
      </c>
    </row>
    <row r="45" spans="1:6" ht="15.75" thickBot="1" x14ac:dyDescent="0.3">
      <c r="A45" s="209" t="s">
        <v>77</v>
      </c>
      <c r="B45" s="210" t="s">
        <v>80</v>
      </c>
      <c r="C45" s="210"/>
      <c r="D45" s="211">
        <f>SUM(D44)</f>
        <v>81024</v>
      </c>
      <c r="E45" s="211">
        <f>SUM(E44)</f>
        <v>81024</v>
      </c>
      <c r="F45" s="212">
        <f>SUM(F44)</f>
        <v>0</v>
      </c>
    </row>
    <row r="46" spans="1:6" s="179" customFormat="1" ht="16.5" thickTop="1" thickBot="1" x14ac:dyDescent="0.3">
      <c r="A46" s="307"/>
      <c r="B46" s="307"/>
      <c r="C46" s="307"/>
      <c r="D46" s="308"/>
      <c r="E46" s="308"/>
      <c r="F46" s="309"/>
    </row>
    <row r="47" spans="1:6" ht="18" customHeight="1" thickTop="1" thickBot="1" x14ac:dyDescent="0.3">
      <c r="A47" s="432" t="s">
        <v>0</v>
      </c>
      <c r="B47" s="432"/>
      <c r="C47" s="432"/>
      <c r="D47" s="432"/>
      <c r="E47" s="432"/>
      <c r="F47" s="432"/>
    </row>
    <row r="48" spans="1:6" ht="21" customHeight="1" thickTop="1" thickBot="1" x14ac:dyDescent="0.3">
      <c r="A48" s="16" t="s">
        <v>1</v>
      </c>
      <c r="B48" s="17" t="s">
        <v>2</v>
      </c>
      <c r="C48" s="18" t="s">
        <v>3</v>
      </c>
      <c r="D48" s="19" t="s">
        <v>181</v>
      </c>
      <c r="E48" s="19" t="s">
        <v>182</v>
      </c>
      <c r="F48" s="106" t="s">
        <v>183</v>
      </c>
    </row>
    <row r="49" spans="1:6" ht="15.75" customHeight="1" thickTop="1" x14ac:dyDescent="0.25">
      <c r="A49" s="8" t="s">
        <v>81</v>
      </c>
      <c r="B49" s="9" t="s">
        <v>55</v>
      </c>
      <c r="C49" s="10" t="s">
        <v>56</v>
      </c>
      <c r="D49" s="11">
        <v>48000</v>
      </c>
      <c r="E49" s="11">
        <v>48249</v>
      </c>
      <c r="F49" s="101">
        <v>51000</v>
      </c>
    </row>
    <row r="50" spans="1:6" ht="15.75" customHeight="1" thickBot="1" x14ac:dyDescent="0.3">
      <c r="A50" s="20" t="s">
        <v>81</v>
      </c>
      <c r="B50" s="21" t="s">
        <v>72</v>
      </c>
      <c r="C50" s="22" t="s">
        <v>73</v>
      </c>
      <c r="D50" s="23">
        <v>347</v>
      </c>
      <c r="E50" s="23">
        <v>347</v>
      </c>
      <c r="F50" s="102">
        <v>0</v>
      </c>
    </row>
    <row r="51" spans="1:6" ht="15.75" thickBot="1" x14ac:dyDescent="0.3">
      <c r="A51" s="110" t="s">
        <v>81</v>
      </c>
      <c r="B51" s="27" t="s">
        <v>82</v>
      </c>
      <c r="C51" s="27"/>
      <c r="D51" s="28">
        <f>SUM(D49:D50)</f>
        <v>48347</v>
      </c>
      <c r="E51" s="28">
        <f>SUM(E49:E50)</f>
        <v>48596</v>
      </c>
      <c r="F51" s="111">
        <f>SUM(F49:F50)</f>
        <v>51000</v>
      </c>
    </row>
    <row r="52" spans="1:6" x14ac:dyDescent="0.25">
      <c r="A52" s="12" t="s">
        <v>83</v>
      </c>
      <c r="B52" s="13" t="s">
        <v>55</v>
      </c>
      <c r="C52" s="14" t="s">
        <v>56</v>
      </c>
      <c r="D52" s="15">
        <v>93000</v>
      </c>
      <c r="E52" s="15">
        <v>93343.2</v>
      </c>
      <c r="F52" s="100">
        <v>90000</v>
      </c>
    </row>
    <row r="53" spans="1:6" x14ac:dyDescent="0.25">
      <c r="A53" s="8" t="s">
        <v>83</v>
      </c>
      <c r="B53" s="9" t="s">
        <v>63</v>
      </c>
      <c r="C53" s="10" t="s">
        <v>64</v>
      </c>
      <c r="D53" s="11">
        <v>4000</v>
      </c>
      <c r="E53" s="11">
        <v>3825</v>
      </c>
      <c r="F53" s="101">
        <v>4000</v>
      </c>
    </row>
    <row r="54" spans="1:6" x14ac:dyDescent="0.25">
      <c r="A54" s="8" t="s">
        <v>83</v>
      </c>
      <c r="B54" s="9" t="s">
        <v>84</v>
      </c>
      <c r="C54" s="10" t="s">
        <v>85</v>
      </c>
      <c r="D54" s="11">
        <v>17000</v>
      </c>
      <c r="E54" s="11">
        <v>16940</v>
      </c>
      <c r="F54" s="101">
        <v>17000</v>
      </c>
    </row>
    <row r="55" spans="1:6" x14ac:dyDescent="0.25">
      <c r="A55" s="8" t="s">
        <v>83</v>
      </c>
      <c r="B55" s="9" t="s">
        <v>86</v>
      </c>
      <c r="C55" s="10" t="s">
        <v>87</v>
      </c>
      <c r="D55" s="11">
        <v>4000</v>
      </c>
      <c r="E55" s="11">
        <v>3967.8</v>
      </c>
      <c r="F55" s="101">
        <v>4000</v>
      </c>
    </row>
    <row r="56" spans="1:6" x14ac:dyDescent="0.25">
      <c r="A56" s="8" t="s">
        <v>83</v>
      </c>
      <c r="B56" s="9" t="s">
        <v>75</v>
      </c>
      <c r="C56" s="10" t="s">
        <v>88</v>
      </c>
      <c r="D56" s="11">
        <v>55000</v>
      </c>
      <c r="E56" s="11">
        <v>55000</v>
      </c>
      <c r="F56" s="101">
        <v>0</v>
      </c>
    </row>
    <row r="57" spans="1:6" ht="15.75" thickBot="1" x14ac:dyDescent="0.3">
      <c r="A57" s="20" t="s">
        <v>83</v>
      </c>
      <c r="B57" s="21" t="s">
        <v>72</v>
      </c>
      <c r="C57" s="22" t="s">
        <v>73</v>
      </c>
      <c r="D57" s="23">
        <v>2000</v>
      </c>
      <c r="E57" s="23">
        <v>1829.5</v>
      </c>
      <c r="F57" s="102">
        <v>1000</v>
      </c>
    </row>
    <row r="58" spans="1:6" ht="15.75" thickBot="1" x14ac:dyDescent="0.3">
      <c r="A58" s="110" t="s">
        <v>83</v>
      </c>
      <c r="B58" s="27" t="s">
        <v>89</v>
      </c>
      <c r="C58" s="27"/>
      <c r="D58" s="28">
        <f>SUM(D52:D57)</f>
        <v>175000</v>
      </c>
      <c r="E58" s="28">
        <f>SUM(E52:E57)</f>
        <v>174905.5</v>
      </c>
      <c r="F58" s="111">
        <f>SUM(F52:F57)</f>
        <v>116000</v>
      </c>
    </row>
    <row r="59" spans="1:6" x14ac:dyDescent="0.25">
      <c r="A59" s="12" t="s">
        <v>90</v>
      </c>
      <c r="B59" s="13" t="s">
        <v>55</v>
      </c>
      <c r="C59" s="14" t="s">
        <v>56</v>
      </c>
      <c r="D59" s="15">
        <v>93000</v>
      </c>
      <c r="E59" s="15">
        <v>92668.1</v>
      </c>
      <c r="F59" s="100">
        <v>119000</v>
      </c>
    </row>
    <row r="60" spans="1:6" x14ac:dyDescent="0.25">
      <c r="A60" s="8" t="s">
        <v>90</v>
      </c>
      <c r="B60" s="9" t="s">
        <v>84</v>
      </c>
      <c r="C60" s="10" t="s">
        <v>85</v>
      </c>
      <c r="D60" s="11">
        <v>65220</v>
      </c>
      <c r="E60" s="11">
        <v>65220</v>
      </c>
      <c r="F60" s="101">
        <v>80034</v>
      </c>
    </row>
    <row r="61" spans="1:6" ht="15.75" thickBot="1" x14ac:dyDescent="0.3">
      <c r="A61" s="20" t="s">
        <v>90</v>
      </c>
      <c r="B61" s="21" t="s">
        <v>86</v>
      </c>
      <c r="C61" s="22" t="s">
        <v>87</v>
      </c>
      <c r="D61" s="23">
        <v>9012</v>
      </c>
      <c r="E61" s="23">
        <v>9012</v>
      </c>
      <c r="F61" s="102">
        <v>55434</v>
      </c>
    </row>
    <row r="62" spans="1:6" ht="15.75" thickBot="1" x14ac:dyDescent="0.3">
      <c r="A62" s="110" t="s">
        <v>90</v>
      </c>
      <c r="B62" s="27" t="s">
        <v>91</v>
      </c>
      <c r="C62" s="27"/>
      <c r="D62" s="28">
        <f>SUM(D59:D61)</f>
        <v>167232</v>
      </c>
      <c r="E62" s="28">
        <f>SUM(E59:E61)</f>
        <v>166900.1</v>
      </c>
      <c r="F62" s="111">
        <f>SUM(F59:F61)</f>
        <v>254468</v>
      </c>
    </row>
    <row r="63" spans="1:6" x14ac:dyDescent="0.25">
      <c r="A63" s="12" t="s">
        <v>92</v>
      </c>
      <c r="B63" s="13" t="s">
        <v>55</v>
      </c>
      <c r="C63" s="14" t="s">
        <v>56</v>
      </c>
      <c r="D63" s="15">
        <v>1000000</v>
      </c>
      <c r="E63" s="15">
        <v>985080</v>
      </c>
      <c r="F63" s="100">
        <v>1000000</v>
      </c>
    </row>
    <row r="64" spans="1:6" x14ac:dyDescent="0.25">
      <c r="A64" s="8" t="s">
        <v>92</v>
      </c>
      <c r="B64" s="9" t="s">
        <v>84</v>
      </c>
      <c r="C64" s="10" t="s">
        <v>85</v>
      </c>
      <c r="D64" s="11">
        <v>3570000</v>
      </c>
      <c r="E64" s="11">
        <v>3568086.54</v>
      </c>
      <c r="F64" s="101">
        <v>3600000</v>
      </c>
    </row>
    <row r="65" spans="1:6" ht="15.75" thickBot="1" x14ac:dyDescent="0.3">
      <c r="A65" s="20" t="s">
        <v>92</v>
      </c>
      <c r="B65" s="21" t="s">
        <v>72</v>
      </c>
      <c r="C65" s="22" t="s">
        <v>73</v>
      </c>
      <c r="D65" s="23">
        <v>140020.76</v>
      </c>
      <c r="E65" s="23">
        <v>140020.76</v>
      </c>
      <c r="F65" s="102">
        <v>30000</v>
      </c>
    </row>
    <row r="66" spans="1:6" ht="15.75" thickBot="1" x14ac:dyDescent="0.3">
      <c r="A66" s="110" t="s">
        <v>92</v>
      </c>
      <c r="B66" s="27" t="s">
        <v>93</v>
      </c>
      <c r="C66" s="27"/>
      <c r="D66" s="28">
        <f>SUM(D63:D65)</f>
        <v>4710020.76</v>
      </c>
      <c r="E66" s="28">
        <f>SUM(E63:E65)</f>
        <v>4693187.3</v>
      </c>
      <c r="F66" s="111">
        <f>SUM(F63:F65)</f>
        <v>4630000</v>
      </c>
    </row>
    <row r="67" spans="1:6" x14ac:dyDescent="0.25">
      <c r="A67" s="12" t="s">
        <v>94</v>
      </c>
      <c r="B67" s="13" t="s">
        <v>55</v>
      </c>
      <c r="C67" s="14" t="s">
        <v>56</v>
      </c>
      <c r="D67" s="15">
        <v>147800</v>
      </c>
      <c r="E67" s="15">
        <v>147769.20000000001</v>
      </c>
      <c r="F67" s="100">
        <v>152800</v>
      </c>
    </row>
    <row r="68" spans="1:6" x14ac:dyDescent="0.25">
      <c r="A68" s="8" t="s">
        <v>94</v>
      </c>
      <c r="B68" s="9" t="s">
        <v>84</v>
      </c>
      <c r="C68" s="10" t="s">
        <v>85</v>
      </c>
      <c r="D68" s="11">
        <v>423180</v>
      </c>
      <c r="E68" s="11">
        <v>423180</v>
      </c>
      <c r="F68" s="101">
        <v>444145</v>
      </c>
    </row>
    <row r="69" spans="1:6" ht="15.75" thickBot="1" x14ac:dyDescent="0.3">
      <c r="A69" s="20" t="s">
        <v>94</v>
      </c>
      <c r="B69" s="21" t="s">
        <v>86</v>
      </c>
      <c r="C69" s="22" t="s">
        <v>87</v>
      </c>
      <c r="D69" s="23">
        <v>1859</v>
      </c>
      <c r="E69" s="23">
        <v>1859</v>
      </c>
      <c r="F69" s="102">
        <v>1859</v>
      </c>
    </row>
    <row r="70" spans="1:6" ht="15.75" thickBot="1" x14ac:dyDescent="0.3">
      <c r="A70" s="110" t="s">
        <v>94</v>
      </c>
      <c r="B70" s="27" t="s">
        <v>95</v>
      </c>
      <c r="C70" s="27"/>
      <c r="D70" s="28">
        <f>SUM(D67:D69)</f>
        <v>572839</v>
      </c>
      <c r="E70" s="28">
        <f>SUM(E67:E69)</f>
        <v>572808.19999999995</v>
      </c>
      <c r="F70" s="111">
        <f>SUM(F67:F69)</f>
        <v>598804</v>
      </c>
    </row>
    <row r="71" spans="1:6" ht="15.75" thickBot="1" x14ac:dyDescent="0.3">
      <c r="A71" s="29" t="s">
        <v>96</v>
      </c>
      <c r="B71" s="30" t="s">
        <v>55</v>
      </c>
      <c r="C71" s="31" t="s">
        <v>56</v>
      </c>
      <c r="D71" s="32">
        <v>35600</v>
      </c>
      <c r="E71" s="32">
        <v>35600</v>
      </c>
      <c r="F71" s="104">
        <v>1600</v>
      </c>
    </row>
    <row r="72" spans="1:6" ht="15.75" thickBot="1" x14ac:dyDescent="0.3">
      <c r="A72" s="110" t="s">
        <v>96</v>
      </c>
      <c r="B72" s="27" t="s">
        <v>97</v>
      </c>
      <c r="C72" s="27"/>
      <c r="D72" s="28">
        <f>SUM(D71)</f>
        <v>35600</v>
      </c>
      <c r="E72" s="28">
        <f>SUM(E71)</f>
        <v>35600</v>
      </c>
      <c r="F72" s="111">
        <f>SUM(F71)</f>
        <v>1600</v>
      </c>
    </row>
    <row r="73" spans="1:6" ht="15.75" thickBot="1" x14ac:dyDescent="0.3">
      <c r="A73" s="29" t="s">
        <v>98</v>
      </c>
      <c r="B73" s="30" t="s">
        <v>86</v>
      </c>
      <c r="C73" s="31" t="s">
        <v>87</v>
      </c>
      <c r="D73" s="32">
        <v>63526.21</v>
      </c>
      <c r="E73" s="32">
        <v>63526.21</v>
      </c>
      <c r="F73" s="104">
        <v>63526.21</v>
      </c>
    </row>
    <row r="74" spans="1:6" ht="15.75" thickBot="1" x14ac:dyDescent="0.3">
      <c r="A74" s="110" t="s">
        <v>98</v>
      </c>
      <c r="B74" s="27" t="s">
        <v>99</v>
      </c>
      <c r="C74" s="27"/>
      <c r="D74" s="28">
        <f>SUM(D73)</f>
        <v>63526.21</v>
      </c>
      <c r="E74" s="28">
        <f>SUM(E73)</f>
        <v>63526.21</v>
      </c>
      <c r="F74" s="111">
        <f>SUM(F73)</f>
        <v>63526.21</v>
      </c>
    </row>
    <row r="75" spans="1:6" x14ac:dyDescent="0.25">
      <c r="A75" s="12" t="s">
        <v>100</v>
      </c>
      <c r="B75" s="13" t="s">
        <v>55</v>
      </c>
      <c r="C75" s="14" t="s">
        <v>56</v>
      </c>
      <c r="D75" s="15">
        <v>147000</v>
      </c>
      <c r="E75" s="15">
        <v>146546.1</v>
      </c>
      <c r="F75" s="100">
        <v>140000</v>
      </c>
    </row>
    <row r="76" spans="1:6" x14ac:dyDescent="0.25">
      <c r="A76" s="8" t="s">
        <v>100</v>
      </c>
      <c r="B76" s="9" t="s">
        <v>68</v>
      </c>
      <c r="C76" s="10" t="s">
        <v>69</v>
      </c>
      <c r="D76" s="11">
        <v>3800000</v>
      </c>
      <c r="E76" s="11">
        <v>3757797.15</v>
      </c>
      <c r="F76" s="101">
        <v>3800000</v>
      </c>
    </row>
    <row r="77" spans="1:6" x14ac:dyDescent="0.25">
      <c r="A77" s="8" t="s">
        <v>100</v>
      </c>
      <c r="B77" s="9" t="s">
        <v>57</v>
      </c>
      <c r="C77" s="10" t="s">
        <v>58</v>
      </c>
      <c r="D77" s="11">
        <v>155982</v>
      </c>
      <c r="E77" s="11">
        <v>155982</v>
      </c>
      <c r="F77" s="101">
        <v>150608</v>
      </c>
    </row>
    <row r="78" spans="1:6" x14ac:dyDescent="0.25">
      <c r="A78" s="8" t="s">
        <v>100</v>
      </c>
      <c r="B78" s="9" t="s">
        <v>84</v>
      </c>
      <c r="C78" s="10" t="s">
        <v>85</v>
      </c>
      <c r="D78" s="11">
        <v>34276</v>
      </c>
      <c r="E78" s="11">
        <v>34276</v>
      </c>
      <c r="F78" s="101">
        <v>30000</v>
      </c>
    </row>
    <row r="79" spans="1:6" x14ac:dyDescent="0.25">
      <c r="A79" s="8" t="s">
        <v>100</v>
      </c>
      <c r="B79" s="9" t="s">
        <v>86</v>
      </c>
      <c r="C79" s="10" t="s">
        <v>87</v>
      </c>
      <c r="D79" s="11">
        <v>1700</v>
      </c>
      <c r="E79" s="11">
        <v>1700</v>
      </c>
      <c r="F79" s="101">
        <v>1000</v>
      </c>
    </row>
    <row r="80" spans="1:6" x14ac:dyDescent="0.25">
      <c r="A80" s="8" t="s">
        <v>100</v>
      </c>
      <c r="B80" s="9" t="s">
        <v>72</v>
      </c>
      <c r="C80" s="10" t="s">
        <v>73</v>
      </c>
      <c r="D80" s="11">
        <v>45728.62</v>
      </c>
      <c r="E80" s="11">
        <v>45728.62</v>
      </c>
      <c r="F80" s="101">
        <v>21500</v>
      </c>
    </row>
    <row r="81" spans="1:6" ht="15.75" thickBot="1" x14ac:dyDescent="0.3">
      <c r="A81" s="20" t="s">
        <v>100</v>
      </c>
      <c r="B81" s="21" t="s">
        <v>101</v>
      </c>
      <c r="C81" s="22" t="s">
        <v>102</v>
      </c>
      <c r="D81" s="23">
        <v>81800</v>
      </c>
      <c r="E81" s="23">
        <v>81800</v>
      </c>
      <c r="F81" s="102">
        <v>200000</v>
      </c>
    </row>
    <row r="82" spans="1:6" ht="15.75" thickBot="1" x14ac:dyDescent="0.3">
      <c r="A82" s="110" t="s">
        <v>100</v>
      </c>
      <c r="B82" s="27" t="s">
        <v>103</v>
      </c>
      <c r="C82" s="27"/>
      <c r="D82" s="28">
        <f>SUM(D75:D81)</f>
        <v>4266486.62</v>
      </c>
      <c r="E82" s="28">
        <f>SUM(E75:E81)</f>
        <v>4223829.87</v>
      </c>
      <c r="F82" s="111">
        <f>SUM(F75:F81)</f>
        <v>4343108</v>
      </c>
    </row>
    <row r="83" spans="1:6" x14ac:dyDescent="0.25">
      <c r="A83" s="12" t="s">
        <v>104</v>
      </c>
      <c r="B83" s="13" t="s">
        <v>55</v>
      </c>
      <c r="C83" s="14" t="s">
        <v>56</v>
      </c>
      <c r="D83" s="15">
        <v>135000</v>
      </c>
      <c r="E83" s="15">
        <v>134455.26</v>
      </c>
      <c r="F83" s="100">
        <v>130000</v>
      </c>
    </row>
    <row r="84" spans="1:6" ht="15.75" thickBot="1" x14ac:dyDescent="0.3">
      <c r="A84" s="20" t="s">
        <v>104</v>
      </c>
      <c r="B84" s="21" t="s">
        <v>63</v>
      </c>
      <c r="C84" s="22" t="s">
        <v>64</v>
      </c>
      <c r="D84" s="23">
        <v>12100</v>
      </c>
      <c r="E84" s="23">
        <v>12097</v>
      </c>
      <c r="F84" s="102">
        <v>10000</v>
      </c>
    </row>
    <row r="85" spans="1:6" ht="15.75" thickBot="1" x14ac:dyDescent="0.3">
      <c r="A85" s="110" t="s">
        <v>104</v>
      </c>
      <c r="B85" s="27" t="s">
        <v>105</v>
      </c>
      <c r="C85" s="27"/>
      <c r="D85" s="28">
        <f>SUM(D83:D84)</f>
        <v>147100</v>
      </c>
      <c r="E85" s="28">
        <f>SUM(E83:E84)</f>
        <v>146552.26</v>
      </c>
      <c r="F85" s="111">
        <f>SUM(F83:F84)</f>
        <v>140000</v>
      </c>
    </row>
    <row r="86" spans="1:6" x14ac:dyDescent="0.25">
      <c r="A86" s="12" t="s">
        <v>106</v>
      </c>
      <c r="B86" s="13" t="s">
        <v>55</v>
      </c>
      <c r="C86" s="14" t="s">
        <v>56</v>
      </c>
      <c r="D86" s="15">
        <v>5194.05</v>
      </c>
      <c r="E86" s="15">
        <v>5194.05</v>
      </c>
      <c r="F86" s="100">
        <v>5000</v>
      </c>
    </row>
    <row r="87" spans="1:6" ht="15.75" thickBot="1" x14ac:dyDescent="0.3">
      <c r="A87" s="20" t="s">
        <v>106</v>
      </c>
      <c r="B87" s="21" t="s">
        <v>72</v>
      </c>
      <c r="C87" s="22" t="s">
        <v>73</v>
      </c>
      <c r="D87" s="23">
        <v>1071.46</v>
      </c>
      <c r="E87" s="23">
        <v>1071.46</v>
      </c>
      <c r="F87" s="102">
        <v>1000</v>
      </c>
    </row>
    <row r="88" spans="1:6" ht="15.75" thickBot="1" x14ac:dyDescent="0.3">
      <c r="A88" s="110" t="s">
        <v>106</v>
      </c>
      <c r="B88" s="27" t="s">
        <v>107</v>
      </c>
      <c r="C88" s="27"/>
      <c r="D88" s="28">
        <f>SUM(D86:D87)</f>
        <v>6265.51</v>
      </c>
      <c r="E88" s="28">
        <f>SUM(E86:E87)</f>
        <v>6265.51</v>
      </c>
      <c r="F88" s="111">
        <f>SUM(F86:F87)</f>
        <v>6000</v>
      </c>
    </row>
    <row r="89" spans="1:6" ht="15.75" thickBot="1" x14ac:dyDescent="0.3">
      <c r="A89" s="29" t="s">
        <v>108</v>
      </c>
      <c r="B89" s="30" t="s">
        <v>55</v>
      </c>
      <c r="C89" s="31" t="s">
        <v>56</v>
      </c>
      <c r="D89" s="32">
        <v>300300</v>
      </c>
      <c r="E89" s="32">
        <v>300293</v>
      </c>
      <c r="F89" s="104">
        <v>307260</v>
      </c>
    </row>
    <row r="90" spans="1:6" ht="15.75" thickBot="1" x14ac:dyDescent="0.3">
      <c r="A90" s="110" t="s">
        <v>108</v>
      </c>
      <c r="B90" s="27" t="s">
        <v>109</v>
      </c>
      <c r="C90" s="27"/>
      <c r="D90" s="28">
        <f>SUM(D89)</f>
        <v>300300</v>
      </c>
      <c r="E90" s="28">
        <f>SUM(E89)</f>
        <v>300293</v>
      </c>
      <c r="F90" s="111">
        <f>SUM(F89)</f>
        <v>307260</v>
      </c>
    </row>
    <row r="91" spans="1:6" ht="15.75" thickBot="1" x14ac:dyDescent="0.3">
      <c r="A91" s="29" t="s">
        <v>110</v>
      </c>
      <c r="B91" s="30" t="s">
        <v>55</v>
      </c>
      <c r="C91" s="31" t="s">
        <v>56</v>
      </c>
      <c r="D91" s="32">
        <v>17100</v>
      </c>
      <c r="E91" s="32">
        <v>17070</v>
      </c>
      <c r="F91" s="104">
        <v>15000</v>
      </c>
    </row>
    <row r="92" spans="1:6" ht="15.75" thickBot="1" x14ac:dyDescent="0.3">
      <c r="A92" s="110" t="s">
        <v>110</v>
      </c>
      <c r="B92" s="27" t="s">
        <v>111</v>
      </c>
      <c r="C92" s="27"/>
      <c r="D92" s="28">
        <f>SUM(D91)</f>
        <v>17100</v>
      </c>
      <c r="E92" s="28">
        <f>SUM(E91)</f>
        <v>17070</v>
      </c>
      <c r="F92" s="111">
        <f>SUM(F91)</f>
        <v>15000</v>
      </c>
    </row>
    <row r="93" spans="1:6" ht="18" customHeight="1" thickBot="1" x14ac:dyDescent="0.3">
      <c r="A93" s="432" t="s">
        <v>0</v>
      </c>
      <c r="B93" s="432"/>
      <c r="C93" s="432"/>
      <c r="D93" s="432"/>
      <c r="E93" s="432"/>
      <c r="F93" s="432"/>
    </row>
    <row r="94" spans="1:6" ht="21" customHeight="1" thickTop="1" thickBot="1" x14ac:dyDescent="0.3">
      <c r="A94" s="16" t="s">
        <v>1</v>
      </c>
      <c r="B94" s="17" t="s">
        <v>2</v>
      </c>
      <c r="C94" s="18" t="s">
        <v>3</v>
      </c>
      <c r="D94" s="19" t="s">
        <v>181</v>
      </c>
      <c r="E94" s="19" t="s">
        <v>182</v>
      </c>
      <c r="F94" s="106" t="s">
        <v>183</v>
      </c>
    </row>
    <row r="95" spans="1:6" ht="16.5" thickTop="1" thickBot="1" x14ac:dyDescent="0.3">
      <c r="A95" s="29" t="s">
        <v>112</v>
      </c>
      <c r="B95" s="30" t="s">
        <v>113</v>
      </c>
      <c r="C95" s="31" t="s">
        <v>114</v>
      </c>
      <c r="D95" s="32">
        <v>151200</v>
      </c>
      <c r="E95" s="32">
        <v>151200</v>
      </c>
      <c r="F95" s="104">
        <v>11200</v>
      </c>
    </row>
    <row r="96" spans="1:6" ht="15.75" thickBot="1" x14ac:dyDescent="0.3">
      <c r="A96" s="110" t="s">
        <v>112</v>
      </c>
      <c r="B96" s="27" t="s">
        <v>115</v>
      </c>
      <c r="C96" s="27"/>
      <c r="D96" s="28">
        <f>SUM(D95)</f>
        <v>151200</v>
      </c>
      <c r="E96" s="28">
        <f>SUM(E95)</f>
        <v>151200</v>
      </c>
      <c r="F96" s="111">
        <f>SUM(F95)</f>
        <v>11200</v>
      </c>
    </row>
    <row r="97" spans="1:6" x14ac:dyDescent="0.25">
      <c r="A97" s="12" t="s">
        <v>116</v>
      </c>
      <c r="B97" s="13" t="s">
        <v>55</v>
      </c>
      <c r="C97" s="14" t="s">
        <v>56</v>
      </c>
      <c r="D97" s="15">
        <v>20000</v>
      </c>
      <c r="E97" s="15">
        <v>20051</v>
      </c>
      <c r="F97" s="100">
        <v>20000</v>
      </c>
    </row>
    <row r="98" spans="1:6" x14ac:dyDescent="0.25">
      <c r="A98" s="8" t="s">
        <v>116</v>
      </c>
      <c r="B98" s="9" t="s">
        <v>113</v>
      </c>
      <c r="C98" s="10" t="s">
        <v>114</v>
      </c>
      <c r="D98" s="11">
        <v>390389</v>
      </c>
      <c r="E98" s="11">
        <v>390389</v>
      </c>
      <c r="F98" s="101">
        <v>0</v>
      </c>
    </row>
    <row r="99" spans="1:6" ht="15.75" thickBot="1" x14ac:dyDescent="0.3">
      <c r="A99" s="20" t="s">
        <v>116</v>
      </c>
      <c r="B99" s="21" t="s">
        <v>117</v>
      </c>
      <c r="C99" s="22" t="s">
        <v>118</v>
      </c>
      <c r="D99" s="23">
        <v>61000</v>
      </c>
      <c r="E99" s="23">
        <v>61000</v>
      </c>
      <c r="F99" s="102">
        <v>0</v>
      </c>
    </row>
    <row r="100" spans="1:6" ht="15.75" thickBot="1" x14ac:dyDescent="0.3">
      <c r="A100" s="110" t="s">
        <v>116</v>
      </c>
      <c r="B100" s="27" t="s">
        <v>119</v>
      </c>
      <c r="C100" s="27"/>
      <c r="D100" s="28">
        <f>SUM(D97:D99)</f>
        <v>471389</v>
      </c>
      <c r="E100" s="28">
        <f>SUM(E97:E99)</f>
        <v>471440</v>
      </c>
      <c r="F100" s="111">
        <f>SUM(F97:F99)</f>
        <v>20000</v>
      </c>
    </row>
    <row r="101" spans="1:6" ht="15.75" thickBot="1" x14ac:dyDescent="0.3">
      <c r="A101" s="29" t="s">
        <v>120</v>
      </c>
      <c r="B101" s="30" t="s">
        <v>121</v>
      </c>
      <c r="C101" s="31" t="s">
        <v>122</v>
      </c>
      <c r="D101" s="32">
        <v>1600</v>
      </c>
      <c r="E101" s="32">
        <v>1582.26</v>
      </c>
      <c r="F101" s="104">
        <v>1550</v>
      </c>
    </row>
    <row r="102" spans="1:6" ht="15.75" thickBot="1" x14ac:dyDescent="0.3">
      <c r="A102" s="110" t="s">
        <v>120</v>
      </c>
      <c r="B102" s="27" t="s">
        <v>123</v>
      </c>
      <c r="C102" s="27"/>
      <c r="D102" s="28">
        <f>SUM(D101)</f>
        <v>1600</v>
      </c>
      <c r="E102" s="28">
        <f>SUM(E101)</f>
        <v>1582.26</v>
      </c>
      <c r="F102" s="111">
        <f>SUM(F101)</f>
        <v>1550</v>
      </c>
    </row>
    <row r="103" spans="1:6" ht="15.75" thickBot="1" x14ac:dyDescent="0.3">
      <c r="A103" s="29" t="s">
        <v>124</v>
      </c>
      <c r="B103" s="30" t="s">
        <v>72</v>
      </c>
      <c r="C103" s="31" t="s">
        <v>73</v>
      </c>
      <c r="D103" s="32">
        <v>269</v>
      </c>
      <c r="E103" s="32">
        <v>269</v>
      </c>
      <c r="F103" s="104">
        <v>0</v>
      </c>
    </row>
    <row r="104" spans="1:6" ht="15.75" thickBot="1" x14ac:dyDescent="0.3">
      <c r="A104" s="110" t="s">
        <v>124</v>
      </c>
      <c r="B104" s="27" t="s">
        <v>125</v>
      </c>
      <c r="C104" s="27"/>
      <c r="D104" s="28">
        <f>SUM(D103)</f>
        <v>269</v>
      </c>
      <c r="E104" s="28">
        <f>SUM(E103)</f>
        <v>269</v>
      </c>
      <c r="F104" s="111">
        <f>SUM(F103)</f>
        <v>0</v>
      </c>
    </row>
    <row r="105" spans="1:6" x14ac:dyDescent="0.25">
      <c r="A105" s="12" t="s">
        <v>126</v>
      </c>
      <c r="B105" s="13" t="s">
        <v>127</v>
      </c>
      <c r="C105" s="14" t="s">
        <v>128</v>
      </c>
      <c r="D105" s="15">
        <v>2420000</v>
      </c>
      <c r="E105" s="15">
        <v>2420000</v>
      </c>
      <c r="F105" s="100">
        <v>2000000</v>
      </c>
    </row>
    <row r="106" spans="1:6" ht="15.75" thickBot="1" x14ac:dyDescent="0.3">
      <c r="A106" s="20" t="s">
        <v>126</v>
      </c>
      <c r="B106" s="21" t="s">
        <v>129</v>
      </c>
      <c r="C106" s="22" t="s">
        <v>130</v>
      </c>
      <c r="D106" s="23">
        <v>8470</v>
      </c>
      <c r="E106" s="23">
        <v>8470</v>
      </c>
      <c r="F106" s="102">
        <v>0</v>
      </c>
    </row>
    <row r="107" spans="1:6" ht="15.75" thickBot="1" x14ac:dyDescent="0.3">
      <c r="A107" s="110" t="s">
        <v>126</v>
      </c>
      <c r="B107" s="27" t="s">
        <v>131</v>
      </c>
      <c r="C107" s="27"/>
      <c r="D107" s="28">
        <f>SUM(D105:D106)</f>
        <v>2428470</v>
      </c>
      <c r="E107" s="28">
        <f>SUM(E105:E106)</f>
        <v>2428470</v>
      </c>
      <c r="F107" s="111">
        <f>SUM(F105:F106)</f>
        <v>2000000</v>
      </c>
    </row>
    <row r="108" spans="1:6" ht="15.75" thickBot="1" x14ac:dyDescent="0.3">
      <c r="A108" s="29" t="s">
        <v>132</v>
      </c>
      <c r="B108" s="30" t="s">
        <v>65</v>
      </c>
      <c r="C108" s="31" t="s">
        <v>66</v>
      </c>
      <c r="D108" s="32">
        <v>474.3</v>
      </c>
      <c r="E108" s="32">
        <v>474.3</v>
      </c>
      <c r="F108" s="104">
        <v>0</v>
      </c>
    </row>
    <row r="109" spans="1:6" ht="15.75" thickBot="1" x14ac:dyDescent="0.3">
      <c r="A109" s="112" t="s">
        <v>132</v>
      </c>
      <c r="B109" s="113" t="s">
        <v>133</v>
      </c>
      <c r="C109" s="113"/>
      <c r="D109" s="114">
        <f>SUM(D108)</f>
        <v>474.3</v>
      </c>
      <c r="E109" s="114">
        <f>SUM(E108)</f>
        <v>474.3</v>
      </c>
      <c r="F109" s="115">
        <f>SUM(F108)</f>
        <v>0</v>
      </c>
    </row>
    <row r="110" spans="1:6" ht="16.5" thickTop="1" thickBot="1" x14ac:dyDescent="0.3">
      <c r="A110" s="116" t="s">
        <v>134</v>
      </c>
      <c r="B110" s="117"/>
      <c r="C110" s="117"/>
      <c r="D110" s="118">
        <f>SUM(D109,D107,D104,D102,D100,D96,D92,D90,D88,D85,D82,D74,D72,D70,D66,D62,D58,D51,D45,D43,D41,D37,D35,D31,D27)</f>
        <v>58029506.219999999</v>
      </c>
      <c r="E110" s="118">
        <f>SUM(E109,E107,E104,E102,E100,E96,E92,E90,E88,E85,E82,E74,E72,E70,E66,E62,E58,E51,E45,E43,E41,E37,E35,E31,E27)</f>
        <v>57911029.770000003</v>
      </c>
      <c r="F110" s="119">
        <f>SUM(F109,F107,F104,F102,F100,F96,F92,F90,F88,F85,F82,F74,F72,F70,F66,F62,F58,F51,F45,F43,F41,F37,F35,F31,F27)</f>
        <v>55302039.729999997</v>
      </c>
    </row>
    <row r="111" spans="1:6" ht="15.75" thickTop="1" x14ac:dyDescent="0.25">
      <c r="A111" s="3"/>
      <c r="B111" s="3"/>
      <c r="C111" s="3"/>
      <c r="D111" s="6"/>
      <c r="E111" s="6"/>
    </row>
    <row r="112" spans="1:6" x14ac:dyDescent="0.25">
      <c r="A112" s="3"/>
      <c r="B112" s="3"/>
      <c r="C112" s="3"/>
      <c r="D112" s="6"/>
      <c r="E112" s="6"/>
    </row>
    <row r="113" spans="1:6" ht="18.75" thickBot="1" x14ac:dyDescent="0.3">
      <c r="A113" s="433" t="s">
        <v>263</v>
      </c>
      <c r="B113" s="433"/>
      <c r="C113" s="433"/>
      <c r="D113" s="433"/>
      <c r="E113" s="433"/>
      <c r="F113" s="433"/>
    </row>
    <row r="114" spans="1:6" ht="21" thickTop="1" thickBot="1" x14ac:dyDescent="0.3">
      <c r="A114" s="16" t="s">
        <v>1</v>
      </c>
      <c r="B114" s="17" t="s">
        <v>2</v>
      </c>
      <c r="C114" s="18" t="s">
        <v>3</v>
      </c>
      <c r="D114" s="19" t="s">
        <v>181</v>
      </c>
      <c r="E114" s="19" t="s">
        <v>182</v>
      </c>
      <c r="F114" s="106" t="s">
        <v>183</v>
      </c>
    </row>
    <row r="115" spans="1:6" ht="37.5" customHeight="1" thickTop="1" x14ac:dyDescent="0.25">
      <c r="A115" s="186" t="s">
        <v>4</v>
      </c>
      <c r="B115" s="190" t="s">
        <v>178</v>
      </c>
      <c r="C115" s="187" t="s">
        <v>394</v>
      </c>
      <c r="D115" s="188">
        <v>48904.37</v>
      </c>
      <c r="E115" s="188">
        <v>-665719.4</v>
      </c>
      <c r="F115" s="189">
        <v>5000000</v>
      </c>
    </row>
    <row r="116" spans="1:6" ht="15" customHeight="1" x14ac:dyDescent="0.25">
      <c r="A116" s="191" t="s">
        <v>4</v>
      </c>
      <c r="B116" s="192" t="s">
        <v>179</v>
      </c>
      <c r="C116" s="193" t="s">
        <v>397</v>
      </c>
      <c r="D116" s="194">
        <v>295400</v>
      </c>
      <c r="E116" s="194">
        <v>295400</v>
      </c>
      <c r="F116" s="195">
        <v>0</v>
      </c>
    </row>
    <row r="117" spans="1:6" ht="15" customHeight="1" thickBot="1" x14ac:dyDescent="0.3">
      <c r="A117" s="196" t="s">
        <v>4</v>
      </c>
      <c r="B117" s="197" t="s">
        <v>180</v>
      </c>
      <c r="C117" s="198" t="s">
        <v>398</v>
      </c>
      <c r="D117" s="199">
        <v>0</v>
      </c>
      <c r="E117" s="199">
        <v>109492.69</v>
      </c>
      <c r="F117" s="200">
        <v>0</v>
      </c>
    </row>
    <row r="118" spans="1:6" ht="16.5" thickTop="1" thickBot="1" x14ac:dyDescent="0.3">
      <c r="A118" s="116" t="s">
        <v>431</v>
      </c>
      <c r="B118" s="117"/>
      <c r="C118" s="117"/>
      <c r="D118" s="118">
        <f>SUM(D115:D117)</f>
        <v>344304.37</v>
      </c>
      <c r="E118" s="118">
        <f>SUM(E115:E117)</f>
        <v>-260826.71000000002</v>
      </c>
      <c r="F118" s="119">
        <f>SUM(F115:F117)</f>
        <v>5000000</v>
      </c>
    </row>
    <row r="119" spans="1:6" ht="16.5" thickTop="1" thickBot="1" x14ac:dyDescent="0.3">
      <c r="A119" s="131"/>
      <c r="B119" s="131"/>
      <c r="C119" s="131"/>
      <c r="D119" s="132"/>
      <c r="E119" s="132"/>
      <c r="F119" s="133"/>
    </row>
    <row r="120" spans="1:6" ht="18.75" thickBot="1" x14ac:dyDescent="0.3">
      <c r="A120" s="433" t="s">
        <v>357</v>
      </c>
      <c r="B120" s="433"/>
      <c r="C120" s="433"/>
      <c r="D120" s="136"/>
      <c r="E120" s="434">
        <f>SUM(F110+F118)</f>
        <v>60302039.729999997</v>
      </c>
      <c r="F120" s="434"/>
    </row>
    <row r="121" spans="1:6" x14ac:dyDescent="0.25">
      <c r="A121" s="129"/>
      <c r="B121" s="129"/>
      <c r="C121" s="129"/>
      <c r="D121" s="134"/>
      <c r="E121" s="134"/>
      <c r="F121" s="130"/>
    </row>
    <row r="122" spans="1:6" x14ac:dyDescent="0.25">
      <c r="A122" s="431" t="s">
        <v>265</v>
      </c>
      <c r="B122" s="431"/>
      <c r="C122" s="431"/>
      <c r="D122" s="431"/>
      <c r="E122" s="135"/>
      <c r="F122" s="130"/>
    </row>
    <row r="123" spans="1:6" x14ac:dyDescent="0.25">
      <c r="A123" s="3"/>
      <c r="B123" s="3"/>
      <c r="C123" s="3"/>
      <c r="D123" s="6"/>
      <c r="E123" s="6"/>
    </row>
    <row r="125" spans="1:6" x14ac:dyDescent="0.25">
      <c r="F125" s="5"/>
    </row>
  </sheetData>
  <sheetProtection selectLockedCells="1" selectUnlockedCells="1"/>
  <mergeCells count="7">
    <mergeCell ref="A122:D122"/>
    <mergeCell ref="A1:F1"/>
    <mergeCell ref="A47:F47"/>
    <mergeCell ref="A93:F93"/>
    <mergeCell ref="A113:F113"/>
    <mergeCell ref="A120:C120"/>
    <mergeCell ref="E120:F120"/>
  </mergeCells>
  <pageMargins left="0" right="0" top="1.1811023622047245" bottom="0.6692913385826772" header="0.51181102362204722" footer="0.51181102362204722"/>
  <pageSetup paperSize="9" firstPageNumber="0" orientation="portrait" horizontalDpi="300" verticalDpi="300" r:id="rId1"/>
  <headerFooter alignWithMargins="0">
    <oddHeader>&amp;L&amp;"Arial,Tučné"&amp;14Město Štíty&amp;10
IČO: 00303453
DIČ: CZ00303453&amp;C&amp;"Arial,Tučné"&amp;14SCHVÁLENÝ ROZPOČET&amp;RROK 2019</oddHeader>
    <oddFooter>&amp;C&amp;A&amp;R&amp;P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6"/>
  <sheetViews>
    <sheetView topLeftCell="A19" workbookViewId="0">
      <selection activeCell="E27" sqref="E27"/>
    </sheetView>
  </sheetViews>
  <sheetFormatPr defaultColWidth="8.7109375" defaultRowHeight="15" x14ac:dyDescent="0.25"/>
  <cols>
    <col min="1" max="1" width="3.7109375" style="69" customWidth="1"/>
    <col min="2" max="2" width="6.7109375" style="70" customWidth="1"/>
    <col min="3" max="4" width="5.7109375" style="71" customWidth="1"/>
    <col min="5" max="5" width="79" style="72" customWidth="1"/>
    <col min="6" max="16384" width="8.7109375" style="1"/>
  </cols>
  <sheetData>
    <row r="1" spans="1:5" ht="20.25" x14ac:dyDescent="0.25">
      <c r="A1" s="33" t="s">
        <v>184</v>
      </c>
      <c r="B1" s="34"/>
      <c r="C1" s="34"/>
      <c r="D1" s="34"/>
      <c r="E1" s="35"/>
    </row>
    <row r="2" spans="1:5" ht="15" customHeight="1" x14ac:dyDescent="0.25">
      <c r="A2" s="36"/>
      <c r="B2" s="34"/>
      <c r="C2" s="37"/>
      <c r="D2" s="37"/>
      <c r="E2" s="35"/>
    </row>
    <row r="3" spans="1:5" ht="16.5" x14ac:dyDescent="0.25">
      <c r="A3" s="438" t="s">
        <v>185</v>
      </c>
      <c r="B3" s="438"/>
      <c r="C3" s="439"/>
      <c r="D3" s="439"/>
      <c r="E3" s="38" t="s">
        <v>186</v>
      </c>
    </row>
    <row r="4" spans="1:5" ht="16.5" x14ac:dyDescent="0.25">
      <c r="A4" s="39"/>
      <c r="B4" s="39"/>
      <c r="C4" s="40"/>
      <c r="D4" s="40"/>
      <c r="E4" s="38"/>
    </row>
    <row r="5" spans="1:5" ht="16.5" x14ac:dyDescent="0.25">
      <c r="A5" s="39"/>
      <c r="B5" s="39"/>
      <c r="C5" s="40"/>
      <c r="D5" s="40"/>
      <c r="E5" s="38" t="s">
        <v>187</v>
      </c>
    </row>
    <row r="6" spans="1:5" ht="16.5" x14ac:dyDescent="0.25">
      <c r="A6" s="39"/>
      <c r="B6" s="39"/>
      <c r="C6" s="40"/>
      <c r="D6" s="40"/>
      <c r="E6" s="38"/>
    </row>
    <row r="7" spans="1:5" ht="16.5" x14ac:dyDescent="0.25">
      <c r="A7" s="39"/>
      <c r="B7" s="39"/>
      <c r="C7" s="40"/>
      <c r="D7" s="40"/>
      <c r="E7" s="41" t="s">
        <v>188</v>
      </c>
    </row>
    <row r="8" spans="1:5" ht="16.5" x14ac:dyDescent="0.25">
      <c r="A8" s="39"/>
      <c r="B8" s="39"/>
      <c r="C8" s="40"/>
      <c r="D8" s="40"/>
      <c r="E8" s="38"/>
    </row>
    <row r="9" spans="1:5" ht="16.5" x14ac:dyDescent="0.25">
      <c r="A9" s="39"/>
      <c r="B9" s="39"/>
      <c r="C9" s="40"/>
      <c r="D9" s="40"/>
      <c r="E9" s="41" t="s">
        <v>189</v>
      </c>
    </row>
    <row r="10" spans="1:5" ht="16.5" x14ac:dyDescent="0.25">
      <c r="A10" s="39"/>
      <c r="B10" s="39"/>
      <c r="C10" s="40"/>
      <c r="D10" s="40"/>
      <c r="E10" s="38"/>
    </row>
    <row r="11" spans="1:5" ht="16.5" x14ac:dyDescent="0.25">
      <c r="A11" s="42"/>
      <c r="B11" s="43"/>
      <c r="C11" s="44"/>
      <c r="D11" s="44"/>
      <c r="E11" s="45" t="s">
        <v>190</v>
      </c>
    </row>
    <row r="12" spans="1:5" ht="15.75" x14ac:dyDescent="0.25">
      <c r="A12" s="42"/>
      <c r="B12" s="43"/>
      <c r="C12" s="44"/>
      <c r="D12" s="44"/>
      <c r="E12" s="45"/>
    </row>
    <row r="13" spans="1:5" ht="15.75" x14ac:dyDescent="0.25">
      <c r="A13" s="43" t="s">
        <v>191</v>
      </c>
      <c r="B13" s="37"/>
      <c r="C13" s="46"/>
      <c r="D13" s="46"/>
      <c r="E13" s="35"/>
    </row>
    <row r="14" spans="1:5" ht="15.75" x14ac:dyDescent="0.25">
      <c r="A14" s="43"/>
      <c r="B14" s="37"/>
      <c r="C14" s="46"/>
      <c r="D14" s="46"/>
      <c r="E14" s="35"/>
    </row>
    <row r="15" spans="1:5" ht="20.100000000000001" customHeight="1" x14ac:dyDescent="0.25">
      <c r="A15" s="440" t="s">
        <v>393</v>
      </c>
      <c r="B15" s="440"/>
      <c r="C15" s="440"/>
      <c r="D15" s="440"/>
      <c r="E15" s="440"/>
    </row>
    <row r="16" spans="1:5" ht="20.100000000000001" customHeight="1" x14ac:dyDescent="0.25">
      <c r="A16" s="440"/>
      <c r="B16" s="440"/>
      <c r="C16" s="440"/>
      <c r="D16" s="440"/>
      <c r="E16" s="440"/>
    </row>
    <row r="17" spans="1:5" ht="20.100000000000001" customHeight="1" x14ac:dyDescent="0.25">
      <c r="A17" s="440"/>
      <c r="B17" s="440"/>
      <c r="C17" s="440"/>
      <c r="D17" s="440"/>
      <c r="E17" s="440"/>
    </row>
    <row r="18" spans="1:5" ht="20.100000000000001" customHeight="1" x14ac:dyDescent="0.25">
      <c r="A18" s="440"/>
      <c r="B18" s="440"/>
      <c r="C18" s="440"/>
      <c r="D18" s="440"/>
      <c r="E18" s="440"/>
    </row>
    <row r="19" spans="1:5" x14ac:dyDescent="0.25">
      <c r="A19" s="36" t="s">
        <v>192</v>
      </c>
      <c r="B19" s="47" t="s">
        <v>4</v>
      </c>
      <c r="C19" s="441" t="s">
        <v>193</v>
      </c>
      <c r="D19" s="441"/>
      <c r="E19" s="441"/>
    </row>
    <row r="20" spans="1:5" ht="15" customHeight="1" x14ac:dyDescent="0.25">
      <c r="A20" s="36"/>
      <c r="B20" s="48" t="s">
        <v>194</v>
      </c>
      <c r="C20" s="49">
        <v>1111</v>
      </c>
      <c r="D20" s="442" t="s">
        <v>195</v>
      </c>
      <c r="E20" s="442"/>
    </row>
    <row r="21" spans="1:5" ht="15" customHeight="1" x14ac:dyDescent="0.25">
      <c r="A21" s="36"/>
      <c r="B21" s="48" t="s">
        <v>194</v>
      </c>
      <c r="C21" s="49">
        <v>1112</v>
      </c>
      <c r="D21" s="442" t="s">
        <v>196</v>
      </c>
      <c r="E21" s="442"/>
    </row>
    <row r="22" spans="1:5" ht="15" customHeight="1" x14ac:dyDescent="0.25">
      <c r="A22" s="36"/>
      <c r="B22" s="48" t="s">
        <v>194</v>
      </c>
      <c r="C22" s="49">
        <v>1113</v>
      </c>
      <c r="D22" s="442" t="s">
        <v>197</v>
      </c>
      <c r="E22" s="442"/>
    </row>
    <row r="23" spans="1:5" ht="15" customHeight="1" x14ac:dyDescent="0.25">
      <c r="A23" s="36"/>
      <c r="B23" s="48" t="s">
        <v>194</v>
      </c>
      <c r="C23" s="49">
        <v>1121</v>
      </c>
      <c r="D23" s="442" t="s">
        <v>198</v>
      </c>
      <c r="E23" s="442"/>
    </row>
    <row r="24" spans="1:5" ht="15" customHeight="1" x14ac:dyDescent="0.25">
      <c r="A24" s="36"/>
      <c r="B24" s="48" t="s">
        <v>194</v>
      </c>
      <c r="C24" s="49">
        <v>1122</v>
      </c>
      <c r="D24" s="442" t="s">
        <v>439</v>
      </c>
      <c r="E24" s="442"/>
    </row>
    <row r="25" spans="1:5" ht="15" customHeight="1" x14ac:dyDescent="0.25">
      <c r="A25" s="36"/>
      <c r="B25" s="48" t="s">
        <v>194</v>
      </c>
      <c r="C25" s="49">
        <v>1211</v>
      </c>
      <c r="D25" s="442" t="s">
        <v>200</v>
      </c>
      <c r="E25" s="442"/>
    </row>
    <row r="26" spans="1:5" ht="15" customHeight="1" x14ac:dyDescent="0.25">
      <c r="A26" s="36"/>
      <c r="B26" s="48" t="s">
        <v>194</v>
      </c>
      <c r="C26" s="49">
        <v>1511</v>
      </c>
      <c r="D26" s="442" t="s">
        <v>201</v>
      </c>
      <c r="E26" s="442"/>
    </row>
    <row r="27" spans="1:5" x14ac:dyDescent="0.25">
      <c r="A27" s="36"/>
      <c r="B27" s="48"/>
      <c r="C27" s="49"/>
      <c r="D27" s="49"/>
      <c r="E27" s="52"/>
    </row>
    <row r="28" spans="1:5" ht="15" customHeight="1" x14ac:dyDescent="0.25">
      <c r="A28" s="36" t="s">
        <v>192</v>
      </c>
      <c r="B28" s="47" t="s">
        <v>4</v>
      </c>
      <c r="C28" s="441" t="s">
        <v>202</v>
      </c>
      <c r="D28" s="441"/>
      <c r="E28" s="441"/>
    </row>
    <row r="29" spans="1:5" ht="39.950000000000003" customHeight="1" x14ac:dyDescent="0.25">
      <c r="A29" s="36"/>
      <c r="B29" s="48" t="s">
        <v>194</v>
      </c>
      <c r="C29" s="49">
        <v>1334</v>
      </c>
      <c r="D29" s="443" t="s">
        <v>382</v>
      </c>
      <c r="E29" s="443"/>
    </row>
    <row r="30" spans="1:5" ht="27.95" customHeight="1" x14ac:dyDescent="0.25">
      <c r="A30" s="36"/>
      <c r="B30" s="48" t="s">
        <v>194</v>
      </c>
      <c r="C30" s="49">
        <v>1340</v>
      </c>
      <c r="D30" s="442" t="s">
        <v>203</v>
      </c>
      <c r="E30" s="442"/>
    </row>
    <row r="31" spans="1:5" ht="15" customHeight="1" x14ac:dyDescent="0.25">
      <c r="A31" s="36"/>
      <c r="B31" s="48" t="s">
        <v>194</v>
      </c>
      <c r="C31" s="49">
        <v>1341</v>
      </c>
      <c r="D31" s="444" t="s">
        <v>204</v>
      </c>
      <c r="E31" s="444"/>
    </row>
    <row r="32" spans="1:5" ht="15" customHeight="1" x14ac:dyDescent="0.25">
      <c r="A32" s="36"/>
      <c r="B32" s="48" t="s">
        <v>194</v>
      </c>
      <c r="C32" s="49">
        <v>1342</v>
      </c>
      <c r="D32" s="442" t="s">
        <v>205</v>
      </c>
      <c r="E32" s="442"/>
    </row>
    <row r="33" spans="1:5" ht="15" customHeight="1" x14ac:dyDescent="0.25">
      <c r="A33" s="36"/>
      <c r="B33" s="48" t="s">
        <v>194</v>
      </c>
      <c r="C33" s="49">
        <v>1343</v>
      </c>
      <c r="D33" s="442" t="s">
        <v>206</v>
      </c>
      <c r="E33" s="442"/>
    </row>
    <row r="34" spans="1:5" ht="15" customHeight="1" x14ac:dyDescent="0.25">
      <c r="A34" s="36"/>
      <c r="B34" s="48" t="s">
        <v>194</v>
      </c>
      <c r="C34" s="49">
        <v>1344</v>
      </c>
      <c r="D34" s="442" t="s">
        <v>207</v>
      </c>
      <c r="E34" s="442"/>
    </row>
    <row r="35" spans="1:5" ht="15" customHeight="1" x14ac:dyDescent="0.25">
      <c r="A35" s="36"/>
      <c r="B35" s="48" t="s">
        <v>194</v>
      </c>
      <c r="C35" s="49">
        <v>1345</v>
      </c>
      <c r="D35" s="442" t="s">
        <v>208</v>
      </c>
      <c r="E35" s="442"/>
    </row>
    <row r="36" spans="1:5" ht="27.95" customHeight="1" x14ac:dyDescent="0.25">
      <c r="A36" s="36"/>
      <c r="B36" s="48" t="s">
        <v>194</v>
      </c>
      <c r="C36" s="49">
        <v>1356</v>
      </c>
      <c r="D36" s="443" t="s">
        <v>383</v>
      </c>
      <c r="E36" s="443"/>
    </row>
    <row r="37" spans="1:5" ht="27.95" customHeight="1" x14ac:dyDescent="0.25">
      <c r="A37" s="36"/>
      <c r="B37" s="48" t="s">
        <v>194</v>
      </c>
      <c r="C37" s="49">
        <v>1381</v>
      </c>
      <c r="D37" s="442" t="s">
        <v>209</v>
      </c>
      <c r="E37" s="442"/>
    </row>
    <row r="38" spans="1:5" ht="15" customHeight="1" x14ac:dyDescent="0.25">
      <c r="A38" s="36"/>
      <c r="B38" s="48" t="s">
        <v>194</v>
      </c>
      <c r="C38" s="49">
        <v>1382</v>
      </c>
      <c r="D38" s="442" t="s">
        <v>210</v>
      </c>
      <c r="E38" s="442"/>
    </row>
    <row r="39" spans="1:5" ht="15" customHeight="1" x14ac:dyDescent="0.25">
      <c r="A39" s="36"/>
      <c r="B39" s="48" t="s">
        <v>194</v>
      </c>
      <c r="C39" s="49">
        <v>1383</v>
      </c>
      <c r="D39" s="442" t="s">
        <v>211</v>
      </c>
      <c r="E39" s="442"/>
    </row>
    <row r="40" spans="1:5" x14ac:dyDescent="0.25">
      <c r="A40" s="36"/>
      <c r="B40" s="48"/>
      <c r="C40" s="49"/>
      <c r="D40" s="53"/>
      <c r="E40" s="53"/>
    </row>
    <row r="41" spans="1:5" x14ac:dyDescent="0.25">
      <c r="A41" s="36"/>
      <c r="B41" s="48"/>
      <c r="C41" s="49"/>
      <c r="D41" s="53"/>
      <c r="E41" s="53"/>
    </row>
    <row r="42" spans="1:5" x14ac:dyDescent="0.25">
      <c r="A42" s="36"/>
      <c r="B42" s="48"/>
      <c r="C42" s="49"/>
      <c r="D42" s="176"/>
      <c r="E42" s="176"/>
    </row>
    <row r="43" spans="1:5" ht="15" customHeight="1" x14ac:dyDescent="0.25">
      <c r="A43" s="446" t="s">
        <v>212</v>
      </c>
      <c r="B43" s="446"/>
      <c r="C43" s="446"/>
      <c r="D43" s="446"/>
      <c r="E43" s="446"/>
    </row>
    <row r="44" spans="1:5" x14ac:dyDescent="0.25">
      <c r="A44" s="446"/>
      <c r="B44" s="446"/>
      <c r="C44" s="446"/>
      <c r="D44" s="446"/>
      <c r="E44" s="446"/>
    </row>
    <row r="45" spans="1:5" x14ac:dyDescent="0.25">
      <c r="A45" s="446"/>
      <c r="B45" s="446"/>
      <c r="C45" s="446"/>
      <c r="D45" s="446"/>
      <c r="E45" s="446"/>
    </row>
    <row r="46" spans="1:5" x14ac:dyDescent="0.25">
      <c r="A46" s="52"/>
      <c r="B46" s="52"/>
      <c r="C46" s="52"/>
      <c r="D46" s="52"/>
      <c r="E46" s="52"/>
    </row>
    <row r="47" spans="1:5" ht="15" customHeight="1" x14ac:dyDescent="0.25">
      <c r="A47" s="36" t="s">
        <v>192</v>
      </c>
      <c r="B47" s="47" t="s">
        <v>4</v>
      </c>
      <c r="C47" s="441" t="s">
        <v>34</v>
      </c>
      <c r="D47" s="441"/>
      <c r="E47" s="441"/>
    </row>
    <row r="48" spans="1:5" ht="15" customHeight="1" x14ac:dyDescent="0.25">
      <c r="A48" s="36"/>
      <c r="B48" s="48" t="s">
        <v>194</v>
      </c>
      <c r="C48" s="49">
        <v>1361</v>
      </c>
      <c r="D48" s="442" t="s">
        <v>34</v>
      </c>
      <c r="E48" s="442"/>
    </row>
    <row r="49" spans="1:5" x14ac:dyDescent="0.25">
      <c r="A49" s="36"/>
      <c r="B49" s="48"/>
      <c r="C49" s="49"/>
      <c r="D49" s="49"/>
      <c r="E49" s="52"/>
    </row>
    <row r="50" spans="1:5" x14ac:dyDescent="0.25">
      <c r="A50" s="36"/>
      <c r="B50" s="48"/>
      <c r="C50" s="49"/>
      <c r="D50" s="49"/>
      <c r="E50" s="52"/>
    </row>
    <row r="51" spans="1:5" ht="15.75" x14ac:dyDescent="0.25">
      <c r="A51" s="43" t="s">
        <v>213</v>
      </c>
      <c r="B51" s="37"/>
      <c r="C51" s="46"/>
      <c r="D51" s="46"/>
      <c r="E51" s="35"/>
    </row>
    <row r="52" spans="1:5" x14ac:dyDescent="0.25">
      <c r="A52" s="35"/>
      <c r="B52" s="37"/>
      <c r="C52" s="46"/>
      <c r="D52" s="46"/>
      <c r="E52" s="35"/>
    </row>
    <row r="53" spans="1:5" ht="15.75" x14ac:dyDescent="0.25">
      <c r="A53" s="43" t="s">
        <v>214</v>
      </c>
      <c r="B53" s="37"/>
      <c r="C53" s="46"/>
      <c r="D53" s="46"/>
      <c r="E53" s="35"/>
    </row>
    <row r="54" spans="1:5" x14ac:dyDescent="0.25">
      <c r="A54" s="35"/>
      <c r="B54" s="37"/>
      <c r="C54" s="46"/>
      <c r="D54" s="46"/>
      <c r="E54" s="35"/>
    </row>
    <row r="55" spans="1:5" ht="15.75" x14ac:dyDescent="0.25">
      <c r="A55" s="43" t="s">
        <v>215</v>
      </c>
      <c r="B55" s="37"/>
      <c r="C55" s="46"/>
      <c r="D55" s="46"/>
      <c r="E55" s="35"/>
    </row>
    <row r="56" spans="1:5" ht="42" customHeight="1" x14ac:dyDescent="0.25">
      <c r="A56" s="36"/>
      <c r="B56" s="48" t="s">
        <v>194</v>
      </c>
      <c r="C56" s="49">
        <v>4112</v>
      </c>
      <c r="D56" s="443" t="s">
        <v>323</v>
      </c>
      <c r="E56" s="443"/>
    </row>
    <row r="57" spans="1:5" ht="27.95" customHeight="1" x14ac:dyDescent="0.25">
      <c r="A57" s="36"/>
      <c r="B57" s="48" t="s">
        <v>194</v>
      </c>
      <c r="C57" s="49">
        <v>4116</v>
      </c>
      <c r="D57" s="443" t="s">
        <v>322</v>
      </c>
      <c r="E57" s="443"/>
    </row>
    <row r="58" spans="1:5" ht="15" customHeight="1" x14ac:dyDescent="0.25">
      <c r="A58" s="36"/>
      <c r="B58" s="48" t="s">
        <v>194</v>
      </c>
      <c r="C58" s="49">
        <v>4121</v>
      </c>
      <c r="D58" s="443" t="s">
        <v>324</v>
      </c>
      <c r="E58" s="443"/>
    </row>
    <row r="59" spans="1:5" ht="7.5" customHeight="1" x14ac:dyDescent="0.25">
      <c r="A59" s="35"/>
      <c r="B59" s="37"/>
      <c r="C59" s="52"/>
      <c r="D59" s="54"/>
      <c r="E59" s="54"/>
    </row>
    <row r="60" spans="1:5" x14ac:dyDescent="0.25">
      <c r="A60" s="35" t="s">
        <v>216</v>
      </c>
      <c r="B60" s="37"/>
      <c r="C60" s="447"/>
      <c r="D60" s="447"/>
      <c r="E60" s="447"/>
    </row>
    <row r="61" spans="1:5" ht="27.95" customHeight="1" x14ac:dyDescent="0.25">
      <c r="A61" s="35"/>
      <c r="B61" s="37"/>
      <c r="C61" s="445" t="s">
        <v>266</v>
      </c>
      <c r="D61" s="445"/>
      <c r="E61" s="445"/>
    </row>
    <row r="62" spans="1:5" x14ac:dyDescent="0.25">
      <c r="A62" s="36"/>
      <c r="B62" s="48"/>
      <c r="C62" s="49"/>
      <c r="D62" s="49"/>
      <c r="E62" s="52"/>
    </row>
    <row r="63" spans="1:5" x14ac:dyDescent="0.25">
      <c r="A63" s="36"/>
      <c r="B63" s="55"/>
      <c r="C63" s="37"/>
      <c r="D63" s="37"/>
      <c r="E63" s="35"/>
    </row>
    <row r="64" spans="1:5" ht="15.75" x14ac:dyDescent="0.25">
      <c r="A64" s="43" t="s">
        <v>217</v>
      </c>
      <c r="B64" s="37"/>
      <c r="C64" s="46"/>
      <c r="D64" s="46"/>
      <c r="E64" s="35"/>
    </row>
    <row r="65" spans="1:5" ht="15" customHeight="1" x14ac:dyDescent="0.25">
      <c r="A65" s="36" t="s">
        <v>192</v>
      </c>
      <c r="B65" s="56">
        <v>1032</v>
      </c>
      <c r="C65" s="441" t="s">
        <v>218</v>
      </c>
      <c r="D65" s="441"/>
      <c r="E65" s="441"/>
    </row>
    <row r="66" spans="1:5" ht="27.95" customHeight="1" x14ac:dyDescent="0.25">
      <c r="A66" s="36"/>
      <c r="B66" s="48" t="s">
        <v>194</v>
      </c>
      <c r="C66" s="49">
        <v>2111</v>
      </c>
      <c r="D66" s="442" t="s">
        <v>325</v>
      </c>
      <c r="E66" s="442"/>
    </row>
    <row r="67" spans="1:5" ht="27.95" customHeight="1" x14ac:dyDescent="0.25">
      <c r="A67" s="36"/>
      <c r="B67" s="48" t="s">
        <v>194</v>
      </c>
      <c r="C67" s="49">
        <v>2131</v>
      </c>
      <c r="D67" s="443" t="s">
        <v>384</v>
      </c>
      <c r="E67" s="443"/>
    </row>
    <row r="68" spans="1:5" ht="65.25" customHeight="1" x14ac:dyDescent="0.25">
      <c r="A68" s="36"/>
      <c r="B68" s="48" t="s">
        <v>194</v>
      </c>
      <c r="C68" s="49">
        <v>2212</v>
      </c>
      <c r="D68" s="443" t="s">
        <v>385</v>
      </c>
      <c r="E68" s="443"/>
    </row>
    <row r="69" spans="1:5" x14ac:dyDescent="0.25">
      <c r="A69" s="36"/>
      <c r="B69" s="55"/>
      <c r="C69" s="37"/>
      <c r="D69" s="37"/>
      <c r="E69" s="35"/>
    </row>
    <row r="70" spans="1:5" x14ac:dyDescent="0.25">
      <c r="A70" s="36"/>
      <c r="B70" s="55"/>
      <c r="C70" s="37"/>
      <c r="D70" s="37"/>
      <c r="E70" s="35"/>
    </row>
    <row r="71" spans="1:5" ht="15.75" x14ac:dyDescent="0.25">
      <c r="A71" s="43" t="s">
        <v>219</v>
      </c>
      <c r="B71" s="37"/>
      <c r="C71" s="46"/>
      <c r="D71" s="46"/>
      <c r="E71" s="35"/>
    </row>
    <row r="72" spans="1:5" ht="15" customHeight="1" x14ac:dyDescent="0.25">
      <c r="A72" s="36" t="s">
        <v>192</v>
      </c>
      <c r="B72" s="56">
        <v>2143</v>
      </c>
      <c r="C72" s="441" t="s">
        <v>220</v>
      </c>
      <c r="D72" s="441"/>
      <c r="E72" s="441"/>
    </row>
    <row r="73" spans="1:5" ht="27.95" customHeight="1" x14ac:dyDescent="0.25">
      <c r="A73" s="36"/>
      <c r="B73" s="48" t="s">
        <v>194</v>
      </c>
      <c r="C73" s="49">
        <v>2111</v>
      </c>
      <c r="D73" s="443" t="s">
        <v>221</v>
      </c>
      <c r="E73" s="443"/>
    </row>
    <row r="74" spans="1:5" ht="27.95" customHeight="1" x14ac:dyDescent="0.25">
      <c r="A74" s="36"/>
      <c r="B74" s="48" t="s">
        <v>194</v>
      </c>
      <c r="C74" s="49">
        <v>2112</v>
      </c>
      <c r="D74" s="442" t="s">
        <v>222</v>
      </c>
      <c r="E74" s="442"/>
    </row>
    <row r="75" spans="1:5" ht="15" customHeight="1" x14ac:dyDescent="0.25">
      <c r="A75" s="36"/>
      <c r="B75" s="48"/>
      <c r="C75" s="49"/>
      <c r="D75" s="442" t="s">
        <v>223</v>
      </c>
      <c r="E75" s="442"/>
    </row>
    <row r="76" spans="1:5" ht="27.95" customHeight="1" x14ac:dyDescent="0.25">
      <c r="A76" s="36"/>
      <c r="B76" s="50" t="s">
        <v>199</v>
      </c>
      <c r="C76" s="51">
        <v>2329</v>
      </c>
      <c r="D76" s="435" t="s">
        <v>267</v>
      </c>
      <c r="E76" s="435"/>
    </row>
    <row r="77" spans="1:5" x14ac:dyDescent="0.25">
      <c r="A77" s="36"/>
      <c r="B77" s="50"/>
      <c r="C77" s="51"/>
      <c r="D77" s="57"/>
      <c r="E77" s="57"/>
    </row>
    <row r="78" spans="1:5" ht="15.75" x14ac:dyDescent="0.25">
      <c r="A78" s="107" t="s">
        <v>276</v>
      </c>
      <c r="B78" s="37"/>
      <c r="C78" s="46"/>
      <c r="D78" s="46"/>
      <c r="E78" s="35"/>
    </row>
    <row r="79" spans="1:5" ht="15" customHeight="1" x14ac:dyDescent="0.25">
      <c r="A79" s="36" t="s">
        <v>192</v>
      </c>
      <c r="B79" s="56">
        <v>2212</v>
      </c>
      <c r="C79" s="448" t="s">
        <v>277</v>
      </c>
      <c r="D79" s="448"/>
      <c r="E79" s="448"/>
    </row>
    <row r="80" spans="1:5" ht="27.95" customHeight="1" x14ac:dyDescent="0.25">
      <c r="A80" s="36"/>
      <c r="B80" s="50" t="s">
        <v>199</v>
      </c>
      <c r="C80" s="51">
        <v>2119</v>
      </c>
      <c r="D80" s="435" t="s">
        <v>326</v>
      </c>
      <c r="E80" s="435"/>
    </row>
    <row r="81" spans="1:5" x14ac:dyDescent="0.25">
      <c r="A81" s="36"/>
      <c r="B81" s="50"/>
      <c r="C81" s="51"/>
      <c r="D81" s="57"/>
      <c r="E81" s="57"/>
    </row>
    <row r="82" spans="1:5" x14ac:dyDescent="0.25">
      <c r="A82" s="36"/>
      <c r="B82" s="50"/>
      <c r="C82" s="51"/>
      <c r="D82" s="57"/>
      <c r="E82" s="57"/>
    </row>
    <row r="83" spans="1:5" ht="15.75" x14ac:dyDescent="0.25">
      <c r="A83" s="43" t="s">
        <v>224</v>
      </c>
      <c r="B83" s="37"/>
      <c r="C83" s="46"/>
      <c r="D83" s="46"/>
      <c r="E83" s="35"/>
    </row>
    <row r="84" spans="1:5" ht="15" customHeight="1" x14ac:dyDescent="0.25">
      <c r="A84" s="36" t="s">
        <v>192</v>
      </c>
      <c r="B84" s="56">
        <v>2310</v>
      </c>
      <c r="C84" s="441" t="s">
        <v>225</v>
      </c>
      <c r="D84" s="441"/>
      <c r="E84" s="441"/>
    </row>
    <row r="85" spans="1:5" ht="15" customHeight="1" x14ac:dyDescent="0.25">
      <c r="A85" s="36"/>
      <c r="B85" s="48" t="s">
        <v>194</v>
      </c>
      <c r="C85" s="49">
        <v>2111</v>
      </c>
      <c r="D85" s="442" t="s">
        <v>226</v>
      </c>
      <c r="E85" s="442"/>
    </row>
    <row r="86" spans="1:5" ht="40.5" customHeight="1" x14ac:dyDescent="0.25">
      <c r="A86" s="36"/>
      <c r="B86" s="50" t="s">
        <v>199</v>
      </c>
      <c r="C86" s="51">
        <v>2212</v>
      </c>
      <c r="D86" s="435" t="s">
        <v>386</v>
      </c>
      <c r="E86" s="435"/>
    </row>
    <row r="87" spans="1:5" ht="42" customHeight="1" x14ac:dyDescent="0.25">
      <c r="A87" s="36"/>
      <c r="B87" s="48" t="s">
        <v>194</v>
      </c>
      <c r="C87" s="49">
        <v>2324</v>
      </c>
      <c r="D87" s="443" t="s">
        <v>327</v>
      </c>
      <c r="E87" s="443"/>
    </row>
    <row r="88" spans="1:5" x14ac:dyDescent="0.25">
      <c r="A88" s="36"/>
      <c r="B88" s="50"/>
      <c r="C88" s="51"/>
      <c r="D88" s="49"/>
      <c r="E88" s="58"/>
    </row>
    <row r="89" spans="1:5" ht="15" customHeight="1" x14ac:dyDescent="0.25">
      <c r="A89" s="36" t="s">
        <v>192</v>
      </c>
      <c r="B89" s="56">
        <v>2321</v>
      </c>
      <c r="C89" s="441" t="s">
        <v>227</v>
      </c>
      <c r="D89" s="441"/>
      <c r="E89" s="441"/>
    </row>
    <row r="90" spans="1:5" ht="15" customHeight="1" x14ac:dyDescent="0.25">
      <c r="A90" s="36"/>
      <c r="B90" s="48" t="s">
        <v>194</v>
      </c>
      <c r="C90" s="49">
        <v>2111</v>
      </c>
      <c r="D90" s="442" t="s">
        <v>228</v>
      </c>
      <c r="E90" s="442"/>
    </row>
    <row r="91" spans="1:5" x14ac:dyDescent="0.25">
      <c r="A91" s="36"/>
      <c r="B91" s="48"/>
      <c r="C91" s="49"/>
      <c r="D91" s="53"/>
      <c r="E91" s="53"/>
    </row>
    <row r="92" spans="1:5" x14ac:dyDescent="0.25">
      <c r="A92" s="36"/>
      <c r="B92" s="48"/>
      <c r="C92" s="49"/>
      <c r="D92" s="53"/>
      <c r="E92" s="53"/>
    </row>
    <row r="93" spans="1:5" ht="15.75" x14ac:dyDescent="0.25">
      <c r="A93" s="107" t="s">
        <v>279</v>
      </c>
      <c r="B93" s="73"/>
      <c r="C93" s="46"/>
      <c r="D93" s="46"/>
      <c r="E93" s="35"/>
    </row>
    <row r="94" spans="1:5" ht="15" customHeight="1" x14ac:dyDescent="0.25">
      <c r="A94" s="36" t="s">
        <v>192</v>
      </c>
      <c r="B94" s="56">
        <v>3119</v>
      </c>
      <c r="C94" s="448" t="s">
        <v>319</v>
      </c>
      <c r="D94" s="448"/>
      <c r="E94" s="448"/>
    </row>
    <row r="95" spans="1:5" ht="42" customHeight="1" x14ac:dyDescent="0.25">
      <c r="A95" s="36"/>
      <c r="B95" s="50" t="s">
        <v>199</v>
      </c>
      <c r="C95" s="51">
        <v>2229</v>
      </c>
      <c r="D95" s="435" t="s">
        <v>328</v>
      </c>
      <c r="E95" s="435"/>
    </row>
    <row r="96" spans="1:5" x14ac:dyDescent="0.25">
      <c r="A96" s="36"/>
      <c r="B96" s="48"/>
      <c r="C96" s="49"/>
      <c r="D96" s="53"/>
      <c r="E96" s="53"/>
    </row>
    <row r="97" spans="1:5" x14ac:dyDescent="0.25">
      <c r="A97" s="36"/>
      <c r="B97" s="48"/>
      <c r="C97" s="49"/>
      <c r="D97" s="53"/>
      <c r="E97" s="53"/>
    </row>
    <row r="98" spans="1:5" ht="15.75" x14ac:dyDescent="0.25">
      <c r="A98" s="43" t="s">
        <v>229</v>
      </c>
      <c r="B98" s="37"/>
      <c r="C98" s="46"/>
      <c r="D98" s="46"/>
      <c r="E98" s="35"/>
    </row>
    <row r="99" spans="1:5" ht="15" customHeight="1" x14ac:dyDescent="0.25">
      <c r="A99" s="36" t="s">
        <v>192</v>
      </c>
      <c r="B99" s="56">
        <v>3314</v>
      </c>
      <c r="C99" s="441" t="s">
        <v>230</v>
      </c>
      <c r="D99" s="441"/>
      <c r="E99" s="441"/>
    </row>
    <row r="100" spans="1:5" ht="15" customHeight="1" x14ac:dyDescent="0.25">
      <c r="A100" s="36"/>
      <c r="B100" s="59" t="s">
        <v>231</v>
      </c>
      <c r="C100" s="60">
        <v>2111</v>
      </c>
      <c r="D100" s="443" t="s">
        <v>329</v>
      </c>
      <c r="E100" s="443"/>
    </row>
    <row r="101" spans="1:5" ht="15" customHeight="1" x14ac:dyDescent="0.25">
      <c r="A101" s="36"/>
      <c r="B101" s="59" t="s">
        <v>231</v>
      </c>
      <c r="C101" s="60">
        <v>2111</v>
      </c>
      <c r="D101" s="443" t="s">
        <v>330</v>
      </c>
      <c r="E101" s="443"/>
    </row>
    <row r="102" spans="1:5" ht="27.95" customHeight="1" x14ac:dyDescent="0.25">
      <c r="A102" s="36"/>
      <c r="B102" s="108" t="s">
        <v>331</v>
      </c>
      <c r="C102" s="109">
        <v>2324</v>
      </c>
      <c r="D102" s="435" t="s">
        <v>332</v>
      </c>
      <c r="E102" s="435"/>
    </row>
    <row r="103" spans="1:5" x14ac:dyDescent="0.25">
      <c r="A103" s="36"/>
      <c r="B103" s="48"/>
      <c r="C103" s="49"/>
      <c r="D103" s="53"/>
      <c r="E103" s="53"/>
    </row>
    <row r="104" spans="1:5" ht="15" customHeight="1" x14ac:dyDescent="0.25">
      <c r="A104" s="36" t="s">
        <v>192</v>
      </c>
      <c r="B104" s="56">
        <v>3319</v>
      </c>
      <c r="C104" s="441" t="s">
        <v>232</v>
      </c>
      <c r="D104" s="441"/>
      <c r="E104" s="441"/>
    </row>
    <row r="105" spans="1:5" ht="64.5" customHeight="1" x14ac:dyDescent="0.25">
      <c r="A105" s="36"/>
      <c r="B105" s="48" t="s">
        <v>194</v>
      </c>
      <c r="C105" s="49">
        <v>2111</v>
      </c>
      <c r="D105" s="443" t="s">
        <v>333</v>
      </c>
      <c r="E105" s="443"/>
    </row>
    <row r="106" spans="1:5" ht="15" customHeight="1" x14ac:dyDescent="0.25">
      <c r="A106" s="36"/>
      <c r="B106" s="48" t="s">
        <v>194</v>
      </c>
      <c r="C106" s="49">
        <v>2111</v>
      </c>
      <c r="D106" s="442" t="s">
        <v>233</v>
      </c>
      <c r="E106" s="442"/>
    </row>
    <row r="107" spans="1:5" ht="15" customHeight="1" x14ac:dyDescent="0.25">
      <c r="A107" s="36"/>
      <c r="B107" s="48" t="s">
        <v>194</v>
      </c>
      <c r="C107" s="49">
        <v>2112</v>
      </c>
      <c r="D107" s="442" t="s">
        <v>234</v>
      </c>
      <c r="E107" s="442"/>
    </row>
    <row r="108" spans="1:5" x14ac:dyDescent="0.25">
      <c r="A108" s="36"/>
      <c r="B108" s="48" t="s">
        <v>194</v>
      </c>
      <c r="C108" s="49">
        <v>2132</v>
      </c>
      <c r="D108" s="449" t="s">
        <v>235</v>
      </c>
      <c r="E108" s="449"/>
    </row>
    <row r="109" spans="1:5" x14ac:dyDescent="0.25">
      <c r="A109" s="36"/>
      <c r="B109" s="48" t="s">
        <v>194</v>
      </c>
      <c r="C109" s="49">
        <v>2133</v>
      </c>
      <c r="D109" s="449" t="s">
        <v>236</v>
      </c>
      <c r="E109" s="449"/>
    </row>
    <row r="110" spans="1:5" ht="27.95" customHeight="1" x14ac:dyDescent="0.25">
      <c r="A110" s="36"/>
      <c r="B110" s="50" t="s">
        <v>199</v>
      </c>
      <c r="C110" s="51">
        <v>2321</v>
      </c>
      <c r="D110" s="435" t="s">
        <v>268</v>
      </c>
      <c r="E110" s="435"/>
    </row>
    <row r="111" spans="1:5" ht="15" customHeight="1" x14ac:dyDescent="0.25">
      <c r="A111" s="36"/>
      <c r="B111" s="48" t="s">
        <v>194</v>
      </c>
      <c r="C111" s="49">
        <v>2324</v>
      </c>
      <c r="D111" s="442" t="s">
        <v>237</v>
      </c>
      <c r="E111" s="442"/>
    </row>
    <row r="112" spans="1:5" x14ac:dyDescent="0.25">
      <c r="A112" s="36"/>
      <c r="B112" s="50"/>
      <c r="C112" s="51"/>
      <c r="D112" s="57"/>
      <c r="E112" s="57"/>
    </row>
    <row r="113" spans="1:5" ht="15.75" x14ac:dyDescent="0.25">
      <c r="A113" s="43" t="s">
        <v>238</v>
      </c>
      <c r="B113" s="37"/>
      <c r="C113" s="46"/>
      <c r="D113" s="46"/>
      <c r="E113" s="35"/>
    </row>
    <row r="114" spans="1:5" ht="15" customHeight="1" x14ac:dyDescent="0.25">
      <c r="A114" s="36" t="s">
        <v>192</v>
      </c>
      <c r="B114" s="56">
        <v>3539</v>
      </c>
      <c r="C114" s="441" t="s">
        <v>239</v>
      </c>
      <c r="D114" s="441"/>
      <c r="E114" s="441"/>
    </row>
    <row r="115" spans="1:5" ht="27.95" customHeight="1" x14ac:dyDescent="0.25">
      <c r="A115" s="36"/>
      <c r="B115" s="48" t="s">
        <v>194</v>
      </c>
      <c r="C115" s="49">
        <v>2111</v>
      </c>
      <c r="D115" s="443" t="s">
        <v>335</v>
      </c>
      <c r="E115" s="443"/>
    </row>
    <row r="116" spans="1:5" ht="15" customHeight="1" x14ac:dyDescent="0.25">
      <c r="A116" s="36"/>
      <c r="B116" s="48" t="s">
        <v>194</v>
      </c>
      <c r="C116" s="49">
        <v>2111</v>
      </c>
      <c r="D116" s="440" t="s">
        <v>334</v>
      </c>
      <c r="E116" s="440"/>
    </row>
    <row r="117" spans="1:5" ht="15" customHeight="1" x14ac:dyDescent="0.25">
      <c r="A117" s="36"/>
      <c r="B117" s="48" t="s">
        <v>194</v>
      </c>
      <c r="C117" s="49">
        <v>2132</v>
      </c>
      <c r="D117" s="443" t="s">
        <v>336</v>
      </c>
      <c r="E117" s="443"/>
    </row>
    <row r="118" spans="1:5" ht="15" customHeight="1" x14ac:dyDescent="0.25">
      <c r="A118" s="36"/>
      <c r="B118" s="48" t="s">
        <v>194</v>
      </c>
      <c r="C118" s="49">
        <v>2133</v>
      </c>
      <c r="D118" s="443" t="s">
        <v>337</v>
      </c>
      <c r="E118" s="443"/>
    </row>
    <row r="119" spans="1:5" x14ac:dyDescent="0.25">
      <c r="A119" s="36"/>
      <c r="B119" s="50"/>
      <c r="C119" s="51"/>
      <c r="D119" s="49"/>
      <c r="E119" s="61"/>
    </row>
    <row r="120" spans="1:5" x14ac:dyDescent="0.25">
      <c r="A120" s="36"/>
      <c r="B120" s="50"/>
      <c r="C120" s="51"/>
      <c r="D120" s="49"/>
      <c r="E120" s="61"/>
    </row>
    <row r="121" spans="1:5" ht="15.75" x14ac:dyDescent="0.25">
      <c r="A121" s="43" t="s">
        <v>93</v>
      </c>
      <c r="B121" s="37"/>
      <c r="C121" s="46"/>
      <c r="D121" s="46"/>
      <c r="E121" s="35"/>
    </row>
    <row r="122" spans="1:5" ht="15" customHeight="1" x14ac:dyDescent="0.25">
      <c r="A122" s="36" t="s">
        <v>192</v>
      </c>
      <c r="B122" s="56">
        <v>3612</v>
      </c>
      <c r="C122" s="441" t="s">
        <v>240</v>
      </c>
      <c r="D122" s="441"/>
      <c r="E122" s="441"/>
    </row>
    <row r="123" spans="1:5" ht="42" customHeight="1" x14ac:dyDescent="0.25">
      <c r="A123" s="36"/>
      <c r="B123" s="48" t="s">
        <v>194</v>
      </c>
      <c r="C123" s="49">
        <v>2111</v>
      </c>
      <c r="D123" s="443" t="s">
        <v>339</v>
      </c>
      <c r="E123" s="443"/>
    </row>
    <row r="124" spans="1:5" ht="27.95" customHeight="1" x14ac:dyDescent="0.25">
      <c r="A124" s="36"/>
      <c r="B124" s="48" t="s">
        <v>194</v>
      </c>
      <c r="C124" s="49">
        <v>2132</v>
      </c>
      <c r="D124" s="443" t="s">
        <v>340</v>
      </c>
      <c r="E124" s="443"/>
    </row>
    <row r="125" spans="1:5" s="75" customFormat="1" ht="27.95" customHeight="1" x14ac:dyDescent="0.25">
      <c r="A125" s="74"/>
      <c r="B125" s="59" t="s">
        <v>231</v>
      </c>
      <c r="C125" s="60">
        <v>2324</v>
      </c>
      <c r="D125" s="443" t="s">
        <v>338</v>
      </c>
      <c r="E125" s="443"/>
    </row>
    <row r="126" spans="1:5" x14ac:dyDescent="0.25">
      <c r="A126" s="36"/>
      <c r="B126" s="50"/>
      <c r="C126" s="51"/>
      <c r="D126" s="62"/>
      <c r="E126" s="58"/>
    </row>
    <row r="127" spans="1:5" x14ac:dyDescent="0.25">
      <c r="A127" s="36"/>
      <c r="B127" s="61"/>
      <c r="C127" s="49"/>
      <c r="D127" s="49"/>
      <c r="E127" s="61"/>
    </row>
    <row r="128" spans="1:5" ht="15.75" x14ac:dyDescent="0.25">
      <c r="A128" s="43" t="s">
        <v>95</v>
      </c>
      <c r="B128" s="37"/>
      <c r="C128" s="46"/>
      <c r="D128" s="46"/>
      <c r="E128" s="35"/>
    </row>
    <row r="129" spans="1:5" ht="15" customHeight="1" x14ac:dyDescent="0.25">
      <c r="A129" s="36" t="s">
        <v>192</v>
      </c>
      <c r="B129" s="56">
        <v>3613</v>
      </c>
      <c r="C129" s="441" t="s">
        <v>241</v>
      </c>
      <c r="D129" s="441"/>
      <c r="E129" s="441"/>
    </row>
    <row r="130" spans="1:5" ht="27.95" customHeight="1" x14ac:dyDescent="0.25">
      <c r="A130" s="36"/>
      <c r="B130" s="48" t="s">
        <v>194</v>
      </c>
      <c r="C130" s="49">
        <v>2111</v>
      </c>
      <c r="D130" s="443" t="s">
        <v>341</v>
      </c>
      <c r="E130" s="443"/>
    </row>
    <row r="131" spans="1:5" ht="42" customHeight="1" x14ac:dyDescent="0.25">
      <c r="A131" s="36"/>
      <c r="B131" s="48" t="s">
        <v>194</v>
      </c>
      <c r="C131" s="49">
        <v>2111</v>
      </c>
      <c r="D131" s="440" t="s">
        <v>342</v>
      </c>
      <c r="E131" s="440"/>
    </row>
    <row r="132" spans="1:5" ht="27.95" customHeight="1" x14ac:dyDescent="0.25">
      <c r="A132" s="36"/>
      <c r="B132" s="48" t="s">
        <v>194</v>
      </c>
      <c r="C132" s="49">
        <v>2132</v>
      </c>
      <c r="D132" s="443" t="s">
        <v>343</v>
      </c>
      <c r="E132" s="443"/>
    </row>
    <row r="133" spans="1:5" ht="15" customHeight="1" x14ac:dyDescent="0.25">
      <c r="A133" s="36"/>
      <c r="B133" s="48" t="s">
        <v>194</v>
      </c>
      <c r="C133" s="49">
        <v>2133</v>
      </c>
      <c r="D133" s="443" t="s">
        <v>344</v>
      </c>
      <c r="E133" s="443"/>
    </row>
    <row r="134" spans="1:5" x14ac:dyDescent="0.25">
      <c r="A134" s="36"/>
      <c r="B134" s="48"/>
      <c r="C134" s="49"/>
      <c r="D134" s="442"/>
      <c r="E134" s="442"/>
    </row>
    <row r="135" spans="1:5" x14ac:dyDescent="0.25">
      <c r="A135" s="36"/>
      <c r="B135" s="48"/>
      <c r="C135" s="49"/>
      <c r="D135" s="171"/>
      <c r="E135" s="171"/>
    </row>
    <row r="136" spans="1:5" ht="15.75" x14ac:dyDescent="0.25">
      <c r="A136" s="43" t="s">
        <v>242</v>
      </c>
      <c r="B136" s="37"/>
      <c r="C136" s="46"/>
      <c r="D136" s="46"/>
      <c r="E136" s="35"/>
    </row>
    <row r="137" spans="1:5" ht="15" customHeight="1" x14ac:dyDescent="0.25">
      <c r="A137" s="36" t="s">
        <v>192</v>
      </c>
      <c r="B137" s="56">
        <v>3632</v>
      </c>
      <c r="C137" s="441" t="s">
        <v>243</v>
      </c>
      <c r="D137" s="441"/>
      <c r="E137" s="441"/>
    </row>
    <row r="138" spans="1:5" ht="42" customHeight="1" x14ac:dyDescent="0.25">
      <c r="A138" s="36"/>
      <c r="B138" s="48" t="s">
        <v>194</v>
      </c>
      <c r="C138" s="49">
        <v>2111</v>
      </c>
      <c r="D138" s="443" t="s">
        <v>345</v>
      </c>
      <c r="E138" s="443"/>
    </row>
    <row r="139" spans="1:5" x14ac:dyDescent="0.25">
      <c r="A139" s="36"/>
      <c r="B139" s="48"/>
      <c r="C139" s="49"/>
      <c r="D139" s="62"/>
      <c r="E139" s="46"/>
    </row>
    <row r="140" spans="1:5" ht="15" customHeight="1" x14ac:dyDescent="0.25">
      <c r="A140" s="36" t="s">
        <v>192</v>
      </c>
      <c r="B140" s="56">
        <v>3633</v>
      </c>
      <c r="C140" s="441" t="s">
        <v>99</v>
      </c>
      <c r="D140" s="441"/>
      <c r="E140" s="441"/>
    </row>
    <row r="141" spans="1:5" ht="27.95" customHeight="1" x14ac:dyDescent="0.25">
      <c r="A141" s="36"/>
      <c r="B141" s="48" t="s">
        <v>194</v>
      </c>
      <c r="C141" s="49">
        <v>2133</v>
      </c>
      <c r="D141" s="443" t="s">
        <v>346</v>
      </c>
      <c r="E141" s="443"/>
    </row>
    <row r="142" spans="1:5" x14ac:dyDescent="0.25">
      <c r="A142" s="36"/>
      <c r="B142" s="61"/>
      <c r="C142" s="49"/>
      <c r="D142" s="49"/>
      <c r="E142" s="61"/>
    </row>
    <row r="143" spans="1:5" x14ac:dyDescent="0.25">
      <c r="A143" s="36"/>
      <c r="B143" s="175"/>
      <c r="C143" s="49"/>
      <c r="D143" s="49"/>
      <c r="E143" s="175"/>
    </row>
    <row r="144" spans="1:5" x14ac:dyDescent="0.25">
      <c r="A144" s="36"/>
      <c r="B144" s="175"/>
      <c r="C144" s="49"/>
      <c r="D144" s="49"/>
      <c r="E144" s="175"/>
    </row>
    <row r="145" spans="1:5" x14ac:dyDescent="0.25">
      <c r="A145" s="36"/>
      <c r="B145" s="175"/>
      <c r="C145" s="49"/>
      <c r="D145" s="49"/>
      <c r="E145" s="175"/>
    </row>
    <row r="146" spans="1:5" x14ac:dyDescent="0.25">
      <c r="A146" s="36"/>
      <c r="B146" s="175"/>
      <c r="C146" s="49"/>
      <c r="D146" s="49"/>
      <c r="E146" s="175"/>
    </row>
    <row r="147" spans="1:5" x14ac:dyDescent="0.25">
      <c r="A147" s="36"/>
      <c r="B147" s="175"/>
      <c r="C147" s="49"/>
      <c r="D147" s="49"/>
      <c r="E147" s="175"/>
    </row>
    <row r="148" spans="1:5" ht="15.75" x14ac:dyDescent="0.25">
      <c r="A148" s="43" t="s">
        <v>242</v>
      </c>
      <c r="B148" s="37"/>
      <c r="C148" s="177"/>
      <c r="D148" s="177"/>
      <c r="E148" s="35"/>
    </row>
    <row r="149" spans="1:5" ht="15" customHeight="1" x14ac:dyDescent="0.25">
      <c r="A149" s="36" t="s">
        <v>192</v>
      </c>
      <c r="B149" s="56">
        <v>3639</v>
      </c>
      <c r="C149" s="441" t="s">
        <v>244</v>
      </c>
      <c r="D149" s="441"/>
      <c r="E149" s="441"/>
    </row>
    <row r="150" spans="1:5" ht="15" customHeight="1" x14ac:dyDescent="0.25">
      <c r="A150" s="36"/>
      <c r="B150" s="48" t="s">
        <v>194</v>
      </c>
      <c r="C150" s="49">
        <v>2111</v>
      </c>
      <c r="D150" s="442" t="s">
        <v>245</v>
      </c>
      <c r="E150" s="442"/>
    </row>
    <row r="151" spans="1:5" ht="15" customHeight="1" x14ac:dyDescent="0.25">
      <c r="A151" s="36"/>
      <c r="B151" s="48" t="s">
        <v>194</v>
      </c>
      <c r="C151" s="49">
        <v>2119</v>
      </c>
      <c r="D151" s="442" t="s">
        <v>269</v>
      </c>
      <c r="E151" s="442"/>
    </row>
    <row r="152" spans="1:5" ht="15" customHeight="1" x14ac:dyDescent="0.25">
      <c r="A152" s="36"/>
      <c r="B152" s="48" t="s">
        <v>194</v>
      </c>
      <c r="C152" s="49">
        <v>2131</v>
      </c>
      <c r="D152" s="442" t="s">
        <v>246</v>
      </c>
      <c r="E152" s="442"/>
    </row>
    <row r="153" spans="1:5" ht="27.95" customHeight="1" x14ac:dyDescent="0.25">
      <c r="A153" s="36"/>
      <c r="B153" s="48" t="s">
        <v>194</v>
      </c>
      <c r="C153" s="49">
        <v>2132</v>
      </c>
      <c r="D153" s="442" t="s">
        <v>247</v>
      </c>
      <c r="E153" s="442"/>
    </row>
    <row r="154" spans="1:5" ht="15" customHeight="1" x14ac:dyDescent="0.25">
      <c r="A154" s="36"/>
      <c r="B154" s="48" t="s">
        <v>194</v>
      </c>
      <c r="C154" s="49">
        <v>2133</v>
      </c>
      <c r="D154" s="442" t="s">
        <v>248</v>
      </c>
      <c r="E154" s="442"/>
    </row>
    <row r="155" spans="1:5" ht="42" customHeight="1" x14ac:dyDescent="0.25">
      <c r="A155" s="36"/>
      <c r="B155" s="48" t="s">
        <v>194</v>
      </c>
      <c r="C155" s="49">
        <v>2324</v>
      </c>
      <c r="D155" s="443" t="s">
        <v>388</v>
      </c>
      <c r="E155" s="443"/>
    </row>
    <row r="156" spans="1:5" ht="15" customHeight="1" x14ac:dyDescent="0.25">
      <c r="A156" s="36"/>
      <c r="B156" s="48" t="s">
        <v>194</v>
      </c>
      <c r="C156" s="49">
        <v>3111</v>
      </c>
      <c r="D156" s="442" t="s">
        <v>249</v>
      </c>
      <c r="E156" s="442"/>
    </row>
    <row r="157" spans="1:5" x14ac:dyDescent="0.25">
      <c r="A157" s="36"/>
      <c r="B157" s="48"/>
      <c r="C157" s="49"/>
      <c r="D157" s="53"/>
      <c r="E157" s="53"/>
    </row>
    <row r="158" spans="1:5" x14ac:dyDescent="0.25">
      <c r="A158" s="36"/>
      <c r="B158" s="48"/>
      <c r="C158" s="49"/>
      <c r="D158" s="53"/>
      <c r="E158" s="53"/>
    </row>
    <row r="159" spans="1:5" ht="15.75" x14ac:dyDescent="0.25">
      <c r="A159" s="43" t="s">
        <v>250</v>
      </c>
      <c r="B159" s="37"/>
      <c r="C159" s="46"/>
      <c r="D159" s="46"/>
      <c r="E159" s="35"/>
    </row>
    <row r="160" spans="1:5" ht="15" customHeight="1" x14ac:dyDescent="0.25">
      <c r="A160" s="36" t="s">
        <v>192</v>
      </c>
      <c r="B160" s="56">
        <v>3722</v>
      </c>
      <c r="C160" s="441" t="s">
        <v>251</v>
      </c>
      <c r="D160" s="441"/>
      <c r="E160" s="441"/>
    </row>
    <row r="161" spans="1:5" ht="15" customHeight="1" x14ac:dyDescent="0.25">
      <c r="A161" s="36"/>
      <c r="B161" s="48" t="s">
        <v>194</v>
      </c>
      <c r="C161" s="49">
        <v>2111</v>
      </c>
      <c r="D161" s="442" t="s">
        <v>270</v>
      </c>
      <c r="E161" s="442"/>
    </row>
    <row r="162" spans="1:5" ht="15" customHeight="1" x14ac:dyDescent="0.25">
      <c r="A162" s="36"/>
      <c r="B162" s="48" t="s">
        <v>194</v>
      </c>
      <c r="C162" s="49">
        <v>2112</v>
      </c>
      <c r="D162" s="442" t="s">
        <v>252</v>
      </c>
      <c r="E162" s="442"/>
    </row>
    <row r="163" spans="1:5" x14ac:dyDescent="0.25">
      <c r="A163" s="36"/>
      <c r="B163" s="48"/>
      <c r="C163" s="49"/>
      <c r="D163" s="53"/>
      <c r="E163" s="53"/>
    </row>
    <row r="164" spans="1:5" ht="15" customHeight="1" x14ac:dyDescent="0.25">
      <c r="A164" s="36" t="s">
        <v>192</v>
      </c>
      <c r="B164" s="56">
        <v>3724</v>
      </c>
      <c r="C164" s="441" t="s">
        <v>107</v>
      </c>
      <c r="D164" s="441"/>
      <c r="E164" s="441"/>
    </row>
    <row r="165" spans="1:5" ht="15" customHeight="1" x14ac:dyDescent="0.25">
      <c r="A165" s="36"/>
      <c r="B165" s="48" t="s">
        <v>194</v>
      </c>
      <c r="C165" s="49">
        <v>2111</v>
      </c>
      <c r="D165" s="443" t="s">
        <v>389</v>
      </c>
      <c r="E165" s="443"/>
    </row>
    <row r="166" spans="1:5" ht="27.95" customHeight="1" x14ac:dyDescent="0.25">
      <c r="A166" s="36"/>
      <c r="B166" s="48" t="s">
        <v>194</v>
      </c>
      <c r="C166" s="49">
        <v>2324</v>
      </c>
      <c r="D166" s="443" t="s">
        <v>390</v>
      </c>
      <c r="E166" s="443"/>
    </row>
    <row r="167" spans="1:5" x14ac:dyDescent="0.25">
      <c r="A167" s="36"/>
      <c r="B167" s="61"/>
      <c r="C167" s="49"/>
      <c r="D167" s="49"/>
      <c r="E167" s="61"/>
    </row>
    <row r="168" spans="1:5" ht="15" customHeight="1" x14ac:dyDescent="0.25">
      <c r="A168" s="36" t="s">
        <v>192</v>
      </c>
      <c r="B168" s="56">
        <v>3725</v>
      </c>
      <c r="C168" s="441" t="s">
        <v>109</v>
      </c>
      <c r="D168" s="441"/>
      <c r="E168" s="441"/>
    </row>
    <row r="169" spans="1:5" ht="15" customHeight="1" x14ac:dyDescent="0.25">
      <c r="A169" s="36"/>
      <c r="B169" s="48" t="s">
        <v>194</v>
      </c>
      <c r="C169" s="49">
        <v>2111</v>
      </c>
      <c r="D169" s="443" t="s">
        <v>391</v>
      </c>
      <c r="E169" s="443"/>
    </row>
    <row r="170" spans="1:5" ht="27.95" customHeight="1" x14ac:dyDescent="0.25">
      <c r="A170" s="36"/>
      <c r="B170" s="48" t="s">
        <v>194</v>
      </c>
      <c r="C170" s="49">
        <v>2111</v>
      </c>
      <c r="D170" s="443" t="s">
        <v>392</v>
      </c>
      <c r="E170" s="443"/>
    </row>
    <row r="171" spans="1:5" x14ac:dyDescent="0.25">
      <c r="A171" s="36"/>
      <c r="B171" s="48"/>
      <c r="C171" s="49"/>
      <c r="D171" s="53"/>
      <c r="E171" s="53"/>
    </row>
    <row r="172" spans="1:5" ht="15" customHeight="1" x14ac:dyDescent="0.25">
      <c r="A172" s="36" t="s">
        <v>192</v>
      </c>
      <c r="B172" s="56">
        <v>3729</v>
      </c>
      <c r="C172" s="441" t="s">
        <v>111</v>
      </c>
      <c r="D172" s="441"/>
      <c r="E172" s="441"/>
    </row>
    <row r="173" spans="1:5" ht="15" customHeight="1" x14ac:dyDescent="0.25">
      <c r="A173" s="36"/>
      <c r="B173" s="48" t="s">
        <v>194</v>
      </c>
      <c r="C173" s="49">
        <v>2111</v>
      </c>
      <c r="D173" s="442" t="s">
        <v>253</v>
      </c>
      <c r="E173" s="442"/>
    </row>
    <row r="174" spans="1:5" ht="15" customHeight="1" x14ac:dyDescent="0.25">
      <c r="A174" s="36"/>
      <c r="B174" s="48"/>
      <c r="C174" s="49"/>
      <c r="D174" s="171"/>
      <c r="E174" s="171"/>
    </row>
    <row r="175" spans="1:5" ht="15" customHeight="1" x14ac:dyDescent="0.25">
      <c r="A175" s="36"/>
      <c r="B175" s="48"/>
      <c r="C175" s="49"/>
      <c r="D175" s="171"/>
      <c r="E175" s="171"/>
    </row>
    <row r="176" spans="1:5" ht="15.75" x14ac:dyDescent="0.25">
      <c r="A176" s="43" t="s">
        <v>254</v>
      </c>
      <c r="B176" s="37"/>
      <c r="C176" s="46"/>
      <c r="D176" s="46"/>
      <c r="E176" s="35"/>
    </row>
    <row r="177" spans="1:5" ht="15" customHeight="1" x14ac:dyDescent="0.25">
      <c r="A177" s="36" t="s">
        <v>192</v>
      </c>
      <c r="B177" s="47" t="s">
        <v>112</v>
      </c>
      <c r="C177" s="441" t="s">
        <v>255</v>
      </c>
      <c r="D177" s="441"/>
      <c r="E177" s="441"/>
    </row>
    <row r="178" spans="1:5" ht="42" customHeight="1" x14ac:dyDescent="0.25">
      <c r="A178" s="36"/>
      <c r="B178" s="48" t="s">
        <v>194</v>
      </c>
      <c r="C178" s="49">
        <v>2322</v>
      </c>
      <c r="D178" s="450" t="s">
        <v>347</v>
      </c>
      <c r="E178" s="450"/>
    </row>
    <row r="179" spans="1:5" ht="42" customHeight="1" x14ac:dyDescent="0.25">
      <c r="A179" s="36"/>
      <c r="B179" s="48"/>
      <c r="C179" s="49"/>
      <c r="D179" s="178"/>
      <c r="E179" s="178"/>
    </row>
    <row r="180" spans="1:5" ht="42" customHeight="1" x14ac:dyDescent="0.25">
      <c r="A180" s="36"/>
      <c r="B180" s="48"/>
      <c r="C180" s="49"/>
      <c r="D180" s="178"/>
      <c r="E180" s="178"/>
    </row>
    <row r="181" spans="1:5" ht="42" customHeight="1" x14ac:dyDescent="0.25">
      <c r="A181" s="36"/>
      <c r="B181" s="48"/>
      <c r="C181" s="49"/>
      <c r="D181" s="178"/>
      <c r="E181" s="178"/>
    </row>
    <row r="182" spans="1:5" x14ac:dyDescent="0.25">
      <c r="A182" s="36"/>
      <c r="B182" s="48"/>
      <c r="C182" s="49"/>
      <c r="D182" s="62"/>
      <c r="E182" s="46"/>
    </row>
    <row r="183" spans="1:5" ht="15.75" x14ac:dyDescent="0.25">
      <c r="A183" s="43" t="s">
        <v>256</v>
      </c>
      <c r="B183" s="37"/>
      <c r="C183" s="46"/>
      <c r="D183" s="46"/>
      <c r="E183" s="35"/>
    </row>
    <row r="184" spans="1:5" ht="15" customHeight="1" x14ac:dyDescent="0.25">
      <c r="A184" s="36" t="s">
        <v>192</v>
      </c>
      <c r="B184" s="56">
        <v>6171</v>
      </c>
      <c r="C184" s="441" t="s">
        <v>257</v>
      </c>
      <c r="D184" s="441"/>
      <c r="E184" s="441"/>
    </row>
    <row r="185" spans="1:5" ht="27.95" customHeight="1" x14ac:dyDescent="0.25">
      <c r="A185" s="36"/>
      <c r="B185" s="48" t="s">
        <v>194</v>
      </c>
      <c r="C185" s="49">
        <v>2111</v>
      </c>
      <c r="D185" s="442" t="s">
        <v>258</v>
      </c>
      <c r="E185" s="442"/>
    </row>
    <row r="186" spans="1:5" x14ac:dyDescent="0.25">
      <c r="A186" s="36"/>
      <c r="B186" s="48" t="s">
        <v>194</v>
      </c>
      <c r="C186" s="49">
        <v>2111</v>
      </c>
      <c r="D186" s="449" t="s">
        <v>259</v>
      </c>
      <c r="E186" s="449"/>
    </row>
    <row r="187" spans="1:5" ht="15" customHeight="1" x14ac:dyDescent="0.25">
      <c r="A187" s="36"/>
      <c r="B187" s="48" t="s">
        <v>194</v>
      </c>
      <c r="C187" s="49">
        <v>2111</v>
      </c>
      <c r="D187" s="442" t="s">
        <v>260</v>
      </c>
      <c r="E187" s="442"/>
    </row>
    <row r="188" spans="1:5" ht="27.95" customHeight="1" x14ac:dyDescent="0.25">
      <c r="A188" s="36"/>
      <c r="B188" s="50" t="s">
        <v>199</v>
      </c>
      <c r="C188" s="51">
        <v>2322</v>
      </c>
      <c r="D188" s="435" t="s">
        <v>348</v>
      </c>
      <c r="E188" s="435"/>
    </row>
    <row r="189" spans="1:5" ht="27.95" customHeight="1" x14ac:dyDescent="0.25">
      <c r="A189" s="36"/>
      <c r="B189" s="50" t="s">
        <v>199</v>
      </c>
      <c r="C189" s="51">
        <v>3113</v>
      </c>
      <c r="D189" s="435" t="s">
        <v>349</v>
      </c>
      <c r="E189" s="435"/>
    </row>
    <row r="190" spans="1:5" x14ac:dyDescent="0.25">
      <c r="A190" s="36"/>
      <c r="B190" s="50"/>
      <c r="C190" s="51"/>
      <c r="D190" s="57"/>
      <c r="E190" s="57"/>
    </row>
    <row r="191" spans="1:5" x14ac:dyDescent="0.25">
      <c r="A191" s="36"/>
      <c r="B191" s="50"/>
      <c r="C191" s="51"/>
      <c r="D191" s="62"/>
      <c r="E191" s="63"/>
    </row>
    <row r="192" spans="1:5" ht="15.75" x14ac:dyDescent="0.25">
      <c r="A192" s="43" t="s">
        <v>261</v>
      </c>
      <c r="B192" s="42"/>
      <c r="C192" s="64"/>
      <c r="D192" s="64"/>
      <c r="E192" s="43"/>
    </row>
    <row r="193" spans="1:5" ht="15" customHeight="1" x14ac:dyDescent="0.25">
      <c r="A193" s="36" t="s">
        <v>192</v>
      </c>
      <c r="B193" s="56">
        <v>6310</v>
      </c>
      <c r="C193" s="441" t="s">
        <v>123</v>
      </c>
      <c r="D193" s="441"/>
      <c r="E193" s="441"/>
    </row>
    <row r="194" spans="1:5" ht="15" customHeight="1" x14ac:dyDescent="0.25">
      <c r="A194" s="36"/>
      <c r="B194" s="48" t="s">
        <v>194</v>
      </c>
      <c r="C194" s="49">
        <v>2141</v>
      </c>
      <c r="D194" s="451" t="s">
        <v>350</v>
      </c>
      <c r="E194" s="451"/>
    </row>
    <row r="195" spans="1:5" ht="15" customHeight="1" x14ac:dyDescent="0.25">
      <c r="A195" s="36"/>
      <c r="B195" s="48" t="s">
        <v>194</v>
      </c>
      <c r="C195" s="49">
        <v>2141</v>
      </c>
      <c r="D195" s="443" t="s">
        <v>351</v>
      </c>
      <c r="E195" s="443"/>
    </row>
    <row r="196" spans="1:5" x14ac:dyDescent="0.25">
      <c r="A196" s="36"/>
      <c r="B196" s="48"/>
      <c r="C196" s="49"/>
      <c r="D196" s="53"/>
      <c r="E196" s="53"/>
    </row>
    <row r="197" spans="1:5" ht="15" customHeight="1" x14ac:dyDescent="0.25">
      <c r="A197" s="36" t="s">
        <v>192</v>
      </c>
      <c r="B197" s="56">
        <v>6320</v>
      </c>
      <c r="C197" s="448" t="s">
        <v>125</v>
      </c>
      <c r="D197" s="448"/>
      <c r="E197" s="448"/>
    </row>
    <row r="198" spans="1:5" ht="42" customHeight="1" x14ac:dyDescent="0.25">
      <c r="A198" s="36"/>
      <c r="B198" s="50" t="s">
        <v>199</v>
      </c>
      <c r="C198" s="51">
        <v>2324</v>
      </c>
      <c r="D198" s="435" t="s">
        <v>352</v>
      </c>
      <c r="E198" s="435"/>
    </row>
    <row r="199" spans="1:5" x14ac:dyDescent="0.25">
      <c r="A199" s="36"/>
      <c r="B199" s="48"/>
      <c r="C199" s="49"/>
      <c r="D199" s="53"/>
      <c r="E199" s="53"/>
    </row>
    <row r="200" spans="1:5" ht="15" customHeight="1" x14ac:dyDescent="0.25">
      <c r="A200" s="36" t="s">
        <v>192</v>
      </c>
      <c r="B200" s="56">
        <v>6330</v>
      </c>
      <c r="C200" s="441" t="s">
        <v>131</v>
      </c>
      <c r="D200" s="441"/>
      <c r="E200" s="441"/>
    </row>
    <row r="201" spans="1:5" ht="27.95" customHeight="1" x14ac:dyDescent="0.25">
      <c r="A201" s="36"/>
      <c r="B201" s="48" t="s">
        <v>194</v>
      </c>
      <c r="C201" s="49">
        <v>4134</v>
      </c>
      <c r="D201" s="443" t="s">
        <v>262</v>
      </c>
      <c r="E201" s="443"/>
    </row>
    <row r="202" spans="1:5" ht="27.95" customHeight="1" x14ac:dyDescent="0.25">
      <c r="A202" s="36"/>
      <c r="B202" s="48" t="s">
        <v>194</v>
      </c>
      <c r="C202" s="49">
        <v>4134</v>
      </c>
      <c r="D202" s="443" t="s">
        <v>353</v>
      </c>
      <c r="E202" s="443"/>
    </row>
    <row r="203" spans="1:5" s="121" customFormat="1" ht="27.95" customHeight="1" x14ac:dyDescent="0.25">
      <c r="A203" s="120"/>
      <c r="B203" s="59" t="s">
        <v>231</v>
      </c>
      <c r="C203" s="60">
        <v>4139</v>
      </c>
      <c r="D203" s="435" t="s">
        <v>354</v>
      </c>
      <c r="E203" s="435"/>
    </row>
    <row r="204" spans="1:5" x14ac:dyDescent="0.25">
      <c r="A204" s="36"/>
      <c r="B204" s="61"/>
      <c r="C204" s="49"/>
      <c r="D204" s="49"/>
      <c r="E204" s="61"/>
    </row>
    <row r="205" spans="1:5" x14ac:dyDescent="0.25">
      <c r="A205" s="36"/>
      <c r="B205" s="61"/>
      <c r="C205" s="49"/>
      <c r="D205" s="49"/>
      <c r="E205" s="61"/>
    </row>
    <row r="206" spans="1:5" ht="15.75" x14ac:dyDescent="0.25">
      <c r="A206" s="122" t="s">
        <v>305</v>
      </c>
      <c r="B206" s="123"/>
      <c r="C206" s="124"/>
      <c r="D206" s="49"/>
      <c r="E206" s="61"/>
    </row>
    <row r="207" spans="1:5" s="121" customFormat="1" ht="15" customHeight="1" x14ac:dyDescent="0.25">
      <c r="A207" s="125" t="s">
        <v>192</v>
      </c>
      <c r="B207" s="126" t="s">
        <v>132</v>
      </c>
      <c r="C207" s="436" t="s">
        <v>133</v>
      </c>
      <c r="D207" s="436"/>
      <c r="E207" s="436"/>
    </row>
    <row r="208" spans="1:5" ht="27.95" customHeight="1" x14ac:dyDescent="0.25">
      <c r="A208" s="76"/>
      <c r="B208" s="127" t="s">
        <v>355</v>
      </c>
      <c r="C208" s="128" t="s">
        <v>65</v>
      </c>
      <c r="D208" s="437" t="s">
        <v>356</v>
      </c>
      <c r="E208" s="437"/>
    </row>
    <row r="209" spans="1:5" ht="27.95" customHeight="1" x14ac:dyDescent="0.25">
      <c r="A209" s="76"/>
      <c r="B209" s="127"/>
      <c r="C209" s="128"/>
      <c r="D209" s="172"/>
      <c r="E209" s="172"/>
    </row>
    <row r="210" spans="1:5" x14ac:dyDescent="0.25">
      <c r="A210" s="36"/>
      <c r="B210" s="61"/>
      <c r="C210" s="49"/>
      <c r="D210" s="49"/>
      <c r="E210" s="61"/>
    </row>
    <row r="211" spans="1:5" ht="18.75" x14ac:dyDescent="0.25">
      <c r="A211" s="34" t="s">
        <v>263</v>
      </c>
      <c r="B211" s="35"/>
      <c r="C211" s="35"/>
      <c r="D211" s="35"/>
      <c r="E211" s="35"/>
    </row>
    <row r="212" spans="1:5" x14ac:dyDescent="0.25">
      <c r="A212" s="36"/>
      <c r="B212" s="48" t="s">
        <v>194</v>
      </c>
      <c r="C212" s="36">
        <v>8115</v>
      </c>
      <c r="D212" s="449" t="s">
        <v>264</v>
      </c>
      <c r="E212" s="449"/>
    </row>
    <row r="213" spans="1:5" ht="27.95" customHeight="1" x14ac:dyDescent="0.25">
      <c r="A213" s="36"/>
      <c r="B213" s="50" t="s">
        <v>199</v>
      </c>
      <c r="C213" s="65">
        <v>8123</v>
      </c>
      <c r="D213" s="435" t="s">
        <v>399</v>
      </c>
      <c r="E213" s="435"/>
    </row>
    <row r="214" spans="1:5" x14ac:dyDescent="0.25">
      <c r="A214" s="36"/>
      <c r="B214" s="48"/>
      <c r="C214" s="36"/>
      <c r="D214" s="185"/>
      <c r="E214" s="185"/>
    </row>
    <row r="215" spans="1:5" x14ac:dyDescent="0.25">
      <c r="A215" s="36"/>
      <c r="B215" s="50"/>
      <c r="C215" s="65"/>
      <c r="D215" s="62"/>
      <c r="E215" s="66"/>
    </row>
    <row r="216" spans="1:5" x14ac:dyDescent="0.25">
      <c r="A216" s="67" t="s">
        <v>265</v>
      </c>
      <c r="B216" s="67"/>
      <c r="C216" s="67"/>
      <c r="D216" s="67"/>
      <c r="E216" s="68"/>
    </row>
  </sheetData>
  <sheetProtection selectLockedCells="1" selectUnlockedCells="1"/>
  <mergeCells count="121">
    <mergeCell ref="D87:E87"/>
    <mergeCell ref="C89:E89"/>
    <mergeCell ref="D90:E90"/>
    <mergeCell ref="C84:E84"/>
    <mergeCell ref="D85:E85"/>
    <mergeCell ref="D86:E86"/>
    <mergeCell ref="D153:E153"/>
    <mergeCell ref="D154:E154"/>
    <mergeCell ref="D155:E155"/>
    <mergeCell ref="C99:E99"/>
    <mergeCell ref="C200:E200"/>
    <mergeCell ref="D156:E156"/>
    <mergeCell ref="D186:E186"/>
    <mergeCell ref="D187:E187"/>
    <mergeCell ref="D188:E188"/>
    <mergeCell ref="D101:E101"/>
    <mergeCell ref="D161:E161"/>
    <mergeCell ref="D162:E162"/>
    <mergeCell ref="C164:E164"/>
    <mergeCell ref="D165:E165"/>
    <mergeCell ref="C172:E172"/>
    <mergeCell ref="D173:E173"/>
    <mergeCell ref="D201:E201"/>
    <mergeCell ref="D202:E202"/>
    <mergeCell ref="D212:E212"/>
    <mergeCell ref="D166:E166"/>
    <mergeCell ref="C168:E168"/>
    <mergeCell ref="D169:E169"/>
    <mergeCell ref="D170:E170"/>
    <mergeCell ref="D194:E194"/>
    <mergeCell ref="D185:E185"/>
    <mergeCell ref="D195:E195"/>
    <mergeCell ref="C184:E184"/>
    <mergeCell ref="D151:E151"/>
    <mergeCell ref="D152:E152"/>
    <mergeCell ref="D203:E203"/>
    <mergeCell ref="C122:E122"/>
    <mergeCell ref="D123:E123"/>
    <mergeCell ref="D124:E124"/>
    <mergeCell ref="D125:E125"/>
    <mergeCell ref="C129:E129"/>
    <mergeCell ref="D130:E130"/>
    <mergeCell ref="D131:E131"/>
    <mergeCell ref="C177:E177"/>
    <mergeCell ref="D178:E178"/>
    <mergeCell ref="D134:E134"/>
    <mergeCell ref="C137:E137"/>
    <mergeCell ref="D198:E198"/>
    <mergeCell ref="D138:E138"/>
    <mergeCell ref="C140:E140"/>
    <mergeCell ref="D141:E141"/>
    <mergeCell ref="C149:E149"/>
    <mergeCell ref="D150:E150"/>
    <mergeCell ref="C193:E193"/>
    <mergeCell ref="D189:E189"/>
    <mergeCell ref="C197:E197"/>
    <mergeCell ref="C160:E160"/>
    <mergeCell ref="D110:E110"/>
    <mergeCell ref="D111:E111"/>
    <mergeCell ref="D102:E102"/>
    <mergeCell ref="C104:E104"/>
    <mergeCell ref="D105:E105"/>
    <mergeCell ref="D106:E106"/>
    <mergeCell ref="D132:E132"/>
    <mergeCell ref="D133:E133"/>
    <mergeCell ref="D107:E107"/>
    <mergeCell ref="C114:E114"/>
    <mergeCell ref="D115:E115"/>
    <mergeCell ref="D116:E116"/>
    <mergeCell ref="D117:E117"/>
    <mergeCell ref="D118:E118"/>
    <mergeCell ref="D108:E108"/>
    <mergeCell ref="D109:E109"/>
    <mergeCell ref="D37:E37"/>
    <mergeCell ref="D38:E38"/>
    <mergeCell ref="D39:E39"/>
    <mergeCell ref="A43:E45"/>
    <mergeCell ref="C47:E47"/>
    <mergeCell ref="D100:E100"/>
    <mergeCell ref="D73:E73"/>
    <mergeCell ref="D74:E74"/>
    <mergeCell ref="D75:E75"/>
    <mergeCell ref="D76:E76"/>
    <mergeCell ref="D48:E48"/>
    <mergeCell ref="D56:E56"/>
    <mergeCell ref="D57:E57"/>
    <mergeCell ref="D58:E58"/>
    <mergeCell ref="C60:E60"/>
    <mergeCell ref="C94:E94"/>
    <mergeCell ref="C65:E65"/>
    <mergeCell ref="D66:E66"/>
    <mergeCell ref="D67:E67"/>
    <mergeCell ref="D68:E68"/>
    <mergeCell ref="C72:E72"/>
    <mergeCell ref="D95:E95"/>
    <mergeCell ref="C79:E79"/>
    <mergeCell ref="D80:E80"/>
    <mergeCell ref="D213:E213"/>
    <mergeCell ref="C207:E207"/>
    <mergeCell ref="D208:E208"/>
    <mergeCell ref="A3:B3"/>
    <mergeCell ref="C3:D3"/>
    <mergeCell ref="A15:E18"/>
    <mergeCell ref="C19:E19"/>
    <mergeCell ref="D20:E20"/>
    <mergeCell ref="D21:E21"/>
    <mergeCell ref="D22:E22"/>
    <mergeCell ref="D23:E23"/>
    <mergeCell ref="D24:E24"/>
    <mergeCell ref="D25:E25"/>
    <mergeCell ref="D26:E26"/>
    <mergeCell ref="C28:E28"/>
    <mergeCell ref="D29:E29"/>
    <mergeCell ref="D30:E30"/>
    <mergeCell ref="D31:E31"/>
    <mergeCell ref="D32:E32"/>
    <mergeCell ref="D33:E33"/>
    <mergeCell ref="D34:E34"/>
    <mergeCell ref="D35:E35"/>
    <mergeCell ref="C61:E61"/>
    <mergeCell ref="D36:E36"/>
  </mergeCells>
  <pageMargins left="0" right="0" top="1.1417322834645669" bottom="0.74803149606299213" header="0.51181102362204722" footer="0.51181102362204722"/>
  <pageSetup paperSize="9" firstPageNumber="0" orientation="portrait" horizontalDpi="300" verticalDpi="300" r:id="rId1"/>
  <headerFooter alignWithMargins="0">
    <oddHeader>&amp;L&amp;"Arial,Tučné"&amp;14Město Štíty&amp;10
IČO: 00303453
DIČ: CZ00303453&amp;C&amp;"Arial,Tučné"&amp;14SCHVÁLENÝ ROZPOČET &amp;RROK 2019</oddHeader>
    <oddFooter xml:space="preserve">&amp;C&amp;A&amp;R&amp;P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topLeftCell="A46" workbookViewId="0">
      <selection activeCell="J11" sqref="J11"/>
    </sheetView>
  </sheetViews>
  <sheetFormatPr defaultColWidth="8.7109375" defaultRowHeight="15" x14ac:dyDescent="0.25"/>
  <cols>
    <col min="1" max="1" width="4.28515625" style="261" customWidth="1"/>
    <col min="2" max="2" width="34.7109375" style="261" customWidth="1"/>
    <col min="3" max="4" width="11.7109375" style="5" customWidth="1"/>
    <col min="5" max="5" width="11.7109375" style="105" customWidth="1"/>
    <col min="6" max="6" width="2.140625" style="1" customWidth="1"/>
    <col min="7" max="8" width="11.7109375" style="1" customWidth="1"/>
    <col min="9" max="16384" width="8.7109375" style="1"/>
  </cols>
  <sheetData>
    <row r="1" spans="1:8" s="288" customFormat="1" ht="17.25" thickBot="1" x14ac:dyDescent="0.3">
      <c r="A1" s="4" t="s">
        <v>135</v>
      </c>
      <c r="B1" s="4"/>
      <c r="C1" s="7"/>
      <c r="D1" s="7"/>
      <c r="E1" s="310"/>
      <c r="F1" s="311"/>
    </row>
    <row r="2" spans="1:8" ht="30.75" thickTop="1" thickBot="1" x14ac:dyDescent="0.3">
      <c r="A2" s="259" t="s">
        <v>1</v>
      </c>
      <c r="B2" s="265" t="s">
        <v>3</v>
      </c>
      <c r="C2" s="267" t="s">
        <v>181</v>
      </c>
      <c r="D2" s="268" t="s">
        <v>182</v>
      </c>
      <c r="E2" s="266" t="s">
        <v>183</v>
      </c>
      <c r="F2" s="256" t="s">
        <v>427</v>
      </c>
      <c r="G2" s="257" t="s">
        <v>437</v>
      </c>
      <c r="H2" s="258" t="s">
        <v>438</v>
      </c>
    </row>
    <row r="3" spans="1:8" ht="14.1" customHeight="1" thickTop="1" x14ac:dyDescent="0.25">
      <c r="A3" s="269" t="s">
        <v>54</v>
      </c>
      <c r="B3" s="270" t="s">
        <v>61</v>
      </c>
      <c r="C3" s="271">
        <v>1812700</v>
      </c>
      <c r="D3" s="272">
        <v>1812137.62</v>
      </c>
      <c r="E3" s="273">
        <v>2340000</v>
      </c>
      <c r="F3" s="274" t="s">
        <v>427</v>
      </c>
      <c r="G3" s="275">
        <f>SUM(E3-H3)</f>
        <v>2300000</v>
      </c>
      <c r="H3" s="296">
        <v>40000</v>
      </c>
    </row>
    <row r="4" spans="1:8" ht="14.1" customHeight="1" x14ac:dyDescent="0.25">
      <c r="A4" s="276" t="s">
        <v>62</v>
      </c>
      <c r="B4" s="277" t="s">
        <v>67</v>
      </c>
      <c r="C4" s="278">
        <v>175185</v>
      </c>
      <c r="D4" s="279">
        <v>172142.45</v>
      </c>
      <c r="E4" s="280">
        <v>138560</v>
      </c>
      <c r="F4" s="281" t="s">
        <v>427</v>
      </c>
      <c r="G4" s="275">
        <f t="shared" ref="G4:G48" si="0">SUM(E4-H4)</f>
        <v>138560</v>
      </c>
      <c r="H4" s="297">
        <v>0</v>
      </c>
    </row>
    <row r="5" spans="1:8" ht="14.1" customHeight="1" x14ac:dyDescent="0.25">
      <c r="A5" s="276" t="s">
        <v>59</v>
      </c>
      <c r="B5" s="277" t="s">
        <v>70</v>
      </c>
      <c r="C5" s="278">
        <v>1930788.05</v>
      </c>
      <c r="D5" s="279">
        <v>1929765.56</v>
      </c>
      <c r="E5" s="280">
        <v>1012500</v>
      </c>
      <c r="F5" s="281" t="s">
        <v>427</v>
      </c>
      <c r="G5" s="275">
        <f t="shared" si="0"/>
        <v>1002500</v>
      </c>
      <c r="H5" s="297">
        <v>10000</v>
      </c>
    </row>
    <row r="6" spans="1:8" ht="14.1" customHeight="1" x14ac:dyDescent="0.25">
      <c r="A6" s="276" t="s">
        <v>136</v>
      </c>
      <c r="B6" s="277" t="s">
        <v>137</v>
      </c>
      <c r="C6" s="278">
        <v>146610</v>
      </c>
      <c r="D6" s="279">
        <v>146610</v>
      </c>
      <c r="E6" s="280">
        <v>141610</v>
      </c>
      <c r="F6" s="281" t="s">
        <v>427</v>
      </c>
      <c r="G6" s="275">
        <f t="shared" si="0"/>
        <v>141610</v>
      </c>
      <c r="H6" s="297">
        <v>0</v>
      </c>
    </row>
    <row r="7" spans="1:8" ht="14.1" customHeight="1" x14ac:dyDescent="0.25">
      <c r="A7" s="276" t="s">
        <v>71</v>
      </c>
      <c r="B7" s="277" t="s">
        <v>74</v>
      </c>
      <c r="C7" s="278">
        <v>1321089.95</v>
      </c>
      <c r="D7" s="279">
        <v>1319688.78</v>
      </c>
      <c r="E7" s="280">
        <v>1328882</v>
      </c>
      <c r="F7" s="281" t="s">
        <v>427</v>
      </c>
      <c r="G7" s="275">
        <f t="shared" si="0"/>
        <v>1228781</v>
      </c>
      <c r="H7" s="297">
        <v>100101</v>
      </c>
    </row>
    <row r="8" spans="1:8" ht="14.1" customHeight="1" x14ac:dyDescent="0.25">
      <c r="A8" s="276" t="s">
        <v>75</v>
      </c>
      <c r="B8" s="277" t="s">
        <v>76</v>
      </c>
      <c r="C8" s="278">
        <v>2128228.02</v>
      </c>
      <c r="D8" s="279">
        <v>2127364.7000000002</v>
      </c>
      <c r="E8" s="280">
        <v>1344000</v>
      </c>
      <c r="F8" s="281" t="s">
        <v>427</v>
      </c>
      <c r="G8" s="275">
        <f t="shared" si="0"/>
        <v>1274000</v>
      </c>
      <c r="H8" s="297">
        <v>70000</v>
      </c>
    </row>
    <row r="9" spans="1:8" ht="14.1" customHeight="1" x14ac:dyDescent="0.25">
      <c r="A9" s="276" t="s">
        <v>101</v>
      </c>
      <c r="B9" s="277" t="s">
        <v>138</v>
      </c>
      <c r="C9" s="278">
        <v>14200</v>
      </c>
      <c r="D9" s="279">
        <v>14153</v>
      </c>
      <c r="E9" s="280">
        <v>0</v>
      </c>
      <c r="F9" s="281" t="s">
        <v>427</v>
      </c>
      <c r="G9" s="275">
        <f t="shared" si="0"/>
        <v>0</v>
      </c>
      <c r="H9" s="297">
        <v>0</v>
      </c>
    </row>
    <row r="10" spans="1:8" ht="14.1" customHeight="1" x14ac:dyDescent="0.25">
      <c r="A10" s="276" t="s">
        <v>117</v>
      </c>
      <c r="B10" s="277" t="s">
        <v>139</v>
      </c>
      <c r="C10" s="278">
        <v>1542300</v>
      </c>
      <c r="D10" s="279">
        <v>1542288.63</v>
      </c>
      <c r="E10" s="280">
        <v>450000</v>
      </c>
      <c r="F10" s="281" t="s">
        <v>427</v>
      </c>
      <c r="G10" s="275">
        <f t="shared" si="0"/>
        <v>0</v>
      </c>
      <c r="H10" s="297">
        <v>450000</v>
      </c>
    </row>
    <row r="11" spans="1:8" ht="14.1" customHeight="1" x14ac:dyDescent="0.25">
      <c r="A11" s="276" t="s">
        <v>77</v>
      </c>
      <c r="B11" s="277" t="s">
        <v>80</v>
      </c>
      <c r="C11" s="278">
        <v>3520403.6</v>
      </c>
      <c r="D11" s="279">
        <v>3520403.6</v>
      </c>
      <c r="E11" s="280">
        <v>2840000</v>
      </c>
      <c r="F11" s="281" t="s">
        <v>427</v>
      </c>
      <c r="G11" s="275">
        <f t="shared" si="0"/>
        <v>2840000</v>
      </c>
      <c r="H11" s="297">
        <v>0</v>
      </c>
    </row>
    <row r="12" spans="1:8" ht="14.1" customHeight="1" x14ac:dyDescent="0.25">
      <c r="A12" s="276" t="s">
        <v>81</v>
      </c>
      <c r="B12" s="277" t="s">
        <v>82</v>
      </c>
      <c r="C12" s="278">
        <v>712609</v>
      </c>
      <c r="D12" s="279">
        <v>688332</v>
      </c>
      <c r="E12" s="280">
        <v>700150</v>
      </c>
      <c r="F12" s="281" t="s">
        <v>427</v>
      </c>
      <c r="G12" s="275">
        <f t="shared" si="0"/>
        <v>700150</v>
      </c>
      <c r="H12" s="297">
        <v>0</v>
      </c>
    </row>
    <row r="13" spans="1:8" ht="14.1" customHeight="1" x14ac:dyDescent="0.25">
      <c r="A13" s="276" t="s">
        <v>83</v>
      </c>
      <c r="B13" s="277" t="s">
        <v>89</v>
      </c>
      <c r="C13" s="278">
        <v>1430579</v>
      </c>
      <c r="D13" s="279">
        <v>1417359.93</v>
      </c>
      <c r="E13" s="280">
        <v>1588700</v>
      </c>
      <c r="F13" s="281" t="s">
        <v>427</v>
      </c>
      <c r="G13" s="275">
        <f t="shared" si="0"/>
        <v>1488700</v>
      </c>
      <c r="H13" s="297">
        <v>100000</v>
      </c>
    </row>
    <row r="14" spans="1:8" ht="14.1" customHeight="1" x14ac:dyDescent="0.25">
      <c r="A14" s="276" t="s">
        <v>140</v>
      </c>
      <c r="B14" s="277" t="s">
        <v>430</v>
      </c>
      <c r="C14" s="278">
        <v>420850</v>
      </c>
      <c r="D14" s="279">
        <v>420731.22</v>
      </c>
      <c r="E14" s="280">
        <v>350000</v>
      </c>
      <c r="F14" s="281" t="s">
        <v>427</v>
      </c>
      <c r="G14" s="275">
        <f t="shared" si="0"/>
        <v>350000</v>
      </c>
      <c r="H14" s="297">
        <v>0</v>
      </c>
    </row>
    <row r="15" spans="1:8" ht="14.1" customHeight="1" x14ac:dyDescent="0.25">
      <c r="A15" s="276" t="s">
        <v>141</v>
      </c>
      <c r="B15" s="277" t="s">
        <v>142</v>
      </c>
      <c r="C15" s="278">
        <v>481527</v>
      </c>
      <c r="D15" s="279">
        <v>481492.43</v>
      </c>
      <c r="E15" s="280">
        <v>200000</v>
      </c>
      <c r="F15" s="281" t="s">
        <v>427</v>
      </c>
      <c r="G15" s="275">
        <f t="shared" si="0"/>
        <v>200000</v>
      </c>
      <c r="H15" s="297">
        <v>0</v>
      </c>
    </row>
    <row r="16" spans="1:8" ht="14.1" customHeight="1" x14ac:dyDescent="0.25">
      <c r="A16" s="276" t="s">
        <v>143</v>
      </c>
      <c r="B16" s="277" t="s">
        <v>144</v>
      </c>
      <c r="C16" s="278">
        <v>67000</v>
      </c>
      <c r="D16" s="279">
        <v>65114.18</v>
      </c>
      <c r="E16" s="280">
        <v>69100</v>
      </c>
      <c r="F16" s="281" t="s">
        <v>427</v>
      </c>
      <c r="G16" s="275">
        <f t="shared" si="0"/>
        <v>69100</v>
      </c>
      <c r="H16" s="297">
        <v>0</v>
      </c>
    </row>
    <row r="17" spans="1:8" ht="14.1" customHeight="1" x14ac:dyDescent="0.25">
      <c r="A17" s="276" t="s">
        <v>145</v>
      </c>
      <c r="B17" s="277" t="s">
        <v>146</v>
      </c>
      <c r="C17" s="278">
        <v>4206811</v>
      </c>
      <c r="D17" s="279">
        <v>4205121.7699999996</v>
      </c>
      <c r="E17" s="280">
        <v>1145600</v>
      </c>
      <c r="F17" s="281" t="s">
        <v>427</v>
      </c>
      <c r="G17" s="275">
        <f t="shared" si="0"/>
        <v>1115600</v>
      </c>
      <c r="H17" s="297">
        <v>30000</v>
      </c>
    </row>
    <row r="18" spans="1:8" ht="14.1" customHeight="1" x14ac:dyDescent="0.25">
      <c r="A18" s="276" t="s">
        <v>147</v>
      </c>
      <c r="B18" s="277" t="s">
        <v>149</v>
      </c>
      <c r="C18" s="278">
        <v>120999</v>
      </c>
      <c r="D18" s="279">
        <v>113931</v>
      </c>
      <c r="E18" s="280">
        <v>40000</v>
      </c>
      <c r="F18" s="281" t="s">
        <v>427</v>
      </c>
      <c r="G18" s="275">
        <f t="shared" si="0"/>
        <v>40000</v>
      </c>
      <c r="H18" s="297">
        <v>0</v>
      </c>
    </row>
    <row r="19" spans="1:8" ht="14.1" customHeight="1" x14ac:dyDescent="0.25">
      <c r="A19" s="276" t="s">
        <v>90</v>
      </c>
      <c r="B19" s="277" t="s">
        <v>91</v>
      </c>
      <c r="C19" s="278">
        <v>2325986</v>
      </c>
      <c r="D19" s="279">
        <v>2324301.6800000002</v>
      </c>
      <c r="E19" s="280">
        <v>3491452</v>
      </c>
      <c r="F19" s="281" t="s">
        <v>427</v>
      </c>
      <c r="G19" s="275">
        <f t="shared" si="0"/>
        <v>3023000</v>
      </c>
      <c r="H19" s="297">
        <v>468452</v>
      </c>
    </row>
    <row r="20" spans="1:8" ht="14.1" customHeight="1" x14ac:dyDescent="0.25">
      <c r="A20" s="276" t="s">
        <v>92</v>
      </c>
      <c r="B20" s="277" t="s">
        <v>93</v>
      </c>
      <c r="C20" s="278">
        <v>3841233</v>
      </c>
      <c r="D20" s="279">
        <v>3839798.91</v>
      </c>
      <c r="E20" s="280">
        <v>6108048</v>
      </c>
      <c r="F20" s="281" t="s">
        <v>427</v>
      </c>
      <c r="G20" s="275">
        <f t="shared" si="0"/>
        <v>3108048</v>
      </c>
      <c r="H20" s="297">
        <v>3000000</v>
      </c>
    </row>
    <row r="21" spans="1:8" ht="14.1" customHeight="1" x14ac:dyDescent="0.25">
      <c r="A21" s="276" t="s">
        <v>94</v>
      </c>
      <c r="B21" s="277" t="s">
        <v>95</v>
      </c>
      <c r="C21" s="278">
        <v>3988180</v>
      </c>
      <c r="D21" s="279">
        <v>3987787.3</v>
      </c>
      <c r="E21" s="280">
        <v>1606000</v>
      </c>
      <c r="F21" s="281" t="s">
        <v>427</v>
      </c>
      <c r="G21" s="275">
        <f t="shared" si="0"/>
        <v>1606000</v>
      </c>
      <c r="H21" s="297">
        <v>0</v>
      </c>
    </row>
    <row r="22" spans="1:8" ht="14.1" customHeight="1" x14ac:dyDescent="0.25">
      <c r="A22" s="276" t="s">
        <v>150</v>
      </c>
      <c r="B22" s="277" t="s">
        <v>151</v>
      </c>
      <c r="C22" s="278">
        <v>403354</v>
      </c>
      <c r="D22" s="279">
        <v>403044.28</v>
      </c>
      <c r="E22" s="280">
        <v>393000</v>
      </c>
      <c r="F22" s="281" t="s">
        <v>427</v>
      </c>
      <c r="G22" s="275">
        <f t="shared" si="0"/>
        <v>393000</v>
      </c>
      <c r="H22" s="297">
        <v>0</v>
      </c>
    </row>
    <row r="23" spans="1:8" ht="14.1" customHeight="1" x14ac:dyDescent="0.25">
      <c r="A23" s="276" t="s">
        <v>96</v>
      </c>
      <c r="B23" s="277" t="s">
        <v>97</v>
      </c>
      <c r="C23" s="278">
        <v>161300</v>
      </c>
      <c r="D23" s="279">
        <v>161066.70000000001</v>
      </c>
      <c r="E23" s="280">
        <v>511000</v>
      </c>
      <c r="F23" s="281" t="s">
        <v>427</v>
      </c>
      <c r="G23" s="275">
        <f t="shared" si="0"/>
        <v>511000</v>
      </c>
      <c r="H23" s="297">
        <v>0</v>
      </c>
    </row>
    <row r="24" spans="1:8" ht="14.1" customHeight="1" x14ac:dyDescent="0.25">
      <c r="A24" s="276" t="s">
        <v>98</v>
      </c>
      <c r="B24" s="277" t="s">
        <v>99</v>
      </c>
      <c r="C24" s="278">
        <v>35100</v>
      </c>
      <c r="D24" s="279">
        <v>35090</v>
      </c>
      <c r="E24" s="280">
        <v>300000</v>
      </c>
      <c r="F24" s="281" t="s">
        <v>427</v>
      </c>
      <c r="G24" s="275">
        <f t="shared" si="0"/>
        <v>0</v>
      </c>
      <c r="H24" s="297">
        <v>300000</v>
      </c>
    </row>
    <row r="25" spans="1:8" ht="14.1" customHeight="1" x14ac:dyDescent="0.25">
      <c r="A25" s="276" t="s">
        <v>152</v>
      </c>
      <c r="B25" s="277" t="s">
        <v>153</v>
      </c>
      <c r="C25" s="278">
        <v>106500</v>
      </c>
      <c r="D25" s="279">
        <v>106480</v>
      </c>
      <c r="E25" s="280">
        <v>438020</v>
      </c>
      <c r="F25" s="281" t="s">
        <v>427</v>
      </c>
      <c r="G25" s="275">
        <f t="shared" si="0"/>
        <v>0</v>
      </c>
      <c r="H25" s="297">
        <v>438020</v>
      </c>
    </row>
    <row r="26" spans="1:8" ht="14.1" customHeight="1" x14ac:dyDescent="0.25">
      <c r="A26" s="276" t="s">
        <v>100</v>
      </c>
      <c r="B26" s="277" t="s">
        <v>103</v>
      </c>
      <c r="C26" s="278">
        <v>5973912</v>
      </c>
      <c r="D26" s="279">
        <v>5826611.8600000003</v>
      </c>
      <c r="E26" s="280">
        <v>6590200</v>
      </c>
      <c r="F26" s="281" t="s">
        <v>427</v>
      </c>
      <c r="G26" s="275">
        <f t="shared" si="0"/>
        <v>6380200</v>
      </c>
      <c r="H26" s="297">
        <v>210000</v>
      </c>
    </row>
    <row r="27" spans="1:8" ht="14.1" customHeight="1" x14ac:dyDescent="0.25">
      <c r="A27" s="276" t="s">
        <v>154</v>
      </c>
      <c r="B27" s="277" t="s">
        <v>155</v>
      </c>
      <c r="C27" s="278">
        <v>266900</v>
      </c>
      <c r="D27" s="279">
        <v>266352.09999999998</v>
      </c>
      <c r="E27" s="280">
        <v>269750</v>
      </c>
      <c r="F27" s="281" t="s">
        <v>427</v>
      </c>
      <c r="G27" s="275">
        <f t="shared" si="0"/>
        <v>269750</v>
      </c>
      <c r="H27" s="297">
        <v>0</v>
      </c>
    </row>
    <row r="28" spans="1:8" ht="14.1" customHeight="1" x14ac:dyDescent="0.25">
      <c r="A28" s="276" t="s">
        <v>156</v>
      </c>
      <c r="B28" s="277" t="s">
        <v>157</v>
      </c>
      <c r="C28" s="278">
        <v>16200</v>
      </c>
      <c r="D28" s="279">
        <v>16107.8</v>
      </c>
      <c r="E28" s="280">
        <v>20000</v>
      </c>
      <c r="F28" s="281" t="s">
        <v>427</v>
      </c>
      <c r="G28" s="275">
        <f t="shared" si="0"/>
        <v>20000</v>
      </c>
      <c r="H28" s="297">
        <v>0</v>
      </c>
    </row>
    <row r="29" spans="1:8" ht="14.1" customHeight="1" x14ac:dyDescent="0.25">
      <c r="A29" s="276" t="s">
        <v>104</v>
      </c>
      <c r="B29" s="277" t="s">
        <v>105</v>
      </c>
      <c r="C29" s="278">
        <v>1741178</v>
      </c>
      <c r="D29" s="279">
        <v>1741070.83</v>
      </c>
      <c r="E29" s="280">
        <v>1698000</v>
      </c>
      <c r="F29" s="281" t="s">
        <v>427</v>
      </c>
      <c r="G29" s="275">
        <f t="shared" si="0"/>
        <v>1698000</v>
      </c>
      <c r="H29" s="297">
        <v>0</v>
      </c>
    </row>
    <row r="30" spans="1:8" ht="14.1" customHeight="1" x14ac:dyDescent="0.25">
      <c r="A30" s="276" t="s">
        <v>106</v>
      </c>
      <c r="B30" s="277" t="s">
        <v>107</v>
      </c>
      <c r="C30" s="278">
        <v>13900</v>
      </c>
      <c r="D30" s="279">
        <v>13809</v>
      </c>
      <c r="E30" s="280">
        <v>14000</v>
      </c>
      <c r="F30" s="281" t="s">
        <v>427</v>
      </c>
      <c r="G30" s="275">
        <f t="shared" si="0"/>
        <v>14000</v>
      </c>
      <c r="H30" s="297">
        <v>0</v>
      </c>
    </row>
    <row r="31" spans="1:8" ht="14.1" customHeight="1" x14ac:dyDescent="0.25">
      <c r="A31" s="276" t="s">
        <v>110</v>
      </c>
      <c r="B31" s="277" t="s">
        <v>111</v>
      </c>
      <c r="C31" s="278">
        <v>6130</v>
      </c>
      <c r="D31" s="279">
        <v>6050</v>
      </c>
      <c r="E31" s="280">
        <v>2420</v>
      </c>
      <c r="F31" s="281" t="s">
        <v>427</v>
      </c>
      <c r="G31" s="275">
        <f t="shared" si="0"/>
        <v>2420</v>
      </c>
      <c r="H31" s="297">
        <v>0</v>
      </c>
    </row>
    <row r="32" spans="1:8" ht="14.1" customHeight="1" x14ac:dyDescent="0.25">
      <c r="A32" s="276" t="s">
        <v>158</v>
      </c>
      <c r="B32" s="277" t="s">
        <v>159</v>
      </c>
      <c r="C32" s="278">
        <v>2231730</v>
      </c>
      <c r="D32" s="279">
        <v>2226517.9</v>
      </c>
      <c r="E32" s="280">
        <v>1704100</v>
      </c>
      <c r="F32" s="281" t="s">
        <v>427</v>
      </c>
      <c r="G32" s="275">
        <f t="shared" si="0"/>
        <v>1554100</v>
      </c>
      <c r="H32" s="297">
        <v>150000</v>
      </c>
    </row>
    <row r="33" spans="1:8" ht="14.1" customHeight="1" x14ac:dyDescent="0.25">
      <c r="A33" s="276" t="s">
        <v>160</v>
      </c>
      <c r="B33" s="277" t="s">
        <v>161</v>
      </c>
      <c r="C33" s="278">
        <v>29000</v>
      </c>
      <c r="D33" s="279">
        <v>29000</v>
      </c>
      <c r="E33" s="280">
        <v>29000</v>
      </c>
      <c r="F33" s="281" t="s">
        <v>427</v>
      </c>
      <c r="G33" s="275">
        <f t="shared" si="0"/>
        <v>29000</v>
      </c>
      <c r="H33" s="297">
        <v>0</v>
      </c>
    </row>
    <row r="34" spans="1:8" ht="14.1" customHeight="1" x14ac:dyDescent="0.25">
      <c r="A34" s="276">
        <v>5213</v>
      </c>
      <c r="B34" s="277" t="s">
        <v>381</v>
      </c>
      <c r="C34" s="278">
        <v>0</v>
      </c>
      <c r="D34" s="279">
        <v>0</v>
      </c>
      <c r="E34" s="280">
        <v>10000</v>
      </c>
      <c r="F34" s="281" t="s">
        <v>427</v>
      </c>
      <c r="G34" s="275">
        <f t="shared" si="0"/>
        <v>10000</v>
      </c>
      <c r="H34" s="297">
        <v>0</v>
      </c>
    </row>
    <row r="35" spans="1:8" ht="14.1" customHeight="1" x14ac:dyDescent="0.25">
      <c r="A35" s="276" t="s">
        <v>148</v>
      </c>
      <c r="B35" s="277" t="s">
        <v>162</v>
      </c>
      <c r="C35" s="278">
        <v>4400</v>
      </c>
      <c r="D35" s="279">
        <v>4400</v>
      </c>
      <c r="E35" s="280">
        <v>7000</v>
      </c>
      <c r="F35" s="281" t="s">
        <v>427</v>
      </c>
      <c r="G35" s="275">
        <f t="shared" si="0"/>
        <v>7000</v>
      </c>
      <c r="H35" s="297">
        <v>0</v>
      </c>
    </row>
    <row r="36" spans="1:8" ht="14.1" customHeight="1" x14ac:dyDescent="0.25">
      <c r="A36" s="276" t="s">
        <v>112</v>
      </c>
      <c r="B36" s="277" t="s">
        <v>115</v>
      </c>
      <c r="C36" s="278">
        <v>1228910.18</v>
      </c>
      <c r="D36" s="279">
        <v>1205847.3</v>
      </c>
      <c r="E36" s="280">
        <v>952567</v>
      </c>
      <c r="F36" s="281" t="s">
        <v>427</v>
      </c>
      <c r="G36" s="275">
        <f t="shared" si="0"/>
        <v>687568</v>
      </c>
      <c r="H36" s="297">
        <v>264999</v>
      </c>
    </row>
    <row r="37" spans="1:8" ht="14.1" customHeight="1" x14ac:dyDescent="0.25">
      <c r="A37" s="276" t="s">
        <v>163</v>
      </c>
      <c r="B37" s="277" t="s">
        <v>164</v>
      </c>
      <c r="C37" s="278">
        <v>51251</v>
      </c>
      <c r="D37" s="279">
        <v>51129</v>
      </c>
      <c r="E37" s="280">
        <v>54500</v>
      </c>
      <c r="F37" s="281" t="s">
        <v>427</v>
      </c>
      <c r="G37" s="275">
        <f t="shared" si="0"/>
        <v>54500</v>
      </c>
      <c r="H37" s="297">
        <v>0</v>
      </c>
    </row>
    <row r="38" spans="1:8" ht="14.1" customHeight="1" x14ac:dyDescent="0.25">
      <c r="A38" s="276" t="s">
        <v>165</v>
      </c>
      <c r="B38" s="277" t="s">
        <v>166</v>
      </c>
      <c r="C38" s="278">
        <v>1676500</v>
      </c>
      <c r="D38" s="279">
        <v>1457351</v>
      </c>
      <c r="E38" s="280">
        <v>1576000</v>
      </c>
      <c r="F38" s="281" t="s">
        <v>427</v>
      </c>
      <c r="G38" s="275">
        <f t="shared" si="0"/>
        <v>1576000</v>
      </c>
      <c r="H38" s="297">
        <v>0</v>
      </c>
    </row>
    <row r="39" spans="1:8" ht="14.1" customHeight="1" x14ac:dyDescent="0.25">
      <c r="A39" s="276" t="s">
        <v>167</v>
      </c>
      <c r="B39" s="277" t="s">
        <v>429</v>
      </c>
      <c r="C39" s="278">
        <v>225000</v>
      </c>
      <c r="D39" s="279">
        <v>148398.37</v>
      </c>
      <c r="E39" s="280">
        <v>0</v>
      </c>
      <c r="F39" s="281" t="s">
        <v>427</v>
      </c>
      <c r="G39" s="275">
        <f t="shared" si="0"/>
        <v>0</v>
      </c>
      <c r="H39" s="297">
        <v>0</v>
      </c>
    </row>
    <row r="40" spans="1:8" ht="14.1" customHeight="1" x14ac:dyDescent="0.25">
      <c r="A40" s="276" t="s">
        <v>168</v>
      </c>
      <c r="B40" s="277" t="s">
        <v>169</v>
      </c>
      <c r="C40" s="278">
        <v>96164</v>
      </c>
      <c r="D40" s="279">
        <v>75653.37</v>
      </c>
      <c r="E40" s="280">
        <v>0</v>
      </c>
      <c r="F40" s="281" t="s">
        <v>427</v>
      </c>
      <c r="G40" s="275">
        <f t="shared" si="0"/>
        <v>0</v>
      </c>
      <c r="H40" s="297">
        <v>0</v>
      </c>
    </row>
    <row r="41" spans="1:8" ht="14.1" customHeight="1" x14ac:dyDescent="0.25">
      <c r="A41" s="276" t="s">
        <v>116</v>
      </c>
      <c r="B41" s="277" t="s">
        <v>119</v>
      </c>
      <c r="C41" s="278">
        <v>6223937.9500000002</v>
      </c>
      <c r="D41" s="279">
        <v>6099327.6299999999</v>
      </c>
      <c r="E41" s="280">
        <v>6131814</v>
      </c>
      <c r="F41" s="281" t="s">
        <v>427</v>
      </c>
      <c r="G41" s="275">
        <f t="shared" si="0"/>
        <v>6031814</v>
      </c>
      <c r="H41" s="297">
        <v>100000</v>
      </c>
    </row>
    <row r="42" spans="1:8" ht="14.1" customHeight="1" x14ac:dyDescent="0.25">
      <c r="A42" s="276" t="s">
        <v>170</v>
      </c>
      <c r="B42" s="277" t="s">
        <v>171</v>
      </c>
      <c r="C42" s="278">
        <v>78474</v>
      </c>
      <c r="D42" s="279">
        <v>78302</v>
      </c>
      <c r="E42" s="280">
        <v>250000</v>
      </c>
      <c r="F42" s="281" t="s">
        <v>427</v>
      </c>
      <c r="G42" s="275">
        <f t="shared" si="0"/>
        <v>250000</v>
      </c>
      <c r="H42" s="297">
        <v>0</v>
      </c>
    </row>
    <row r="43" spans="1:8" ht="14.1" customHeight="1" x14ac:dyDescent="0.25">
      <c r="A43" s="276" t="s">
        <v>120</v>
      </c>
      <c r="B43" s="277" t="s">
        <v>123</v>
      </c>
      <c r="C43" s="278">
        <v>462792.42</v>
      </c>
      <c r="D43" s="279">
        <v>462043.74</v>
      </c>
      <c r="E43" s="280">
        <v>441356.97</v>
      </c>
      <c r="F43" s="281" t="s">
        <v>427</v>
      </c>
      <c r="G43" s="275">
        <f t="shared" si="0"/>
        <v>441356.97</v>
      </c>
      <c r="H43" s="297">
        <v>0</v>
      </c>
    </row>
    <row r="44" spans="1:8" ht="14.1" customHeight="1" x14ac:dyDescent="0.25">
      <c r="A44" s="276" t="s">
        <v>124</v>
      </c>
      <c r="B44" s="277" t="s">
        <v>125</v>
      </c>
      <c r="C44" s="278">
        <v>160500</v>
      </c>
      <c r="D44" s="279">
        <v>160422</v>
      </c>
      <c r="E44" s="280">
        <v>160000</v>
      </c>
      <c r="F44" s="281" t="s">
        <v>427</v>
      </c>
      <c r="G44" s="275">
        <f t="shared" si="0"/>
        <v>160000</v>
      </c>
      <c r="H44" s="297">
        <v>0</v>
      </c>
    </row>
    <row r="45" spans="1:8" ht="14.1" customHeight="1" x14ac:dyDescent="0.25">
      <c r="A45" s="276" t="s">
        <v>126</v>
      </c>
      <c r="B45" s="277" t="s">
        <v>428</v>
      </c>
      <c r="C45" s="278">
        <v>2428470</v>
      </c>
      <c r="D45" s="279">
        <v>2428470</v>
      </c>
      <c r="E45" s="280">
        <v>2000000</v>
      </c>
      <c r="F45" s="281" t="s">
        <v>427</v>
      </c>
      <c r="G45" s="275">
        <f t="shared" si="0"/>
        <v>2000000</v>
      </c>
      <c r="H45" s="297">
        <v>0</v>
      </c>
    </row>
    <row r="46" spans="1:8" ht="14.1" customHeight="1" x14ac:dyDescent="0.25">
      <c r="A46" s="276" t="s">
        <v>172</v>
      </c>
      <c r="B46" s="277" t="s">
        <v>173</v>
      </c>
      <c r="C46" s="278">
        <v>2833280</v>
      </c>
      <c r="D46" s="279">
        <v>2787485</v>
      </c>
      <c r="E46" s="280">
        <v>3161630</v>
      </c>
      <c r="F46" s="281" t="s">
        <v>427</v>
      </c>
      <c r="G46" s="275">
        <f t="shared" si="0"/>
        <v>3161630</v>
      </c>
      <c r="H46" s="297">
        <v>0</v>
      </c>
    </row>
    <row r="47" spans="1:8" ht="14.1" customHeight="1" x14ac:dyDescent="0.25">
      <c r="A47" s="276" t="s">
        <v>174</v>
      </c>
      <c r="B47" s="277" t="s">
        <v>175</v>
      </c>
      <c r="C47" s="278">
        <v>40598.639999999999</v>
      </c>
      <c r="D47" s="279">
        <v>40598.639999999999</v>
      </c>
      <c r="E47" s="280">
        <v>97112.26</v>
      </c>
      <c r="F47" s="281" t="s">
        <v>427</v>
      </c>
      <c r="G47" s="275">
        <f t="shared" si="0"/>
        <v>97112.26</v>
      </c>
      <c r="H47" s="297">
        <v>0</v>
      </c>
    </row>
    <row r="48" spans="1:8" ht="14.1" customHeight="1" thickBot="1" x14ac:dyDescent="0.3">
      <c r="A48" s="282" t="s">
        <v>132</v>
      </c>
      <c r="B48" s="283" t="s">
        <v>133</v>
      </c>
      <c r="C48" s="284">
        <v>0</v>
      </c>
      <c r="D48" s="285">
        <v>0</v>
      </c>
      <c r="E48" s="286">
        <v>7071331.3300000001</v>
      </c>
      <c r="F48" s="287" t="s">
        <v>427</v>
      </c>
      <c r="G48" s="275">
        <f t="shared" si="0"/>
        <v>3686431.33</v>
      </c>
      <c r="H48" s="298">
        <v>3384900</v>
      </c>
    </row>
    <row r="49" spans="1:8" s="288" customFormat="1" ht="16.5" thickTop="1" thickBot="1" x14ac:dyDescent="0.3">
      <c r="A49" s="289" t="s">
        <v>177</v>
      </c>
      <c r="B49" s="290"/>
      <c r="C49" s="291">
        <f>SUM(C3+C4+C5+C6+C7+C8+C9+C10+C11+C12+C13+C14+C15+C16+C17+C18+C19+C20+C21+C22+C23+C24+C25+C26+C27+C28+C29+C30+C31+C32+C33+C35+C36+C37+C38+C39+C40+C41+C42+C43+C44+C45+C46+C47+C48+C34)</f>
        <v>56682760.810000002</v>
      </c>
      <c r="D49" s="292">
        <f>SUM(D3+D4+D5+D6+D7+D8+D9+D10+D11+D12+D13+D14+D15+D16+D17+D18+D19+D20+D21+D22+D23+D24+D25+D26+D27+D28+D29+D30+D31+D32+D33+D35+D36+D37+D38+D39+D40+D41+D42+D43+D44+D45+D46+D47+D48+D34)</f>
        <v>55959153.279999994</v>
      </c>
      <c r="E49" s="293">
        <f>SUM(E3+E4+E5+E6+E7+E8+E9+E10+E11+E12+E13+E14+E15+E16+E17+E18+E19+E20+E21+E22+E23+E24+E25+E26+E27+E28+E29+E30+E31+E32+E33+E35+E36+E37+E38+E39+E40+E41+E42+E43+E44+E45+E46+E47+E48+E34)</f>
        <v>58777403.559999995</v>
      </c>
      <c r="F49" s="294" t="s">
        <v>427</v>
      </c>
      <c r="G49" s="295">
        <f>SUM(G3:G48)</f>
        <v>49660931.559999995</v>
      </c>
      <c r="H49" s="299">
        <f>SUM(H3:H48)</f>
        <v>9116472</v>
      </c>
    </row>
    <row r="50" spans="1:8" ht="15.75" thickTop="1" x14ac:dyDescent="0.25"/>
    <row r="51" spans="1:8" x14ac:dyDescent="0.25">
      <c r="E51" s="5"/>
    </row>
    <row r="53" spans="1:8" ht="18.75" thickBot="1" x14ac:dyDescent="0.3">
      <c r="A53" s="452" t="s">
        <v>263</v>
      </c>
      <c r="B53" s="452"/>
      <c r="C53" s="452"/>
      <c r="D53" s="452"/>
      <c r="E53" s="452"/>
    </row>
    <row r="54" spans="1:8" ht="30.75" thickTop="1" thickBot="1" x14ac:dyDescent="0.3">
      <c r="A54" s="259" t="s">
        <v>1</v>
      </c>
      <c r="B54" s="260" t="s">
        <v>433</v>
      </c>
      <c r="C54" s="19" t="s">
        <v>181</v>
      </c>
      <c r="D54" s="19" t="s">
        <v>182</v>
      </c>
      <c r="E54" s="106" t="s">
        <v>183</v>
      </c>
    </row>
    <row r="55" spans="1:8" ht="24" thickTop="1" thickBot="1" x14ac:dyDescent="0.3">
      <c r="A55" s="174" t="s">
        <v>4</v>
      </c>
      <c r="B55" s="312" t="s">
        <v>432</v>
      </c>
      <c r="C55" s="313">
        <v>1691049.78</v>
      </c>
      <c r="D55" s="313">
        <v>1691049.78</v>
      </c>
      <c r="E55" s="255">
        <v>1524636.17</v>
      </c>
    </row>
    <row r="56" spans="1:8" ht="16.5" thickTop="1" thickBot="1" x14ac:dyDescent="0.3">
      <c r="A56" s="300" t="s">
        <v>431</v>
      </c>
      <c r="B56" s="262"/>
      <c r="C56" s="253">
        <f>SUM(C53:C55)</f>
        <v>1691049.78</v>
      </c>
      <c r="D56" s="253">
        <f>SUM(D53:D55)</f>
        <v>1691049.78</v>
      </c>
      <c r="E56" s="254">
        <f>SUM(E53:E55)</f>
        <v>1524636.17</v>
      </c>
    </row>
    <row r="57" spans="1:8" s="179" customFormat="1" ht="16.5" thickTop="1" thickBot="1" x14ac:dyDescent="0.3">
      <c r="A57" s="263"/>
      <c r="B57" s="263"/>
      <c r="C57" s="201"/>
      <c r="D57" s="201"/>
      <c r="E57" s="202"/>
    </row>
    <row r="58" spans="1:8" ht="18.75" thickBot="1" x14ac:dyDescent="0.3">
      <c r="A58" s="433" t="s">
        <v>358</v>
      </c>
      <c r="B58" s="433"/>
      <c r="C58" s="136"/>
      <c r="D58" s="434">
        <f>SUM(E49+E56)</f>
        <v>60302039.729999997</v>
      </c>
      <c r="E58" s="434"/>
    </row>
    <row r="59" spans="1:8" x14ac:dyDescent="0.25">
      <c r="A59" s="264"/>
      <c r="B59" s="264"/>
      <c r="C59" s="137"/>
      <c r="D59" s="138"/>
      <c r="E59" s="139"/>
    </row>
    <row r="60" spans="1:8" x14ac:dyDescent="0.25">
      <c r="A60" s="431" t="s">
        <v>265</v>
      </c>
      <c r="B60" s="431"/>
      <c r="C60" s="431"/>
      <c r="D60" s="135"/>
      <c r="E60" s="203"/>
    </row>
  </sheetData>
  <sheetProtection selectLockedCells="1" selectUnlockedCells="1"/>
  <mergeCells count="4">
    <mergeCell ref="A53:E53"/>
    <mergeCell ref="A58:B58"/>
    <mergeCell ref="D58:E58"/>
    <mergeCell ref="A60:C60"/>
  </mergeCells>
  <pageMargins left="0" right="0" top="1.1811023622047245" bottom="0.47244094488188981" header="0.51181102362204722" footer="0.51181102362204722"/>
  <pageSetup paperSize="9" firstPageNumber="0" orientation="portrait" horizontalDpi="300" verticalDpi="300" r:id="rId1"/>
  <headerFooter alignWithMargins="0">
    <oddHeader>&amp;L&amp;"Arial,Tučné"&amp;14Město Štíty&amp;10
IČO: 00303453
DIČ: CZ00303453&amp;C&amp;"Arial,Tučné"&amp;14SCHVÁLENÝ ROZPOČET
&amp;RROK 2019</oddHeader>
    <oddFooter>&amp;C&amp;A&amp;R&amp;P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1"/>
  <sheetViews>
    <sheetView topLeftCell="A4" workbookViewId="0">
      <selection activeCell="D162" sqref="D162"/>
    </sheetView>
  </sheetViews>
  <sheetFormatPr defaultColWidth="8.7109375" defaultRowHeight="15" x14ac:dyDescent="0.25"/>
  <cols>
    <col min="1" max="1" width="3.7109375" style="98" customWidth="1"/>
    <col min="2" max="2" width="6.7109375" style="99" customWidth="1"/>
    <col min="3" max="3" width="5.7109375" style="77" customWidth="1"/>
    <col min="4" max="4" width="84.140625" style="77" customWidth="1"/>
    <col min="5" max="16384" width="8.7109375" style="1"/>
  </cols>
  <sheetData>
    <row r="1" spans="1:4" s="121" customFormat="1" ht="20.25" x14ac:dyDescent="0.25">
      <c r="A1" s="157" t="s">
        <v>271</v>
      </c>
      <c r="B1" s="158"/>
      <c r="C1" s="158"/>
      <c r="D1" s="158"/>
    </row>
    <row r="2" spans="1:4" s="121" customFormat="1" ht="15" customHeight="1" x14ac:dyDescent="0.25">
      <c r="A2" s="159"/>
      <c r="B2" s="159"/>
      <c r="C2" s="159"/>
      <c r="D2" s="159"/>
    </row>
    <row r="3" spans="1:4" s="121" customFormat="1" ht="16.5" x14ac:dyDescent="0.25">
      <c r="A3" s="458" t="s">
        <v>272</v>
      </c>
      <c r="B3" s="458"/>
      <c r="C3" s="160"/>
      <c r="D3" s="161" t="s">
        <v>368</v>
      </c>
    </row>
    <row r="4" spans="1:4" s="121" customFormat="1" ht="16.5" x14ac:dyDescent="0.25">
      <c r="A4" s="206"/>
      <c r="B4" s="206"/>
      <c r="C4" s="160"/>
      <c r="D4" s="160"/>
    </row>
    <row r="5" spans="1:4" s="121" customFormat="1" ht="16.5" x14ac:dyDescent="0.25">
      <c r="A5" s="206"/>
      <c r="B5" s="206"/>
      <c r="C5" s="160"/>
      <c r="D5" s="160"/>
    </row>
    <row r="6" spans="1:4" s="121" customFormat="1" ht="16.5" x14ac:dyDescent="0.25">
      <c r="A6" s="206"/>
      <c r="B6" s="206"/>
      <c r="C6" s="160"/>
      <c r="D6" s="160"/>
    </row>
    <row r="7" spans="1:4" s="121" customFormat="1" ht="16.5" x14ac:dyDescent="0.25">
      <c r="A7" s="206"/>
      <c r="B7" s="206"/>
      <c r="C7" s="160"/>
      <c r="D7" s="206" t="s">
        <v>369</v>
      </c>
    </row>
    <row r="8" spans="1:4" s="121" customFormat="1" ht="16.5" x14ac:dyDescent="0.25">
      <c r="A8" s="206"/>
      <c r="B8" s="206"/>
      <c r="C8" s="160"/>
      <c r="D8" s="160"/>
    </row>
    <row r="9" spans="1:4" s="121" customFormat="1" ht="16.5" x14ac:dyDescent="0.25">
      <c r="A9" s="206"/>
      <c r="B9" s="206"/>
      <c r="C9" s="160"/>
      <c r="D9" s="160"/>
    </row>
    <row r="10" spans="1:4" s="121" customFormat="1" x14ac:dyDescent="0.25">
      <c r="A10" s="459" t="s">
        <v>370</v>
      </c>
      <c r="B10" s="459"/>
      <c r="C10" s="459"/>
      <c r="D10" s="459"/>
    </row>
    <row r="11" spans="1:4" s="121" customFormat="1" x14ac:dyDescent="0.25">
      <c r="A11" s="459"/>
      <c r="B11" s="459"/>
      <c r="C11" s="459"/>
      <c r="D11" s="459"/>
    </row>
    <row r="12" spans="1:4" s="121" customFormat="1" x14ac:dyDescent="0.25">
      <c r="A12" s="459"/>
      <c r="B12" s="459"/>
      <c r="C12" s="459"/>
      <c r="D12" s="459"/>
    </row>
    <row r="13" spans="1:4" ht="15.75" x14ac:dyDescent="0.25">
      <c r="A13" s="78"/>
      <c r="B13" s="78"/>
      <c r="C13" s="78"/>
      <c r="D13" s="78"/>
    </row>
    <row r="14" spans="1:4" s="121" customFormat="1" ht="20.100000000000001" customHeight="1" x14ac:dyDescent="0.25">
      <c r="A14" s="122" t="s">
        <v>371</v>
      </c>
      <c r="B14" s="147"/>
      <c r="C14" s="148"/>
      <c r="D14" s="148"/>
    </row>
    <row r="15" spans="1:4" s="121" customFormat="1" ht="20.100000000000001" customHeight="1" x14ac:dyDescent="0.25">
      <c r="A15" s="122"/>
      <c r="B15" s="162">
        <v>611</v>
      </c>
      <c r="C15" s="460" t="s">
        <v>308</v>
      </c>
      <c r="D15" s="460"/>
    </row>
    <row r="16" spans="1:4" ht="9" customHeight="1" x14ac:dyDescent="0.25">
      <c r="A16" s="79"/>
      <c r="B16" s="80"/>
      <c r="C16" s="168" t="s">
        <v>273</v>
      </c>
      <c r="D16" s="81"/>
    </row>
    <row r="17" spans="1:4" s="121" customFormat="1" ht="15" customHeight="1" x14ac:dyDescent="0.25">
      <c r="A17" s="163"/>
      <c r="B17" s="164"/>
      <c r="C17" s="165" t="s">
        <v>274</v>
      </c>
      <c r="D17" s="166" t="s">
        <v>309</v>
      </c>
    </row>
    <row r="18" spans="1:4" s="121" customFormat="1" ht="15" customHeight="1" x14ac:dyDescent="0.25">
      <c r="A18" s="163"/>
      <c r="B18" s="167"/>
      <c r="C18" s="165" t="s">
        <v>274</v>
      </c>
      <c r="D18" s="208" t="s">
        <v>310</v>
      </c>
    </row>
    <row r="19" spans="1:4" s="121" customFormat="1" x14ac:dyDescent="0.25">
      <c r="A19" s="125"/>
      <c r="B19" s="162">
        <v>612</v>
      </c>
      <c r="C19" s="461" t="s">
        <v>311</v>
      </c>
      <c r="D19" s="461"/>
    </row>
    <row r="20" spans="1:4" s="121" customFormat="1" ht="15.75" x14ac:dyDescent="0.25">
      <c r="A20" s="122"/>
      <c r="B20" s="162"/>
      <c r="C20" s="168" t="s">
        <v>273</v>
      </c>
      <c r="D20" s="168"/>
    </row>
    <row r="21" spans="1:4" s="121" customFormat="1" ht="15" customHeight="1" x14ac:dyDescent="0.25">
      <c r="A21" s="169"/>
      <c r="B21" s="164"/>
      <c r="C21" s="165" t="s">
        <v>274</v>
      </c>
      <c r="D21" s="457" t="s">
        <v>312</v>
      </c>
    </row>
    <row r="22" spans="1:4" s="121" customFormat="1" ht="15" customHeight="1" x14ac:dyDescent="0.25">
      <c r="A22" s="169"/>
      <c r="B22" s="164"/>
      <c r="C22" s="165"/>
      <c r="D22" s="457"/>
    </row>
    <row r="23" spans="1:4" s="121" customFormat="1" ht="15" customHeight="1" x14ac:dyDescent="0.25">
      <c r="A23" s="169"/>
      <c r="B23" s="164"/>
      <c r="C23" s="165" t="s">
        <v>274</v>
      </c>
      <c r="D23" s="457" t="s">
        <v>313</v>
      </c>
    </row>
    <row r="24" spans="1:4" s="121" customFormat="1" ht="15" customHeight="1" x14ac:dyDescent="0.25">
      <c r="A24" s="169"/>
      <c r="B24" s="164"/>
      <c r="C24" s="165"/>
      <c r="D24" s="457"/>
    </row>
    <row r="25" spans="1:4" s="121" customFormat="1" x14ac:dyDescent="0.25">
      <c r="A25" s="169"/>
      <c r="B25" s="164"/>
      <c r="C25" s="165" t="s">
        <v>274</v>
      </c>
      <c r="D25" s="457" t="s">
        <v>314</v>
      </c>
    </row>
    <row r="26" spans="1:4" s="121" customFormat="1" x14ac:dyDescent="0.25">
      <c r="A26" s="169"/>
      <c r="B26" s="164"/>
      <c r="C26" s="165"/>
      <c r="D26" s="457"/>
    </row>
    <row r="27" spans="1:4" s="121" customFormat="1" ht="15" customHeight="1" x14ac:dyDescent="0.25">
      <c r="A27" s="169"/>
      <c r="B27" s="164"/>
      <c r="C27" s="165" t="s">
        <v>274</v>
      </c>
      <c r="D27" s="208" t="s">
        <v>315</v>
      </c>
    </row>
    <row r="28" spans="1:4" s="121" customFormat="1" ht="15" customHeight="1" x14ac:dyDescent="0.25">
      <c r="A28" s="169"/>
      <c r="B28" s="163"/>
      <c r="C28" s="165" t="s">
        <v>274</v>
      </c>
      <c r="D28" s="208" t="s">
        <v>316</v>
      </c>
    </row>
    <row r="29" spans="1:4" s="121" customFormat="1" ht="25.5" customHeight="1" x14ac:dyDescent="0.25">
      <c r="A29" s="169"/>
      <c r="B29" s="163"/>
      <c r="C29" s="165" t="s">
        <v>274</v>
      </c>
      <c r="D29" s="208" t="s">
        <v>317</v>
      </c>
    </row>
    <row r="30" spans="1:4" s="121" customFormat="1" ht="25.5" customHeight="1" x14ac:dyDescent="0.25">
      <c r="A30" s="169"/>
      <c r="B30" s="163"/>
      <c r="C30" s="165"/>
      <c r="D30" s="208"/>
    </row>
    <row r="31" spans="1:4" s="121" customFormat="1" ht="25.5" customHeight="1" x14ac:dyDescent="0.25">
      <c r="A31" s="169"/>
      <c r="B31" s="163"/>
      <c r="C31" s="165"/>
      <c r="D31" s="301"/>
    </row>
    <row r="32" spans="1:4" s="121" customFormat="1" ht="25.5" customHeight="1" x14ac:dyDescent="0.25">
      <c r="A32" s="169"/>
      <c r="B32" s="163"/>
      <c r="C32" s="165"/>
      <c r="D32" s="301"/>
    </row>
    <row r="33" spans="1:4" s="121" customFormat="1" ht="25.5" customHeight="1" x14ac:dyDescent="0.25">
      <c r="A33" s="169"/>
      <c r="B33" s="163"/>
      <c r="C33" s="165"/>
      <c r="D33" s="301"/>
    </row>
    <row r="34" spans="1:4" s="121" customFormat="1" ht="25.5" customHeight="1" x14ac:dyDescent="0.25">
      <c r="A34" s="169"/>
      <c r="B34" s="163"/>
      <c r="C34" s="165"/>
      <c r="D34" s="301"/>
    </row>
    <row r="35" spans="1:4" s="121" customFormat="1" ht="25.5" customHeight="1" x14ac:dyDescent="0.25">
      <c r="A35" s="169"/>
      <c r="B35" s="163"/>
      <c r="C35" s="165"/>
      <c r="D35" s="301"/>
    </row>
    <row r="36" spans="1:4" s="121" customFormat="1" ht="25.5" customHeight="1" x14ac:dyDescent="0.25">
      <c r="A36" s="169"/>
      <c r="B36" s="163"/>
      <c r="C36" s="165"/>
      <c r="D36" s="301"/>
    </row>
    <row r="37" spans="1:4" s="121" customFormat="1" ht="25.5" customHeight="1" x14ac:dyDescent="0.25">
      <c r="A37" s="169"/>
      <c r="B37" s="163"/>
      <c r="C37" s="165"/>
      <c r="D37" s="301"/>
    </row>
    <row r="38" spans="1:4" s="121" customFormat="1" ht="25.5" customHeight="1" x14ac:dyDescent="0.25">
      <c r="A38" s="169"/>
      <c r="B38" s="163"/>
      <c r="C38" s="165"/>
      <c r="D38" s="301"/>
    </row>
    <row r="39" spans="1:4" s="121" customFormat="1" ht="25.5" customHeight="1" x14ac:dyDescent="0.25">
      <c r="A39" s="169"/>
      <c r="B39" s="163"/>
      <c r="C39" s="165"/>
      <c r="D39" s="301"/>
    </row>
    <row r="40" spans="1:4" s="121" customFormat="1" ht="25.5" customHeight="1" x14ac:dyDescent="0.25">
      <c r="A40" s="169"/>
      <c r="B40" s="163"/>
      <c r="C40" s="165"/>
      <c r="D40" s="301"/>
    </row>
    <row r="41" spans="1:4" s="306" customFormat="1" ht="24.95" customHeight="1" x14ac:dyDescent="0.2">
      <c r="A41" s="304" t="s">
        <v>434</v>
      </c>
      <c r="B41" s="305"/>
      <c r="C41" s="305"/>
      <c r="D41" s="305"/>
    </row>
    <row r="42" spans="1:4" ht="15.75" x14ac:dyDescent="0.25">
      <c r="A42" s="149" t="s">
        <v>217</v>
      </c>
      <c r="B42" s="150"/>
      <c r="C42" s="151"/>
      <c r="D42" s="151"/>
    </row>
    <row r="43" spans="1:4" x14ac:dyDescent="0.25">
      <c r="A43" s="140" t="s">
        <v>192</v>
      </c>
      <c r="B43" s="152" t="s">
        <v>54</v>
      </c>
      <c r="C43" s="455" t="s">
        <v>218</v>
      </c>
      <c r="D43" s="455"/>
    </row>
    <row r="44" spans="1:4" x14ac:dyDescent="0.25">
      <c r="A44" s="76"/>
      <c r="B44" s="82"/>
      <c r="C44" s="83"/>
      <c r="D44" s="84"/>
    </row>
    <row r="45" spans="1:4" ht="15.75" customHeight="1" x14ac:dyDescent="0.25">
      <c r="A45" s="122" t="s">
        <v>219</v>
      </c>
      <c r="B45" s="147"/>
      <c r="C45" s="148"/>
      <c r="D45" s="148"/>
    </row>
    <row r="46" spans="1:4" x14ac:dyDescent="0.25">
      <c r="A46" s="125" t="s">
        <v>192</v>
      </c>
      <c r="B46" s="126" t="s">
        <v>62</v>
      </c>
      <c r="C46" s="453" t="s">
        <v>275</v>
      </c>
      <c r="D46" s="453"/>
    </row>
    <row r="47" spans="1:4" ht="15" customHeight="1" x14ac:dyDescent="0.25">
      <c r="A47" s="76"/>
      <c r="B47" s="82"/>
      <c r="C47" s="83"/>
      <c r="D47" s="88"/>
    </row>
    <row r="48" spans="1:4" s="121" customFormat="1" ht="15.75" customHeight="1" x14ac:dyDescent="0.25">
      <c r="A48" s="122" t="s">
        <v>276</v>
      </c>
      <c r="B48" s="125"/>
      <c r="C48" s="154"/>
      <c r="D48" s="154"/>
    </row>
    <row r="49" spans="1:4" s="121" customFormat="1" x14ac:dyDescent="0.25">
      <c r="A49" s="125" t="s">
        <v>192</v>
      </c>
      <c r="B49" s="126" t="s">
        <v>59</v>
      </c>
      <c r="C49" s="453" t="s">
        <v>277</v>
      </c>
      <c r="D49" s="453"/>
    </row>
    <row r="50" spans="1:4" x14ac:dyDescent="0.25">
      <c r="A50" s="140" t="s">
        <v>192</v>
      </c>
      <c r="B50" s="152" t="s">
        <v>136</v>
      </c>
      <c r="C50" s="455" t="s">
        <v>278</v>
      </c>
      <c r="D50" s="455"/>
    </row>
    <row r="51" spans="1:4" x14ac:dyDescent="0.25">
      <c r="A51" s="76"/>
      <c r="B51" s="82"/>
      <c r="C51" s="83"/>
      <c r="D51" s="83"/>
    </row>
    <row r="52" spans="1:4" ht="15.75" customHeight="1" x14ac:dyDescent="0.25">
      <c r="A52" s="149" t="s">
        <v>224</v>
      </c>
      <c r="B52" s="150"/>
      <c r="C52" s="151"/>
      <c r="D52" s="151"/>
    </row>
    <row r="53" spans="1:4" x14ac:dyDescent="0.25">
      <c r="A53" s="140" t="s">
        <v>192</v>
      </c>
      <c r="B53" s="152" t="s">
        <v>71</v>
      </c>
      <c r="C53" s="455" t="s">
        <v>225</v>
      </c>
      <c r="D53" s="455"/>
    </row>
    <row r="54" spans="1:4" s="121" customFormat="1" ht="15.75" customHeight="1" x14ac:dyDescent="0.25">
      <c r="A54" s="125" t="s">
        <v>192</v>
      </c>
      <c r="B54" s="126" t="s">
        <v>75</v>
      </c>
      <c r="C54" s="453" t="s">
        <v>318</v>
      </c>
      <c r="D54" s="453"/>
    </row>
    <row r="55" spans="1:4" ht="15" customHeight="1" x14ac:dyDescent="0.25">
      <c r="A55" s="76"/>
      <c r="B55" s="82"/>
      <c r="C55" s="83"/>
      <c r="D55" s="89"/>
    </row>
    <row r="56" spans="1:4" s="75" customFormat="1" ht="15.75" customHeight="1" x14ac:dyDescent="0.25">
      <c r="A56" s="122" t="s">
        <v>279</v>
      </c>
      <c r="B56" s="147"/>
      <c r="C56" s="148"/>
      <c r="D56" s="148"/>
    </row>
    <row r="57" spans="1:4" s="121" customFormat="1" ht="15.75" customHeight="1" x14ac:dyDescent="0.25">
      <c r="A57" s="125" t="s">
        <v>192</v>
      </c>
      <c r="B57" s="126" t="s">
        <v>77</v>
      </c>
      <c r="C57" s="453" t="s">
        <v>320</v>
      </c>
      <c r="D57" s="453"/>
    </row>
    <row r="58" spans="1:4" ht="15" customHeight="1" x14ac:dyDescent="0.25">
      <c r="A58" s="76"/>
      <c r="B58" s="82"/>
      <c r="C58" s="83"/>
      <c r="D58" s="83"/>
    </row>
    <row r="59" spans="1:4" s="121" customFormat="1" ht="15.75" x14ac:dyDescent="0.25">
      <c r="A59" s="122" t="s">
        <v>229</v>
      </c>
      <c r="B59" s="147"/>
      <c r="C59" s="148"/>
      <c r="D59" s="148"/>
    </row>
    <row r="60" spans="1:4" s="121" customFormat="1" x14ac:dyDescent="0.25">
      <c r="A60" s="125" t="s">
        <v>192</v>
      </c>
      <c r="B60" s="126" t="s">
        <v>81</v>
      </c>
      <c r="C60" s="453" t="s">
        <v>280</v>
      </c>
      <c r="D60" s="453"/>
    </row>
    <row r="61" spans="1:4" s="121" customFormat="1" ht="15" customHeight="1" x14ac:dyDescent="0.25">
      <c r="A61" s="125" t="s">
        <v>192</v>
      </c>
      <c r="B61" s="126" t="s">
        <v>83</v>
      </c>
      <c r="C61" s="453" t="s">
        <v>232</v>
      </c>
      <c r="D61" s="453"/>
    </row>
    <row r="62" spans="1:4" ht="15" customHeight="1" x14ac:dyDescent="0.25">
      <c r="A62" s="76"/>
      <c r="B62" s="85"/>
      <c r="C62" s="86"/>
      <c r="D62" s="91"/>
    </row>
    <row r="63" spans="1:4" s="121" customFormat="1" ht="15.75" customHeight="1" x14ac:dyDescent="0.25">
      <c r="A63" s="122" t="s">
        <v>281</v>
      </c>
      <c r="B63" s="147"/>
      <c r="C63" s="148"/>
      <c r="D63" s="148"/>
    </row>
    <row r="64" spans="1:4" s="121" customFormat="1" x14ac:dyDescent="0.25">
      <c r="A64" s="125" t="s">
        <v>192</v>
      </c>
      <c r="B64" s="126" t="s">
        <v>140</v>
      </c>
      <c r="C64" s="453" t="s">
        <v>361</v>
      </c>
      <c r="D64" s="453"/>
    </row>
    <row r="65" spans="1:4" s="121" customFormat="1" x14ac:dyDescent="0.25">
      <c r="A65" s="125" t="s">
        <v>192</v>
      </c>
      <c r="B65" s="126" t="s">
        <v>141</v>
      </c>
      <c r="C65" s="453" t="s">
        <v>362</v>
      </c>
      <c r="D65" s="453"/>
    </row>
    <row r="66" spans="1:4" ht="15" customHeight="1" x14ac:dyDescent="0.25">
      <c r="A66" s="76"/>
      <c r="B66" s="85"/>
      <c r="C66" s="86"/>
      <c r="D66" s="91"/>
    </row>
    <row r="67" spans="1:4" s="121" customFormat="1" ht="15.75" customHeight="1" x14ac:dyDescent="0.25">
      <c r="A67" s="122" t="s">
        <v>282</v>
      </c>
      <c r="B67" s="147"/>
      <c r="C67" s="148"/>
      <c r="D67" s="148"/>
    </row>
    <row r="68" spans="1:4" s="121" customFormat="1" x14ac:dyDescent="0.25">
      <c r="A68" s="125" t="s">
        <v>192</v>
      </c>
      <c r="B68" s="126" t="s">
        <v>143</v>
      </c>
      <c r="C68" s="453" t="s">
        <v>321</v>
      </c>
      <c r="D68" s="453"/>
    </row>
    <row r="69" spans="1:4" x14ac:dyDescent="0.25">
      <c r="A69" s="76"/>
      <c r="B69" s="82"/>
      <c r="C69" s="83"/>
      <c r="D69" s="84"/>
    </row>
    <row r="70" spans="1:4" s="121" customFormat="1" ht="15.75" customHeight="1" x14ac:dyDescent="0.25">
      <c r="A70" s="122" t="s">
        <v>283</v>
      </c>
      <c r="B70" s="123"/>
      <c r="C70" s="148"/>
      <c r="D70" s="148"/>
    </row>
    <row r="71" spans="1:4" s="121" customFormat="1" x14ac:dyDescent="0.25">
      <c r="A71" s="125" t="s">
        <v>192</v>
      </c>
      <c r="B71" s="126" t="s">
        <v>145</v>
      </c>
      <c r="C71" s="453" t="s">
        <v>373</v>
      </c>
      <c r="D71" s="453"/>
    </row>
    <row r="72" spans="1:4" s="184" customFormat="1" x14ac:dyDescent="0.25">
      <c r="A72" s="125" t="s">
        <v>192</v>
      </c>
      <c r="B72" s="126" t="s">
        <v>147</v>
      </c>
      <c r="C72" s="453" t="s">
        <v>284</v>
      </c>
      <c r="D72" s="453"/>
    </row>
    <row r="73" spans="1:4" x14ac:dyDescent="0.25">
      <c r="A73" s="76"/>
      <c r="B73" s="82"/>
      <c r="C73" s="83"/>
      <c r="D73" s="89"/>
    </row>
    <row r="74" spans="1:4" s="121" customFormat="1" ht="15.75" x14ac:dyDescent="0.25">
      <c r="A74" s="122" t="s">
        <v>238</v>
      </c>
      <c r="B74" s="147"/>
      <c r="C74" s="148"/>
      <c r="D74" s="148"/>
    </row>
    <row r="75" spans="1:4" s="121" customFormat="1" x14ac:dyDescent="0.25">
      <c r="A75" s="125" t="s">
        <v>192</v>
      </c>
      <c r="B75" s="126" t="s">
        <v>90</v>
      </c>
      <c r="C75" s="453" t="s">
        <v>239</v>
      </c>
      <c r="D75" s="453"/>
    </row>
    <row r="76" spans="1:4" x14ac:dyDescent="0.25">
      <c r="A76" s="76"/>
      <c r="B76" s="85"/>
      <c r="C76" s="86"/>
      <c r="D76" s="91"/>
    </row>
    <row r="77" spans="1:4" s="121" customFormat="1" ht="15.75" x14ac:dyDescent="0.25">
      <c r="A77" s="122" t="s">
        <v>93</v>
      </c>
      <c r="B77" s="147"/>
      <c r="C77" s="148"/>
      <c r="D77" s="148"/>
    </row>
    <row r="78" spans="1:4" s="121" customFormat="1" x14ac:dyDescent="0.25">
      <c r="A78" s="125" t="s">
        <v>192</v>
      </c>
      <c r="B78" s="126" t="s">
        <v>92</v>
      </c>
      <c r="C78" s="453" t="s">
        <v>240</v>
      </c>
      <c r="D78" s="453"/>
    </row>
    <row r="79" spans="1:4" x14ac:dyDescent="0.25">
      <c r="A79" s="76"/>
      <c r="B79" s="85"/>
      <c r="C79" s="86"/>
      <c r="D79" s="91"/>
    </row>
    <row r="80" spans="1:4" ht="15.75" x14ac:dyDescent="0.25">
      <c r="A80" s="149" t="s">
        <v>95</v>
      </c>
      <c r="B80" s="150"/>
      <c r="C80" s="151"/>
      <c r="D80" s="151"/>
    </row>
    <row r="81" spans="1:4" x14ac:dyDescent="0.25">
      <c r="A81" s="140" t="s">
        <v>192</v>
      </c>
      <c r="B81" s="152" t="s">
        <v>94</v>
      </c>
      <c r="C81" s="455" t="s">
        <v>241</v>
      </c>
      <c r="D81" s="455"/>
    </row>
    <row r="82" spans="1:4" x14ac:dyDescent="0.25">
      <c r="A82" s="76"/>
      <c r="B82" s="82"/>
      <c r="C82" s="83"/>
      <c r="D82" s="88"/>
    </row>
    <row r="83" spans="1:4" x14ac:dyDescent="0.25">
      <c r="A83" s="76"/>
      <c r="B83" s="82"/>
      <c r="C83" s="83"/>
      <c r="D83" s="88"/>
    </row>
    <row r="84" spans="1:4" x14ac:dyDescent="0.25">
      <c r="A84" s="76"/>
      <c r="B84" s="82"/>
      <c r="C84" s="83"/>
      <c r="D84" s="88"/>
    </row>
    <row r="85" spans="1:4" x14ac:dyDescent="0.25">
      <c r="A85" s="76"/>
      <c r="B85" s="82"/>
      <c r="C85" s="83"/>
      <c r="D85" s="88"/>
    </row>
    <row r="86" spans="1:4" ht="25.5" customHeight="1" x14ac:dyDescent="0.25">
      <c r="A86" s="76"/>
      <c r="B86" s="82"/>
      <c r="C86" s="83"/>
      <c r="D86" s="88"/>
    </row>
    <row r="87" spans="1:4" s="306" customFormat="1" ht="24.95" customHeight="1" x14ac:dyDescent="0.2">
      <c r="A87" s="304" t="s">
        <v>434</v>
      </c>
      <c r="B87" s="305"/>
      <c r="C87" s="305"/>
      <c r="D87" s="305"/>
    </row>
    <row r="88" spans="1:4" ht="15.75" x14ac:dyDescent="0.25">
      <c r="A88" s="122" t="s">
        <v>242</v>
      </c>
      <c r="B88" s="147"/>
      <c r="C88" s="148"/>
      <c r="D88" s="148"/>
    </row>
    <row r="89" spans="1:4" x14ac:dyDescent="0.25">
      <c r="A89" s="125" t="s">
        <v>192</v>
      </c>
      <c r="B89" s="126" t="s">
        <v>150</v>
      </c>
      <c r="C89" s="453" t="s">
        <v>285</v>
      </c>
      <c r="D89" s="453"/>
    </row>
    <row r="90" spans="1:4" s="121" customFormat="1" x14ac:dyDescent="0.25">
      <c r="A90" s="125" t="s">
        <v>192</v>
      </c>
      <c r="B90" s="126" t="s">
        <v>96</v>
      </c>
      <c r="C90" s="453" t="s">
        <v>243</v>
      </c>
      <c r="D90" s="453"/>
    </row>
    <row r="91" spans="1:4" x14ac:dyDescent="0.25">
      <c r="A91" s="140" t="s">
        <v>192</v>
      </c>
      <c r="B91" s="152" t="s">
        <v>100</v>
      </c>
      <c r="C91" s="455" t="s">
        <v>244</v>
      </c>
      <c r="D91" s="455"/>
    </row>
    <row r="92" spans="1:4" x14ac:dyDescent="0.25">
      <c r="A92" s="76"/>
      <c r="B92" s="82"/>
      <c r="C92" s="83"/>
      <c r="D92" s="84"/>
    </row>
    <row r="93" spans="1:4" ht="15.75" x14ac:dyDescent="0.25">
      <c r="A93" s="149" t="s">
        <v>287</v>
      </c>
      <c r="B93" s="150"/>
      <c r="C93" s="151"/>
      <c r="D93" s="151"/>
    </row>
    <row r="94" spans="1:4" x14ac:dyDescent="0.25">
      <c r="A94" s="140" t="s">
        <v>192</v>
      </c>
      <c r="B94" s="152" t="s">
        <v>154</v>
      </c>
      <c r="C94" s="455" t="s">
        <v>288</v>
      </c>
      <c r="D94" s="455"/>
    </row>
    <row r="95" spans="1:4" x14ac:dyDescent="0.25">
      <c r="A95" s="76"/>
      <c r="B95" s="82"/>
      <c r="C95" s="83"/>
      <c r="D95" s="93"/>
    </row>
    <row r="96" spans="1:4" ht="15.75" x14ac:dyDescent="0.25">
      <c r="A96" s="149" t="s">
        <v>289</v>
      </c>
      <c r="B96" s="150"/>
      <c r="C96" s="151"/>
      <c r="D96" s="151"/>
    </row>
    <row r="97" spans="1:4" x14ac:dyDescent="0.25">
      <c r="A97" s="140" t="s">
        <v>192</v>
      </c>
      <c r="B97" s="152" t="s">
        <v>156</v>
      </c>
      <c r="C97" s="455" t="s">
        <v>290</v>
      </c>
      <c r="D97" s="455"/>
    </row>
    <row r="98" spans="1:4" x14ac:dyDescent="0.25">
      <c r="A98" s="140" t="s">
        <v>192</v>
      </c>
      <c r="B98" s="152" t="s">
        <v>104</v>
      </c>
      <c r="C98" s="455" t="s">
        <v>291</v>
      </c>
      <c r="D98" s="455"/>
    </row>
    <row r="99" spans="1:4" s="121" customFormat="1" x14ac:dyDescent="0.25">
      <c r="A99" s="125" t="s">
        <v>192</v>
      </c>
      <c r="B99" s="126" t="s">
        <v>106</v>
      </c>
      <c r="C99" s="453" t="s">
        <v>292</v>
      </c>
      <c r="D99" s="453"/>
    </row>
    <row r="100" spans="1:4" s="121" customFormat="1" x14ac:dyDescent="0.25">
      <c r="A100" s="125" t="s">
        <v>192</v>
      </c>
      <c r="B100" s="126" t="s">
        <v>110</v>
      </c>
      <c r="C100" s="453" t="s">
        <v>293</v>
      </c>
      <c r="D100" s="453"/>
    </row>
    <row r="101" spans="1:4" x14ac:dyDescent="0.25">
      <c r="A101" s="76"/>
      <c r="B101" s="82"/>
      <c r="C101" s="83"/>
      <c r="D101" s="87"/>
    </row>
    <row r="102" spans="1:4" s="121" customFormat="1" ht="15.75" x14ac:dyDescent="0.25">
      <c r="A102" s="122" t="s">
        <v>294</v>
      </c>
      <c r="B102" s="147"/>
      <c r="C102" s="148"/>
      <c r="D102" s="148"/>
    </row>
    <row r="103" spans="1:4" s="121" customFormat="1" x14ac:dyDescent="0.25">
      <c r="A103" s="125" t="s">
        <v>192</v>
      </c>
      <c r="B103" s="126" t="s">
        <v>158</v>
      </c>
      <c r="C103" s="453" t="s">
        <v>295</v>
      </c>
      <c r="D103" s="453"/>
    </row>
    <row r="104" spans="1:4" x14ac:dyDescent="0.25">
      <c r="A104" s="92"/>
      <c r="B104" s="85"/>
      <c r="C104" s="86"/>
      <c r="D104" s="87"/>
    </row>
    <row r="105" spans="1:4" s="121" customFormat="1" ht="15.75" x14ac:dyDescent="0.25">
      <c r="A105" s="122" t="s">
        <v>296</v>
      </c>
      <c r="B105" s="156"/>
      <c r="C105" s="156"/>
      <c r="D105" s="156"/>
    </row>
    <row r="106" spans="1:4" s="121" customFormat="1" x14ac:dyDescent="0.25">
      <c r="A106" s="125" t="s">
        <v>192</v>
      </c>
      <c r="B106" s="126" t="s">
        <v>160</v>
      </c>
      <c r="C106" s="453" t="s">
        <v>297</v>
      </c>
      <c r="D106" s="453"/>
    </row>
    <row r="107" spans="1:4" x14ac:dyDescent="0.25">
      <c r="A107" s="76"/>
      <c r="B107" s="85"/>
      <c r="C107" s="91"/>
      <c r="D107" s="94"/>
    </row>
    <row r="108" spans="1:4" s="121" customFormat="1" ht="15.75" x14ac:dyDescent="0.25">
      <c r="A108" s="122" t="s">
        <v>298</v>
      </c>
      <c r="B108" s="147"/>
      <c r="C108" s="148"/>
      <c r="D108" s="148"/>
    </row>
    <row r="109" spans="1:4" s="121" customFormat="1" x14ac:dyDescent="0.25">
      <c r="A109" s="125" t="s">
        <v>192</v>
      </c>
      <c r="B109" s="126" t="s">
        <v>380</v>
      </c>
      <c r="C109" s="453" t="s">
        <v>395</v>
      </c>
      <c r="D109" s="453"/>
    </row>
    <row r="110" spans="1:4" s="121" customFormat="1" x14ac:dyDescent="0.25">
      <c r="A110" s="125" t="s">
        <v>192</v>
      </c>
      <c r="B110" s="126" t="s">
        <v>148</v>
      </c>
      <c r="C110" s="453" t="s">
        <v>299</v>
      </c>
      <c r="D110" s="453"/>
    </row>
    <row r="111" spans="1:4" x14ac:dyDescent="0.25">
      <c r="A111" s="76"/>
      <c r="B111" s="85"/>
      <c r="C111" s="86"/>
      <c r="D111" s="91"/>
    </row>
    <row r="112" spans="1:4" ht="15.75" x14ac:dyDescent="0.25">
      <c r="A112" s="149" t="s">
        <v>254</v>
      </c>
      <c r="B112" s="150"/>
      <c r="C112" s="151"/>
      <c r="D112" s="151"/>
    </row>
    <row r="113" spans="1:4" x14ac:dyDescent="0.25">
      <c r="A113" s="140" t="s">
        <v>192</v>
      </c>
      <c r="B113" s="152" t="s">
        <v>112</v>
      </c>
      <c r="C113" s="455" t="s">
        <v>300</v>
      </c>
      <c r="D113" s="455"/>
    </row>
    <row r="114" spans="1:4" s="121" customFormat="1" x14ac:dyDescent="0.25">
      <c r="A114" s="125" t="s">
        <v>192</v>
      </c>
      <c r="B114" s="126" t="s">
        <v>163</v>
      </c>
      <c r="C114" s="453" t="s">
        <v>301</v>
      </c>
      <c r="D114" s="453"/>
    </row>
    <row r="115" spans="1:4" x14ac:dyDescent="0.25">
      <c r="A115" s="76"/>
      <c r="B115" s="82"/>
      <c r="C115" s="83"/>
      <c r="D115" s="83"/>
    </row>
    <row r="116" spans="1:4" ht="15.75" x14ac:dyDescent="0.25">
      <c r="A116" s="149" t="s">
        <v>256</v>
      </c>
      <c r="B116" s="150"/>
      <c r="C116" s="151"/>
      <c r="D116" s="151"/>
    </row>
    <row r="117" spans="1:4" x14ac:dyDescent="0.25">
      <c r="A117" s="140" t="s">
        <v>192</v>
      </c>
      <c r="B117" s="152" t="s">
        <v>165</v>
      </c>
      <c r="C117" s="455" t="s">
        <v>302</v>
      </c>
      <c r="D117" s="455"/>
    </row>
    <row r="118" spans="1:4" s="121" customFormat="1" x14ac:dyDescent="0.25">
      <c r="A118" s="125" t="s">
        <v>192</v>
      </c>
      <c r="B118" s="126" t="s">
        <v>116</v>
      </c>
      <c r="C118" s="453" t="s">
        <v>257</v>
      </c>
      <c r="D118" s="453"/>
    </row>
    <row r="119" spans="1:4" x14ac:dyDescent="0.25">
      <c r="A119" s="76"/>
      <c r="B119" s="85"/>
      <c r="C119" s="86"/>
      <c r="D119" s="87"/>
    </row>
    <row r="120" spans="1:4" s="121" customFormat="1" ht="15.75" x14ac:dyDescent="0.25">
      <c r="A120" s="122" t="s">
        <v>303</v>
      </c>
      <c r="B120" s="147"/>
      <c r="C120" s="148"/>
      <c r="D120" s="148"/>
    </row>
    <row r="121" spans="1:4" s="121" customFormat="1" x14ac:dyDescent="0.25">
      <c r="A121" s="125" t="s">
        <v>192</v>
      </c>
      <c r="B121" s="126" t="s">
        <v>170</v>
      </c>
      <c r="C121" s="453" t="s">
        <v>304</v>
      </c>
      <c r="D121" s="453"/>
    </row>
    <row r="122" spans="1:4" x14ac:dyDescent="0.25">
      <c r="A122" s="76"/>
      <c r="B122" s="82"/>
      <c r="C122" s="83"/>
      <c r="D122" s="87"/>
    </row>
    <row r="123" spans="1:4" s="173" customFormat="1" ht="15.75" x14ac:dyDescent="0.25">
      <c r="A123" s="122" t="s">
        <v>261</v>
      </c>
      <c r="B123" s="123"/>
      <c r="C123" s="207"/>
      <c r="D123" s="207"/>
    </row>
    <row r="124" spans="1:4" s="173" customFormat="1" x14ac:dyDescent="0.25">
      <c r="A124" s="125" t="s">
        <v>192</v>
      </c>
      <c r="B124" s="126" t="s">
        <v>120</v>
      </c>
      <c r="C124" s="453" t="s">
        <v>123</v>
      </c>
      <c r="D124" s="453"/>
    </row>
    <row r="125" spans="1:4" s="173" customFormat="1" x14ac:dyDescent="0.25">
      <c r="A125" s="125" t="s">
        <v>192</v>
      </c>
      <c r="B125" s="126" t="s">
        <v>124</v>
      </c>
      <c r="C125" s="453" t="s">
        <v>125</v>
      </c>
      <c r="D125" s="453"/>
    </row>
    <row r="126" spans="1:4" s="121" customFormat="1" x14ac:dyDescent="0.25">
      <c r="A126" s="125" t="s">
        <v>192</v>
      </c>
      <c r="B126" s="126" t="s">
        <v>126</v>
      </c>
      <c r="C126" s="453" t="s">
        <v>131</v>
      </c>
      <c r="D126" s="453"/>
    </row>
    <row r="127" spans="1:4" s="121" customFormat="1" x14ac:dyDescent="0.25">
      <c r="A127" s="125" t="s">
        <v>192</v>
      </c>
      <c r="B127" s="126" t="s">
        <v>172</v>
      </c>
      <c r="C127" s="453" t="s">
        <v>173</v>
      </c>
      <c r="D127" s="453"/>
    </row>
    <row r="128" spans="1:4" x14ac:dyDescent="0.25">
      <c r="A128" s="76"/>
      <c r="B128" s="82"/>
      <c r="C128" s="83"/>
      <c r="D128" s="83"/>
    </row>
    <row r="129" spans="1:4" s="121" customFormat="1" ht="15.75" x14ac:dyDescent="0.25">
      <c r="A129" s="122" t="s">
        <v>305</v>
      </c>
      <c r="B129" s="123"/>
      <c r="C129" s="207"/>
      <c r="D129" s="207"/>
    </row>
    <row r="130" spans="1:4" s="121" customFormat="1" x14ac:dyDescent="0.25">
      <c r="A130" s="140" t="s">
        <v>192</v>
      </c>
      <c r="B130" s="152" t="s">
        <v>174</v>
      </c>
      <c r="C130" s="455" t="s">
        <v>175</v>
      </c>
      <c r="D130" s="455"/>
    </row>
    <row r="131" spans="1:4" x14ac:dyDescent="0.25">
      <c r="A131" s="140" t="s">
        <v>192</v>
      </c>
      <c r="B131" s="152" t="s">
        <v>132</v>
      </c>
      <c r="C131" s="455" t="s">
        <v>133</v>
      </c>
      <c r="D131" s="455"/>
    </row>
    <row r="132" spans="1:4" s="121" customFormat="1" ht="25.5" customHeight="1" x14ac:dyDescent="0.25">
      <c r="A132" s="169"/>
      <c r="B132" s="163"/>
      <c r="C132" s="165"/>
      <c r="D132" s="301"/>
    </row>
    <row r="133" spans="1:4" s="306" customFormat="1" ht="24.95" customHeight="1" x14ac:dyDescent="0.2">
      <c r="A133" s="304" t="s">
        <v>435</v>
      </c>
      <c r="B133" s="305"/>
      <c r="C133" s="305"/>
      <c r="D133" s="305"/>
    </row>
    <row r="134" spans="1:4" ht="15.75" x14ac:dyDescent="0.25">
      <c r="A134" s="149" t="s">
        <v>217</v>
      </c>
      <c r="B134" s="150"/>
      <c r="C134" s="151"/>
      <c r="D134" s="151"/>
    </row>
    <row r="135" spans="1:4" x14ac:dyDescent="0.25">
      <c r="A135" s="140" t="s">
        <v>192</v>
      </c>
      <c r="B135" s="152" t="s">
        <v>54</v>
      </c>
      <c r="C135" s="455" t="s">
        <v>218</v>
      </c>
      <c r="D135" s="455"/>
    </row>
    <row r="136" spans="1:4" s="121" customFormat="1" x14ac:dyDescent="0.25">
      <c r="A136" s="125"/>
      <c r="B136" s="143" t="s">
        <v>359</v>
      </c>
      <c r="C136" s="144">
        <v>6119</v>
      </c>
      <c r="D136" s="204" t="s">
        <v>387</v>
      </c>
    </row>
    <row r="137" spans="1:4" x14ac:dyDescent="0.25">
      <c r="A137" s="76"/>
      <c r="B137" s="82"/>
      <c r="C137" s="83"/>
      <c r="D137" s="84"/>
    </row>
    <row r="138" spans="1:4" s="121" customFormat="1" ht="15.75" customHeight="1" x14ac:dyDescent="0.25">
      <c r="A138" s="122" t="s">
        <v>276</v>
      </c>
      <c r="B138" s="125"/>
      <c r="C138" s="154"/>
      <c r="D138" s="154"/>
    </row>
    <row r="139" spans="1:4" s="121" customFormat="1" ht="15" customHeight="1" x14ac:dyDescent="0.25">
      <c r="A139" s="125" t="s">
        <v>192</v>
      </c>
      <c r="B139" s="126" t="s">
        <v>59</v>
      </c>
      <c r="C139" s="436" t="s">
        <v>277</v>
      </c>
      <c r="D139" s="436"/>
    </row>
    <row r="140" spans="1:4" s="121" customFormat="1" ht="15" customHeight="1" x14ac:dyDescent="0.25">
      <c r="A140" s="125"/>
      <c r="B140" s="143" t="s">
        <v>359</v>
      </c>
      <c r="C140" s="144">
        <v>6121</v>
      </c>
      <c r="D140" s="155" t="s">
        <v>372</v>
      </c>
    </row>
    <row r="141" spans="1:4" x14ac:dyDescent="0.25">
      <c r="A141" s="76"/>
      <c r="B141" s="90"/>
      <c r="C141" s="83"/>
      <c r="D141" s="89"/>
    </row>
    <row r="142" spans="1:4" ht="15.75" customHeight="1" x14ac:dyDescent="0.25">
      <c r="A142" s="149" t="s">
        <v>224</v>
      </c>
      <c r="B142" s="150"/>
      <c r="C142" s="151"/>
      <c r="D142" s="151"/>
    </row>
    <row r="143" spans="1:4" ht="15" customHeight="1" x14ac:dyDescent="0.25">
      <c r="A143" s="140" t="s">
        <v>192</v>
      </c>
      <c r="B143" s="152" t="s">
        <v>71</v>
      </c>
      <c r="C143" s="456" t="s">
        <v>225</v>
      </c>
      <c r="D143" s="456"/>
    </row>
    <row r="144" spans="1:4" s="121" customFormat="1" ht="14.1" customHeight="1" x14ac:dyDescent="0.25">
      <c r="A144" s="125"/>
      <c r="B144" s="143" t="s">
        <v>359</v>
      </c>
      <c r="C144" s="144">
        <v>6121</v>
      </c>
      <c r="D144" s="155" t="s">
        <v>364</v>
      </c>
    </row>
    <row r="145" spans="1:4" s="121" customFormat="1" ht="14.1" customHeight="1" x14ac:dyDescent="0.25">
      <c r="A145" s="125"/>
      <c r="B145" s="143" t="s">
        <v>359</v>
      </c>
      <c r="C145" s="144">
        <v>6122</v>
      </c>
      <c r="D145" s="155" t="s">
        <v>456</v>
      </c>
    </row>
    <row r="146" spans="1:4" s="121" customFormat="1" ht="15.75" customHeight="1" x14ac:dyDescent="0.25">
      <c r="A146" s="125" t="s">
        <v>192</v>
      </c>
      <c r="B146" s="126" t="s">
        <v>75</v>
      </c>
      <c r="C146" s="453" t="s">
        <v>318</v>
      </c>
      <c r="D146" s="453"/>
    </row>
    <row r="147" spans="1:4" s="121" customFormat="1" ht="14.1" customHeight="1" x14ac:dyDescent="0.25">
      <c r="A147" s="125"/>
      <c r="B147" s="143" t="s">
        <v>359</v>
      </c>
      <c r="C147" s="144">
        <v>6121</v>
      </c>
      <c r="D147" s="155" t="s">
        <v>457</v>
      </c>
    </row>
    <row r="148" spans="1:4" ht="15" customHeight="1" x14ac:dyDescent="0.25">
      <c r="A148" s="76"/>
      <c r="B148" s="82"/>
      <c r="C148" s="83"/>
      <c r="D148" s="89"/>
    </row>
    <row r="149" spans="1:4" s="75" customFormat="1" ht="15.75" customHeight="1" x14ac:dyDescent="0.25">
      <c r="A149" s="122" t="s">
        <v>279</v>
      </c>
      <c r="B149" s="147"/>
      <c r="C149" s="148"/>
      <c r="D149" s="148"/>
    </row>
    <row r="150" spans="1:4" ht="15.75" customHeight="1" x14ac:dyDescent="0.25">
      <c r="A150" s="125" t="s">
        <v>192</v>
      </c>
      <c r="B150" s="126" t="s">
        <v>117</v>
      </c>
      <c r="C150" s="453" t="s">
        <v>319</v>
      </c>
      <c r="D150" s="453"/>
    </row>
    <row r="151" spans="1:4" x14ac:dyDescent="0.25">
      <c r="A151" s="140"/>
      <c r="B151" s="141" t="s">
        <v>355</v>
      </c>
      <c r="C151" s="145">
        <v>6121</v>
      </c>
      <c r="D151" s="146" t="s">
        <v>436</v>
      </c>
    </row>
    <row r="152" spans="1:4" x14ac:dyDescent="0.25">
      <c r="A152" s="140"/>
      <c r="B152" s="141" t="s">
        <v>355</v>
      </c>
      <c r="C152" s="145">
        <v>6122</v>
      </c>
      <c r="D152" s="146" t="s">
        <v>366</v>
      </c>
    </row>
    <row r="153" spans="1:4" ht="15" customHeight="1" x14ac:dyDescent="0.25">
      <c r="A153" s="76"/>
      <c r="B153" s="82"/>
      <c r="C153" s="83"/>
      <c r="D153" s="83"/>
    </row>
    <row r="154" spans="1:4" s="121" customFormat="1" ht="15.75" x14ac:dyDescent="0.25">
      <c r="A154" s="122" t="s">
        <v>229</v>
      </c>
      <c r="B154" s="147"/>
      <c r="C154" s="148"/>
      <c r="D154" s="148"/>
    </row>
    <row r="155" spans="1:4" s="121" customFormat="1" x14ac:dyDescent="0.25">
      <c r="A155" s="125" t="s">
        <v>192</v>
      </c>
      <c r="B155" s="126" t="s">
        <v>83</v>
      </c>
      <c r="C155" s="453" t="s">
        <v>232</v>
      </c>
      <c r="D155" s="453"/>
    </row>
    <row r="156" spans="1:4" s="121" customFormat="1" x14ac:dyDescent="0.25">
      <c r="A156" s="125"/>
      <c r="B156" s="143" t="s">
        <v>231</v>
      </c>
      <c r="C156" s="144">
        <v>6122</v>
      </c>
      <c r="D156" s="146" t="s">
        <v>396</v>
      </c>
    </row>
    <row r="157" spans="1:4" ht="15" customHeight="1" x14ac:dyDescent="0.25">
      <c r="A157" s="76"/>
      <c r="B157" s="85"/>
      <c r="C157" s="86"/>
      <c r="D157" s="91"/>
    </row>
    <row r="158" spans="1:4" s="121" customFormat="1" ht="15.75" customHeight="1" x14ac:dyDescent="0.25">
      <c r="A158" s="122" t="s">
        <v>283</v>
      </c>
      <c r="B158" s="123"/>
      <c r="C158" s="148"/>
      <c r="D158" s="148"/>
    </row>
    <row r="159" spans="1:4" s="121" customFormat="1" x14ac:dyDescent="0.25">
      <c r="A159" s="125" t="s">
        <v>192</v>
      </c>
      <c r="B159" s="126" t="s">
        <v>145</v>
      </c>
      <c r="C159" s="453" t="s">
        <v>373</v>
      </c>
      <c r="D159" s="453"/>
    </row>
    <row r="160" spans="1:4" s="173" customFormat="1" x14ac:dyDescent="0.25">
      <c r="A160" s="144"/>
      <c r="B160" s="143" t="s">
        <v>359</v>
      </c>
      <c r="C160" s="144">
        <v>6121</v>
      </c>
      <c r="D160" s="204" t="s">
        <v>374</v>
      </c>
    </row>
    <row r="161" spans="1:4" x14ac:dyDescent="0.25">
      <c r="A161" s="83"/>
      <c r="B161" s="82"/>
      <c r="C161" s="83"/>
      <c r="D161" s="84"/>
    </row>
    <row r="162" spans="1:4" s="121" customFormat="1" ht="15.75" x14ac:dyDescent="0.25">
      <c r="A162" s="122" t="s">
        <v>238</v>
      </c>
      <c r="B162" s="147"/>
      <c r="C162" s="148"/>
      <c r="D162" s="148"/>
    </row>
    <row r="163" spans="1:4" s="121" customFormat="1" x14ac:dyDescent="0.25">
      <c r="A163" s="125" t="s">
        <v>192</v>
      </c>
      <c r="B163" s="126" t="s">
        <v>90</v>
      </c>
      <c r="C163" s="453" t="s">
        <v>239</v>
      </c>
      <c r="D163" s="453"/>
    </row>
    <row r="164" spans="1:4" s="121" customFormat="1" x14ac:dyDescent="0.25">
      <c r="A164" s="125"/>
      <c r="B164" s="141" t="s">
        <v>355</v>
      </c>
      <c r="C164" s="145">
        <v>6122</v>
      </c>
      <c r="D164" s="146" t="s">
        <v>375</v>
      </c>
    </row>
    <row r="165" spans="1:4" x14ac:dyDescent="0.25">
      <c r="A165" s="76"/>
      <c r="B165" s="85"/>
      <c r="C165" s="86"/>
      <c r="D165" s="91"/>
    </row>
    <row r="166" spans="1:4" s="121" customFormat="1" ht="15.75" x14ac:dyDescent="0.25">
      <c r="A166" s="122" t="s">
        <v>93</v>
      </c>
      <c r="B166" s="147"/>
      <c r="C166" s="148"/>
      <c r="D166" s="148"/>
    </row>
    <row r="167" spans="1:4" s="121" customFormat="1" ht="15" customHeight="1" x14ac:dyDescent="0.25">
      <c r="A167" s="125" t="s">
        <v>192</v>
      </c>
      <c r="B167" s="126" t="s">
        <v>92</v>
      </c>
      <c r="C167" s="436" t="s">
        <v>240</v>
      </c>
      <c r="D167" s="436"/>
    </row>
    <row r="168" spans="1:4" s="121" customFormat="1" x14ac:dyDescent="0.25">
      <c r="A168" s="125"/>
      <c r="B168" s="143" t="s">
        <v>359</v>
      </c>
      <c r="C168" s="144">
        <v>6121</v>
      </c>
      <c r="D168" s="204" t="s">
        <v>360</v>
      </c>
    </row>
    <row r="169" spans="1:4" x14ac:dyDescent="0.25">
      <c r="A169" s="76"/>
      <c r="B169" s="85"/>
      <c r="C169" s="86"/>
      <c r="D169" s="87"/>
    </row>
    <row r="170" spans="1:4" ht="15.75" x14ac:dyDescent="0.25">
      <c r="A170" s="122" t="s">
        <v>242</v>
      </c>
      <c r="B170" s="147"/>
      <c r="C170" s="148"/>
      <c r="D170" s="148"/>
    </row>
    <row r="171" spans="1:4" x14ac:dyDescent="0.25">
      <c r="A171" s="36" t="s">
        <v>192</v>
      </c>
      <c r="B171" s="205">
        <v>3633</v>
      </c>
      <c r="C171" s="441" t="s">
        <v>99</v>
      </c>
      <c r="D171" s="441"/>
    </row>
    <row r="172" spans="1:4" s="121" customFormat="1" x14ac:dyDescent="0.25">
      <c r="A172" s="125"/>
      <c r="B172" s="143" t="s">
        <v>359</v>
      </c>
      <c r="C172" s="144">
        <v>6121</v>
      </c>
      <c r="D172" s="204" t="s">
        <v>365</v>
      </c>
    </row>
    <row r="173" spans="1:4" x14ac:dyDescent="0.25">
      <c r="A173" s="140" t="s">
        <v>192</v>
      </c>
      <c r="B173" s="152" t="s">
        <v>152</v>
      </c>
      <c r="C173" s="455" t="s">
        <v>286</v>
      </c>
      <c r="D173" s="455"/>
    </row>
    <row r="174" spans="1:4" x14ac:dyDescent="0.25">
      <c r="A174" s="140"/>
      <c r="B174" s="141" t="s">
        <v>355</v>
      </c>
      <c r="C174" s="145">
        <v>6119</v>
      </c>
      <c r="D174" s="153" t="s">
        <v>376</v>
      </c>
    </row>
    <row r="175" spans="1:4" ht="15" customHeight="1" x14ac:dyDescent="0.25">
      <c r="A175" s="140" t="s">
        <v>192</v>
      </c>
      <c r="B175" s="152" t="s">
        <v>100</v>
      </c>
      <c r="C175" s="456" t="s">
        <v>244</v>
      </c>
      <c r="D175" s="456"/>
    </row>
    <row r="176" spans="1:4" s="121" customFormat="1" x14ac:dyDescent="0.25">
      <c r="A176" s="125"/>
      <c r="B176" s="143" t="s">
        <v>359</v>
      </c>
      <c r="C176" s="144">
        <v>6121</v>
      </c>
      <c r="D176" s="204" t="s">
        <v>377</v>
      </c>
    </row>
    <row r="177" spans="1:4" s="121" customFormat="1" x14ac:dyDescent="0.25">
      <c r="A177" s="125"/>
      <c r="B177" s="143" t="s">
        <v>359</v>
      </c>
      <c r="C177" s="144">
        <v>6130</v>
      </c>
      <c r="D177" s="204" t="s">
        <v>378</v>
      </c>
    </row>
    <row r="178" spans="1:4" x14ac:dyDescent="0.25">
      <c r="A178" s="76"/>
      <c r="B178" s="82"/>
      <c r="C178" s="83"/>
      <c r="D178" s="87"/>
    </row>
    <row r="179" spans="1:4" ht="25.5" customHeight="1" x14ac:dyDescent="0.25">
      <c r="A179" s="76"/>
      <c r="B179" s="82"/>
      <c r="C179" s="83"/>
      <c r="D179" s="84"/>
    </row>
    <row r="180" spans="1:4" s="306" customFormat="1" ht="24.95" customHeight="1" x14ac:dyDescent="0.2">
      <c r="A180" s="304" t="s">
        <v>435</v>
      </c>
      <c r="B180" s="305"/>
      <c r="C180" s="305"/>
      <c r="D180" s="305"/>
    </row>
    <row r="181" spans="1:4" s="121" customFormat="1" ht="15.75" x14ac:dyDescent="0.25">
      <c r="A181" s="122" t="s">
        <v>294</v>
      </c>
      <c r="B181" s="147"/>
      <c r="C181" s="148"/>
      <c r="D181" s="148"/>
    </row>
    <row r="182" spans="1:4" s="121" customFormat="1" x14ac:dyDescent="0.25">
      <c r="A182" s="125" t="s">
        <v>192</v>
      </c>
      <c r="B182" s="126" t="s">
        <v>158</v>
      </c>
      <c r="C182" s="453" t="s">
        <v>295</v>
      </c>
      <c r="D182" s="453"/>
    </row>
    <row r="183" spans="1:4" x14ac:dyDescent="0.25">
      <c r="A183" s="76"/>
      <c r="B183" s="143" t="s">
        <v>359</v>
      </c>
      <c r="C183" s="144">
        <v>6121</v>
      </c>
      <c r="D183" s="204" t="s">
        <v>363</v>
      </c>
    </row>
    <row r="184" spans="1:4" x14ac:dyDescent="0.25">
      <c r="A184" s="92"/>
      <c r="B184" s="85"/>
      <c r="C184" s="86"/>
      <c r="D184" s="87"/>
    </row>
    <row r="185" spans="1:4" ht="15.75" x14ac:dyDescent="0.25">
      <c r="A185" s="149" t="s">
        <v>254</v>
      </c>
      <c r="B185" s="150"/>
      <c r="C185" s="151"/>
      <c r="D185" s="151"/>
    </row>
    <row r="186" spans="1:4" x14ac:dyDescent="0.25">
      <c r="A186" s="140" t="s">
        <v>192</v>
      </c>
      <c r="B186" s="152" t="s">
        <v>112</v>
      </c>
      <c r="C186" s="455" t="s">
        <v>300</v>
      </c>
      <c r="D186" s="455"/>
    </row>
    <row r="187" spans="1:4" s="121" customFormat="1" x14ac:dyDescent="0.25">
      <c r="A187" s="125"/>
      <c r="B187" s="143" t="s">
        <v>359</v>
      </c>
      <c r="C187" s="144">
        <v>6121</v>
      </c>
      <c r="D187" s="204" t="s">
        <v>367</v>
      </c>
    </row>
    <row r="188" spans="1:4" s="121" customFormat="1" x14ac:dyDescent="0.25">
      <c r="A188" s="125"/>
      <c r="B188" s="143" t="s">
        <v>359</v>
      </c>
      <c r="C188" s="144">
        <v>6122</v>
      </c>
      <c r="D188" s="314" t="s">
        <v>458</v>
      </c>
    </row>
    <row r="189" spans="1:4" x14ac:dyDescent="0.25">
      <c r="A189" s="76"/>
      <c r="B189" s="82"/>
      <c r="C189" s="83"/>
      <c r="D189" s="83"/>
    </row>
    <row r="190" spans="1:4" ht="15.75" x14ac:dyDescent="0.25">
      <c r="A190" s="149" t="s">
        <v>256</v>
      </c>
      <c r="B190" s="150"/>
      <c r="C190" s="151"/>
      <c r="D190" s="151"/>
    </row>
    <row r="191" spans="1:4" s="121" customFormat="1" ht="15" customHeight="1" x14ac:dyDescent="0.25">
      <c r="A191" s="125" t="s">
        <v>192</v>
      </c>
      <c r="B191" s="126" t="s">
        <v>116</v>
      </c>
      <c r="C191" s="436" t="s">
        <v>257</v>
      </c>
      <c r="D191" s="436"/>
    </row>
    <row r="192" spans="1:4" s="121" customFormat="1" x14ac:dyDescent="0.25">
      <c r="A192" s="125"/>
      <c r="B192" s="143" t="s">
        <v>359</v>
      </c>
      <c r="C192" s="144">
        <v>6122</v>
      </c>
      <c r="D192" s="204" t="s">
        <v>379</v>
      </c>
    </row>
    <row r="193" spans="1:4" x14ac:dyDescent="0.25">
      <c r="A193" s="76"/>
      <c r="B193" s="85"/>
      <c r="C193" s="86"/>
      <c r="D193" s="87"/>
    </row>
    <row r="194" spans="1:4" s="121" customFormat="1" ht="15.75" x14ac:dyDescent="0.25">
      <c r="A194" s="122" t="s">
        <v>305</v>
      </c>
      <c r="B194" s="123"/>
      <c r="C194" s="207"/>
      <c r="D194" s="207"/>
    </row>
    <row r="195" spans="1:4" x14ac:dyDescent="0.25">
      <c r="A195" s="140" t="s">
        <v>192</v>
      </c>
      <c r="B195" s="152" t="s">
        <v>132</v>
      </c>
      <c r="C195" s="455" t="s">
        <v>133</v>
      </c>
      <c r="D195" s="455"/>
    </row>
    <row r="196" spans="1:4" x14ac:dyDescent="0.25">
      <c r="A196" s="140"/>
      <c r="B196" s="127" t="s">
        <v>355</v>
      </c>
      <c r="C196" s="128" t="s">
        <v>176</v>
      </c>
      <c r="D196" s="142" t="s">
        <v>306</v>
      </c>
    </row>
    <row r="197" spans="1:4" x14ac:dyDescent="0.25">
      <c r="A197" s="76"/>
      <c r="B197" s="96"/>
      <c r="C197" s="97"/>
      <c r="D197" s="97"/>
    </row>
    <row r="198" spans="1:4" ht="18.75" x14ac:dyDescent="0.25">
      <c r="A198" s="454" t="s">
        <v>263</v>
      </c>
      <c r="B198" s="454"/>
      <c r="C198" s="454"/>
      <c r="D198" s="454"/>
    </row>
    <row r="199" spans="1:4" x14ac:dyDescent="0.25">
      <c r="A199" s="140"/>
      <c r="B199" s="141" t="s">
        <v>355</v>
      </c>
      <c r="C199" s="140">
        <v>8124</v>
      </c>
      <c r="D199" s="142" t="s">
        <v>307</v>
      </c>
    </row>
    <row r="200" spans="1:4" x14ac:dyDescent="0.25">
      <c r="A200" s="76"/>
      <c r="B200" s="82"/>
      <c r="C200" s="76"/>
      <c r="D200" s="95"/>
    </row>
    <row r="201" spans="1:4" x14ac:dyDescent="0.25">
      <c r="A201" s="303" t="s">
        <v>265</v>
      </c>
      <c r="B201" s="302"/>
      <c r="C201" s="302"/>
      <c r="D201" s="302"/>
    </row>
  </sheetData>
  <sheetProtection selectLockedCells="1" selectUnlockedCells="1"/>
  <mergeCells count="64">
    <mergeCell ref="D23:D24"/>
    <mergeCell ref="A3:B3"/>
    <mergeCell ref="A10:D12"/>
    <mergeCell ref="C15:D15"/>
    <mergeCell ref="C19:D19"/>
    <mergeCell ref="D21:D22"/>
    <mergeCell ref="C54:D54"/>
    <mergeCell ref="C57:D57"/>
    <mergeCell ref="C60:D60"/>
    <mergeCell ref="C61:D61"/>
    <mergeCell ref="D25:D26"/>
    <mergeCell ref="C43:D43"/>
    <mergeCell ref="C46:D46"/>
    <mergeCell ref="C49:D49"/>
    <mergeCell ref="C50:D50"/>
    <mergeCell ref="C53:D53"/>
    <mergeCell ref="C64:D64"/>
    <mergeCell ref="C65:D65"/>
    <mergeCell ref="C68:D68"/>
    <mergeCell ref="C71:D71"/>
    <mergeCell ref="C72:D72"/>
    <mergeCell ref="C100:D100"/>
    <mergeCell ref="C75:D75"/>
    <mergeCell ref="C78:D78"/>
    <mergeCell ref="C81:D81"/>
    <mergeCell ref="C89:D89"/>
    <mergeCell ref="C90:D90"/>
    <mergeCell ref="C91:D91"/>
    <mergeCell ref="C94:D94"/>
    <mergeCell ref="C97:D97"/>
    <mergeCell ref="C98:D98"/>
    <mergeCell ref="C99:D99"/>
    <mergeCell ref="C126:D126"/>
    <mergeCell ref="C103:D103"/>
    <mergeCell ref="C106:D106"/>
    <mergeCell ref="C109:D109"/>
    <mergeCell ref="C110:D110"/>
    <mergeCell ref="C113:D113"/>
    <mergeCell ref="C114:D114"/>
    <mergeCell ref="C117:D117"/>
    <mergeCell ref="C118:D118"/>
    <mergeCell ref="C121:D121"/>
    <mergeCell ref="C124:D124"/>
    <mergeCell ref="C125:D125"/>
    <mergeCell ref="C127:D127"/>
    <mergeCell ref="C131:D131"/>
    <mergeCell ref="C135:D135"/>
    <mergeCell ref="C130:D130"/>
    <mergeCell ref="C155:D155"/>
    <mergeCell ref="C146:D146"/>
    <mergeCell ref="C150:D150"/>
    <mergeCell ref="C143:D143"/>
    <mergeCell ref="C139:D139"/>
    <mergeCell ref="C159:D159"/>
    <mergeCell ref="C163:D163"/>
    <mergeCell ref="A198:D198"/>
    <mergeCell ref="C171:D171"/>
    <mergeCell ref="C173:D173"/>
    <mergeCell ref="C182:D182"/>
    <mergeCell ref="C186:D186"/>
    <mergeCell ref="C195:D195"/>
    <mergeCell ref="C191:D191"/>
    <mergeCell ref="C175:D175"/>
    <mergeCell ref="C167:D167"/>
  </mergeCells>
  <pageMargins left="0" right="0" top="1.1417322834645669" bottom="0.55118110236220474" header="0.51181102362204722" footer="0.51181102362204722"/>
  <pageSetup paperSize="9" firstPageNumber="0" orientation="portrait" horizontalDpi="300" verticalDpi="300" r:id="rId1"/>
  <headerFooter alignWithMargins="0">
    <oddHeader>&amp;L&amp;"Arial,Tučné"&amp;14Město Štíty&amp;10
IČO: 00303453
DIČ: CZ00303453&amp;C&amp;"Arial,Tučné"&amp;14SCHVÁLENÝ ROZPOČET &amp;RROK 2019</oddHeader>
    <oddFooter>&amp;C&amp;A&amp;R&amp;P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</vt:i4>
      </vt:variant>
    </vt:vector>
  </HeadingPairs>
  <TitlesOfParts>
    <vt:vector size="7" baseType="lpstr">
      <vt:lpstr>Přehled o stavu rozpočtu 2019</vt:lpstr>
      <vt:lpstr>Změny od návrhu</vt:lpstr>
      <vt:lpstr>Schválený rozpočet-PŘÍJMY 2019</vt:lpstr>
      <vt:lpstr>PŘÍJMY 2019 - komentář  </vt:lpstr>
      <vt:lpstr>Schválený rozpočet-VÝDAJE 2019</vt:lpstr>
      <vt:lpstr>VÝDAJE 2019 - komentář </vt:lpstr>
      <vt:lpstr>'PŘÍJMY 2019 - komentář  '!Názvy_tisku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Pavlína Minářová</dc:creator>
  <cp:lastModifiedBy>intel</cp:lastModifiedBy>
  <cp:lastPrinted>2019-04-17T11:51:14Z</cp:lastPrinted>
  <dcterms:created xsi:type="dcterms:W3CDTF">2019-03-08T06:13:01Z</dcterms:created>
  <dcterms:modified xsi:type="dcterms:W3CDTF">2024-02-19T13:58:51Z</dcterms:modified>
</cp:coreProperties>
</file>