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activeTab="2"/>
  </bookViews>
  <sheets>
    <sheet name="Přehled o stavu rozpočtu 2024" sheetId="31" r:id="rId1"/>
    <sheet name="PŘÍJMY 2024 - NÁVRH ROZPOČTU" sheetId="29" r:id="rId2"/>
    <sheet name="Komentář k NÁVRHU ROZPOČTU 2024" sheetId="30" r:id="rId3"/>
    <sheet name="VÝDAJE 2024 - NÁVRH ROZPOČTU" sheetId="32" r:id="rId4"/>
  </sheets>
  <definedNames>
    <definedName name="_xlnm.Print_Titles" localSheetId="0">'Přehled o stavu rozpočtu 2024'!$1:$2</definedName>
    <definedName name="_xlnm.Print_Titles" localSheetId="1">'PŘÍJMY 2024 - NÁVRH ROZPOČTU'!$1:$3</definedName>
    <definedName name="_xlnm.Print_Area" localSheetId="2">'Komentář k NÁVRHU ROZPOČTU 2024'!$A$1:$E$204</definedName>
  </definedNames>
  <calcPr calcId="145621"/>
</workbook>
</file>

<file path=xl/calcChain.xml><?xml version="1.0" encoding="utf-8"?>
<calcChain xmlns="http://schemas.openxmlformats.org/spreadsheetml/2006/main">
  <c r="G40" i="32" l="1"/>
  <c r="G17" i="32" l="1"/>
  <c r="F17" i="32"/>
  <c r="E17" i="32"/>
  <c r="G8" i="32"/>
  <c r="F8" i="32"/>
  <c r="E8" i="32"/>
  <c r="F19" i="32" l="1"/>
  <c r="E5" i="31"/>
  <c r="E6" i="31" s="1"/>
  <c r="E10" i="31"/>
  <c r="E15" i="31"/>
  <c r="C28" i="31"/>
  <c r="C26" i="31"/>
  <c r="F86" i="29" l="1"/>
  <c r="E86" i="29"/>
  <c r="D86" i="29"/>
  <c r="C22" i="31" l="1"/>
  <c r="C34" i="31" s="1"/>
  <c r="D41" i="29" l="1"/>
  <c r="E101" i="29" l="1"/>
  <c r="F101" i="29"/>
  <c r="D101" i="29"/>
  <c r="E99" i="29"/>
  <c r="F99" i="29"/>
  <c r="D99" i="29"/>
  <c r="E97" i="29"/>
  <c r="F97" i="29"/>
  <c r="D97" i="29"/>
  <c r="E95" i="29"/>
  <c r="F95" i="29"/>
  <c r="D95" i="29"/>
  <c r="E93" i="29"/>
  <c r="F93" i="29"/>
  <c r="D93" i="29"/>
  <c r="E90" i="29"/>
  <c r="F90" i="29"/>
  <c r="D90" i="29"/>
  <c r="E88" i="29"/>
  <c r="F88" i="29"/>
  <c r="D88" i="29"/>
  <c r="E83" i="29"/>
  <c r="F83" i="29"/>
  <c r="D83" i="29"/>
  <c r="E80" i="29"/>
  <c r="F80" i="29"/>
  <c r="D80" i="29"/>
  <c r="E77" i="29"/>
  <c r="F77" i="29"/>
  <c r="D77" i="29"/>
  <c r="E75" i="29"/>
  <c r="F75" i="29"/>
  <c r="D75" i="29"/>
  <c r="E67" i="29"/>
  <c r="F67" i="29"/>
  <c r="D67" i="29"/>
  <c r="E65" i="29"/>
  <c r="F65" i="29"/>
  <c r="D65" i="29"/>
  <c r="E63" i="29"/>
  <c r="F63" i="29"/>
  <c r="D63" i="29"/>
  <c r="E59" i="29"/>
  <c r="F59" i="29"/>
  <c r="D59" i="29"/>
  <c r="E54" i="29"/>
  <c r="F54" i="29"/>
  <c r="D54" i="29"/>
  <c r="E50" i="29"/>
  <c r="F50" i="29"/>
  <c r="D50" i="29"/>
  <c r="E48" i="29"/>
  <c r="F48" i="29"/>
  <c r="D48" i="29"/>
  <c r="E41" i="29"/>
  <c r="F41" i="29"/>
  <c r="E37" i="29"/>
  <c r="F37" i="29"/>
  <c r="D37" i="29"/>
  <c r="E35" i="29"/>
  <c r="F35" i="29"/>
  <c r="D35" i="29"/>
  <c r="E33" i="29"/>
  <c r="F33" i="29"/>
  <c r="D33" i="29"/>
  <c r="E30" i="29"/>
  <c r="F30" i="29"/>
  <c r="D30" i="29"/>
  <c r="E25" i="29"/>
  <c r="F25" i="29"/>
  <c r="D25" i="29"/>
  <c r="F110" i="29"/>
  <c r="E110" i="29"/>
  <c r="D110" i="29"/>
  <c r="D102" i="29" l="1"/>
  <c r="E102" i="29"/>
  <c r="F102" i="29"/>
  <c r="E112" i="29" l="1"/>
  <c r="C21" i="31"/>
  <c r="C23" i="31" s="1"/>
  <c r="C30" i="31" l="1"/>
  <c r="C33" i="31" l="1"/>
  <c r="C35" i="31" s="1"/>
</calcChain>
</file>

<file path=xl/sharedStrings.xml><?xml version="1.0" encoding="utf-8"?>
<sst xmlns="http://schemas.openxmlformats.org/spreadsheetml/2006/main" count="482" uniqueCount="295">
  <si>
    <t>I. ROZPOČTOVÉ PŘÍJMY</t>
  </si>
  <si>
    <t>Paragraf</t>
  </si>
  <si>
    <t>Položka</t>
  </si>
  <si>
    <t>Text</t>
  </si>
  <si>
    <t>0000</t>
  </si>
  <si>
    <t>Správní poplatky</t>
  </si>
  <si>
    <t>Neinv.př.transfery ze SR v rámci souhr.dot.vztahu</t>
  </si>
  <si>
    <t>Neinvestiční přijaté transfery od krajů</t>
  </si>
  <si>
    <t>Bez ODPA</t>
  </si>
  <si>
    <t>Podpora ostatních produkčních činností</t>
  </si>
  <si>
    <t>Cestovní ruch</t>
  </si>
  <si>
    <t>Pitná voda</t>
  </si>
  <si>
    <t>Činnosti knihovnické</t>
  </si>
  <si>
    <t>Ostatní nedaňové příjmy jinde nezařazené</t>
  </si>
  <si>
    <t>Ostatní záležitosti kultury</t>
  </si>
  <si>
    <t>Ostatní zdravotnická zaříz.a služby pro zdravot.</t>
  </si>
  <si>
    <t>Bytové hospodářství</t>
  </si>
  <si>
    <t>Nebytové hospodářství</t>
  </si>
  <si>
    <t>Pohřebnictví</t>
  </si>
  <si>
    <t>Výstavba a údržba místních inženýrských sítí</t>
  </si>
  <si>
    <t>Ostatní příjmy z vlastní činnosti</t>
  </si>
  <si>
    <t>Sběr a svoz nebezpečných odpadů</t>
  </si>
  <si>
    <t>Sběr a svoz komunálních odpadů</t>
  </si>
  <si>
    <t>Využívání a zneškodňování nebezpečných odpadů</t>
  </si>
  <si>
    <t>Využívání a zneškodňování komun.odpadů</t>
  </si>
  <si>
    <t>Ostatní nakládání s odpady</t>
  </si>
  <si>
    <t>5512</t>
  </si>
  <si>
    <t>Požární ochrana - dobrovolná část</t>
  </si>
  <si>
    <t>Činnost místní správy</t>
  </si>
  <si>
    <t>Obecné příjmy a výdaje z finančních operací</t>
  </si>
  <si>
    <t>Převody z rozpočtových účtů</t>
  </si>
  <si>
    <t>Převody vlastním fondům v rozpočtech územní úrovně</t>
  </si>
  <si>
    <t>Ostatní činnosti j.n.</t>
  </si>
  <si>
    <t>ROZPOČTOVÉ PŘÍJMY CELKEM</t>
  </si>
  <si>
    <t>II. ROZPOČTOVÉ VÝDAJE</t>
  </si>
  <si>
    <t>Neinv.transfery společenstvím vlastníků jednotek</t>
  </si>
  <si>
    <t>Ostatní neinv.transfery nezisk.a podob.organizacím</t>
  </si>
  <si>
    <t>Ostatní záležitosti kultury,církví a sděl.prostř.</t>
  </si>
  <si>
    <t>Neinvestiční transfery spolkům</t>
  </si>
  <si>
    <t>Neinv.transf. fundacím, ústavům a obecně prosp.sp.</t>
  </si>
  <si>
    <t>Neinvestiční transfery obcím</t>
  </si>
  <si>
    <t>Ostatní neinv.transfery veř.rozp.územní úrovně</t>
  </si>
  <si>
    <t>ROZPOČTOVÉ VÝDAJE CELKEM</t>
  </si>
  <si>
    <t>8115</t>
  </si>
  <si>
    <t>8123</t>
  </si>
  <si>
    <t>8901</t>
  </si>
  <si>
    <t xml:space="preserve">PŘÍJMY </t>
  </si>
  <si>
    <t>Příjmy</t>
  </si>
  <si>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</si>
  <si>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</si>
  <si>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</si>
  <si>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</si>
  <si>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</si>
  <si>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</si>
  <si>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r>
      <t xml:space="preserve">• </t>
    </r>
    <r>
      <rPr>
        <strike/>
        <sz val="7"/>
        <rFont val="Times New Roman"/>
        <family val="1"/>
        <charset val="238"/>
      </rPr>
      <t xml:space="preserve">  pol.</t>
    </r>
  </si>
  <si>
    <t>Daně a poplatky z vybraných činností a služeb</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</si>
  <si>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</si>
  <si>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</si>
  <si>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</si>
  <si>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</si>
  <si>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</si>
  <si>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</si>
  <si>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</si>
  <si>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</si>
  <si>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</si>
  <si>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</si>
  <si>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</si>
  <si>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</si>
  <si>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</si>
  <si>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</si>
  <si>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</si>
  <si>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</si>
  <si>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</si>
  <si>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</si>
  <si>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</si>
  <si>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</si>
  <si>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</si>
  <si>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</si>
  <si>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</si>
  <si>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</si>
  <si>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</si>
  <si>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prodeje pozemků.</t>
  </si>
  <si>
    <t>Odpadové hospodářství</t>
  </si>
  <si>
    <t xml:space="preserve">Sběr a svoz komunálních odpadů </t>
  </si>
  <si>
    <t>Příjmy z prodeje tašek na odpad a popelnic.</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</si>
  <si>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</si>
  <si>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</si>
  <si>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</si>
  <si>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</si>
  <si>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</si>
  <si>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Finanční operace</t>
  </si>
  <si>
    <t>Ostatní činnosti</t>
  </si>
  <si>
    <t>FINANCOVÁNÍ</t>
  </si>
  <si>
    <t>Změna stavu krátkodobých prostředků na bankovních účtech - zapojení vlastních finačních prostředků - ZBÚ.</t>
  </si>
  <si>
    <t>Zpracovala : Pavlína Minářová</t>
  </si>
  <si>
    <t>KD - příjmy z pronájmu. Poznámka: vč. příjmů z pronájmu společenské místnosti v Crhově.</t>
  </si>
  <si>
    <t>MĚSTO Štíty - převod prostředků z účtu ČNB příp. z účtu ČSOB na ZBÚ u České spořitelny, a.s., ve výdajích bude stejná částka rozpočtována na 6330-5345 (zatím 5.000.000,- Kč).</t>
  </si>
  <si>
    <t>5xxx</t>
  </si>
  <si>
    <t>TIC Štíty - za služby - kopírování, skenování a tisk.</t>
  </si>
  <si>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</si>
  <si>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</si>
  <si>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</si>
  <si>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</si>
  <si>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</si>
  <si>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</si>
  <si>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</si>
  <si>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</si>
  <si>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</si>
  <si>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</si>
  <si>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</si>
  <si>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</si>
  <si>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</si>
  <si>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</si>
  <si>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</si>
  <si>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</si>
  <si>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</si>
  <si>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</si>
  <si>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</si>
  <si>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</si>
  <si>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</si>
  <si>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t>Dlouhodobé přijaté půjčené prostředky (+)</t>
  </si>
  <si>
    <t>Operace z peněžních účtů organizace nemající charakter příjmů a výdajů vládního sektoru (+)</t>
  </si>
  <si>
    <t>FINANCOVÁNÍ CELKEM</t>
  </si>
  <si>
    <t>PŘÍJMY vč. FINANCOVÁNÍ CELKEM</t>
  </si>
  <si>
    <t>Bytové hospodářství = (BYTY MĚSTA Štíty)</t>
  </si>
  <si>
    <t>Nebytové hospodářství = (NEBYTOVÉ PROSTORY MĚSTA Štíty)</t>
  </si>
  <si>
    <t>8124</t>
  </si>
  <si>
    <t>Uhrazené splátky dlouhod. přijatých půjček (-)</t>
  </si>
  <si>
    <t>VÝDAJE vč. FINANCOVÁNÍ CELKEM</t>
  </si>
  <si>
    <t>Příjem z daně z příjmů FO placené plátci</t>
  </si>
  <si>
    <t>Příjem z daně z příjmů FO placené plátci (předčíslí 2612, 4634).</t>
  </si>
  <si>
    <t>Příjem z daně z příjmů FO placené poplatníky</t>
  </si>
  <si>
    <t>Př.z DPFO vybírané srážkou podle zvlášt.sazby daně</t>
  </si>
  <si>
    <t>Příjem z daně z příjmů právnických osob</t>
  </si>
  <si>
    <t>Příjem z daně z přidané hodnoty</t>
  </si>
  <si>
    <t>Př.z odvodů za odnětí půdy ze zem.půd.fondu dle z.</t>
  </si>
  <si>
    <t>Příjem z daně z příjmů FO placené poplatníky (předčíslí 1652).</t>
  </si>
  <si>
    <t>Příjem z DPFO vybírané srážkou podle zvlášt.sazby daně (předčíslí 1660).</t>
  </si>
  <si>
    <t>Příjem z daně z příjmů právnických osob (předčíslí 641).</t>
  </si>
  <si>
    <r>
      <t xml:space="preserve">Příjem z DPPO v případech, kdy poplat. je obec, ... </t>
    </r>
    <r>
      <rPr>
        <i/>
        <sz val="10"/>
        <rFont val="Symbol"/>
        <family val="1"/>
        <charset val="2"/>
      </rPr>
      <t>®</t>
    </r>
    <r>
      <rPr>
        <i/>
        <sz val="10"/>
        <rFont val="Times New Roman"/>
        <family val="1"/>
        <charset val="238"/>
      </rPr>
      <t xml:space="preserve"> bude rozpočtováno až na základě známé skutečnosti.</t>
    </r>
  </si>
  <si>
    <t>Příjem z daně z přidané hodnoty (předčíslí 1679).</t>
  </si>
  <si>
    <t>Příjem z daně z nemovitých věcí (předčíslí 633).</t>
  </si>
  <si>
    <t>Příjem z daně z nemovitých věcí</t>
  </si>
  <si>
    <t xml:space="preserve">Příjem z odvodů za odnětí půdy ze zem.půd.fondu ... - část ve výši 30% je příjmem rozpočtu obce, na jejímž území se odňatá půda nachází. Převod prostřednictvím celního úřadu (předčíslí 676). </t>
  </si>
  <si>
    <t>Př.z daně z hazard.her s výj.dílčí daně z tech.her</t>
  </si>
  <si>
    <t>Příjem z daně z hazardních her s výjimkou dílčí daně z technických her (předčíslí 9814) - převod daně dle §7 odst. 4 písm. b) z. č. 187/2016 Sb - 30% (SFÚ).</t>
  </si>
  <si>
    <t>Př.ze zruš.odvodu z loterií a podob. her kromě od. (předčíslí 3690) - dobíhající příjmy z účtu s předč. 3690.</t>
  </si>
  <si>
    <t>Př.ze zruš.odvodu z loterií a podob. her kromě od.</t>
  </si>
  <si>
    <t>Příjem z poplatku ze psů</t>
  </si>
  <si>
    <t>Příjem z poplatku ze psů.</t>
  </si>
  <si>
    <t>Příjem z poplatku z pobytu.</t>
  </si>
  <si>
    <t>Příjem z poplatku z pobytu</t>
  </si>
  <si>
    <t>Příjem ze zrušených místních poplatků</t>
  </si>
  <si>
    <t>Příjem ze správních poplatků.</t>
  </si>
  <si>
    <t>Příjem ze správních poplatků</t>
  </si>
  <si>
    <t>Příjmy spojené s činností v lesích, například příjmy spojené s těžbou dřeva → za vytěžené dříví, prodej dřeva,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</si>
  <si>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nakoupeného dřeva.</t>
    </r>
  </si>
  <si>
    <t>Příjem z pronájmu nebo pachtu pozemků</t>
  </si>
  <si>
    <t xml:space="preserve">Poznámka - pozor: prodej vstupenek na akce pořádané Městem Štíty jsou zařazeny na § 3319. </t>
  </si>
  <si>
    <t>Příjem z pronájmu nebo pachtu ost. nemov.věcí a JČ</t>
  </si>
  <si>
    <t>Příjem z pronájmu nebo pachtu movitých věcí</t>
  </si>
  <si>
    <t xml:space="preserve">KD - příjmy z pronájmu movitých věcí - např. zapůjčení vybavení KD Štíty. </t>
  </si>
  <si>
    <t>Přijaté peněžité neinvestiční dary</t>
  </si>
  <si>
    <t>Příjem z pojistných plnění</t>
  </si>
  <si>
    <t>Příjem z pronájmu nebo pachtu pozemků.</t>
  </si>
  <si>
    <t>Příjmy z pronájmu nebo pachtu ostatních nemovitých věcí a jejich částí - jiných než zařazených na § 3319, § 3539, § 3612,  § 3613, § 6171 - např. Řáholec, chata Pastviny.</t>
  </si>
  <si>
    <t>Příjmy z pronájmu nebo pachtu movitých věcí MH - např. zapůjčení laviček, stolů, lešení, apod.</t>
  </si>
  <si>
    <t xml:space="preserve">Sběr a svoz nebezpečných odpadů </t>
  </si>
  <si>
    <t>Příjmy související s poskytování služeb - např. poplatky za kopírování, za fax, za hlášení místního rozhlasu. Poplatek za veřejné WC. Režijní poplatky - při prodeji pozemků za vystavení smlouvy. Štítecký list - inzerce.</t>
  </si>
  <si>
    <t>Příjem z úroků</t>
  </si>
  <si>
    <t>Převody vlastním fondům v rozpočtech územní úrovně = (Převody z rozpočtových účtů)</t>
  </si>
  <si>
    <t>KD - příjmy za služby související s pronájmem - např. vodné, stočné, el.energie, topení, půjčovné - zapůjčení ubrusů, nádobí apod.</t>
  </si>
  <si>
    <t xml:space="preserve">Odvětvové třídění RS </t>
  </si>
  <si>
    <t>103x</t>
  </si>
  <si>
    <t>3xxx</t>
  </si>
  <si>
    <t>Služby pro obyvatelstvo</t>
  </si>
  <si>
    <t>FINANCOVÁNÍ CELKEM CELKEM</t>
  </si>
  <si>
    <t>2xxx</t>
  </si>
  <si>
    <t>Průmyslová a ostatní odvětví hospodářství</t>
  </si>
  <si>
    <t>pol. 8123</t>
  </si>
  <si>
    <t>Součást výše uvedeného odvětvové třídění RS.</t>
  </si>
  <si>
    <t>Neinvestiční příspěvky zřízeným přísp.org.</t>
  </si>
  <si>
    <t>Příjemce - účel</t>
  </si>
  <si>
    <t>Př.z DPPO v případech, kdy poplat. je obec, s výj.</t>
  </si>
  <si>
    <t>Příjem z poplatku za užívání veřej. prostranství</t>
  </si>
  <si>
    <t>Př.z poplatku za obecní systém odpad.hosp.a příj.z</t>
  </si>
  <si>
    <t>Př.z úhrad za dobývání nerostů a popl.za geolog.pr</t>
  </si>
  <si>
    <t>Př.z poskytov. služeb, výrobků,prací,výkonů a práv</t>
  </si>
  <si>
    <t>Př.z prodeje zboží (již nakoupen. za účelem prod.)</t>
  </si>
  <si>
    <t>Přijaté neinvestiční příspěvky a náhrady</t>
  </si>
  <si>
    <t>Odvádění a čištění odpadn. vod a nakládání s kaly</t>
  </si>
  <si>
    <t>Příjem z prodeje pozemků</t>
  </si>
  <si>
    <t>Komunální služby a územní rozvoj jinde nezařazené</t>
  </si>
  <si>
    <t>Příjem sankčních plateb přijatých od jiných osob</t>
  </si>
  <si>
    <t>Využívání a zneškodňování komunálních odpadů</t>
  </si>
  <si>
    <t>Neinvestiční transfery krajům</t>
  </si>
  <si>
    <t>Úpravený rozpočet 2023</t>
  </si>
  <si>
    <t>Stav k 31.12.2023 (skutečnost)</t>
  </si>
  <si>
    <t>Ostatní záležitosti kultury, církví a sděl.prostředků</t>
  </si>
  <si>
    <t>Příjmy knihovny za poskytované služby - knihovní poplatky cca 8.000,- Kč.</t>
  </si>
  <si>
    <r>
      <t xml:space="preserve">Změna stavu krátkodobých prostředků na bankovních účtech (+) Zapojení vlastních finančních prostředků ze ZBÚ Města Štíty (část). </t>
    </r>
    <r>
      <rPr>
        <sz val="8"/>
        <color indexed="8"/>
        <rFont val="Times New Roman"/>
        <family val="1"/>
        <charset val="238"/>
      </rPr>
      <t>Poznámka: (-) = úspora</t>
    </r>
  </si>
  <si>
    <t>6xxx</t>
  </si>
  <si>
    <t>Neinvestiční výdaje (5xxx)</t>
  </si>
  <si>
    <t>Investiční výdaje (6xxx)</t>
  </si>
  <si>
    <t>Tvorba sociálního fondu - převod prostředků ze základního běžného účtu 231 na účet 236 = SF, ve výdajích je stejná částka rozpočtována na 6330-5342 (200.000,- Kč).</t>
  </si>
  <si>
    <r>
      <t xml:space="preserve">běžné    </t>
    </r>
    <r>
      <rPr>
        <sz val="13"/>
        <rFont val="Symbol"/>
        <family val="1"/>
        <charset val="2"/>
      </rPr>
      <t>®</t>
    </r>
    <r>
      <rPr>
        <sz val="13"/>
        <rFont val="Times New Roman"/>
        <family val="1"/>
        <charset val="238"/>
      </rPr>
      <t xml:space="preserve">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</si>
  <si>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přijaté transfery</t>
    </r>
    <r>
      <rPr>
        <sz val="13"/>
        <rFont val="Times New Roman"/>
        <family val="1"/>
        <charset val="238"/>
      </rPr>
      <t xml:space="preserve">       </t>
    </r>
    <r>
      <rPr>
        <sz val="13"/>
        <rFont val="Symbol"/>
        <family val="1"/>
        <charset val="2"/>
      </rPr>
      <t>®</t>
    </r>
    <r>
      <rPr>
        <sz val="13"/>
        <rFont val="Times New Roman"/>
        <family val="1"/>
        <charset val="238"/>
      </rPr>
      <t xml:space="preserve">        dotace a příspěvky    </t>
    </r>
    <r>
      <rPr>
        <sz val="13"/>
        <rFont val="Symbol"/>
        <family val="1"/>
        <charset val="2"/>
      </rPr>
      <t>®</t>
    </r>
    <r>
      <rPr>
        <sz val="13"/>
        <rFont val="Times New Roman"/>
        <family val="1"/>
        <charset val="238"/>
      </rPr>
      <t xml:space="preserve">  neinvestiční </t>
    </r>
    <r>
      <rPr>
        <sz val="10"/>
        <rFont val="Times New Roman"/>
        <family val="1"/>
        <charset val="238"/>
      </rPr>
      <t>(položky 41xx)</t>
    </r>
  </si>
  <si>
    <r>
      <t xml:space="preserve">Bezpečnost státu a právní ochrana </t>
    </r>
    <r>
      <rPr>
        <sz val="6"/>
        <rFont val="Times New Roman"/>
        <family val="1"/>
        <charset val="238"/>
      </rPr>
      <t xml:space="preserve">(ochrana obyvatelstva, požární ochrana a IZS apod.) </t>
    </r>
  </si>
  <si>
    <r>
      <rPr>
        <b/>
        <sz val="9"/>
        <color theme="1"/>
        <rFont val="Times New Roman"/>
        <family val="1"/>
        <charset val="238"/>
      </rPr>
      <t>VÝDAJE - ZÁVAZNÝ UKAZATEL - odvětvové třídění RS</t>
    </r>
    <r>
      <rPr>
        <sz val="9"/>
        <color theme="1"/>
        <rFont val="Times New Roman"/>
        <family val="1"/>
        <charset val="238"/>
      </rPr>
      <t xml:space="preserve"> v rozsahu dle výše uvedeného třídění + </t>
    </r>
    <r>
      <rPr>
        <b/>
        <sz val="9"/>
        <color theme="1"/>
        <rFont val="Times New Roman"/>
        <family val="1"/>
        <charset val="238"/>
      </rPr>
      <t>"Finanční vztahy k jiným osobám"</t>
    </r>
  </si>
  <si>
    <r>
      <rPr>
        <b/>
        <sz val="12"/>
        <color theme="1"/>
        <rFont val="Times New Roman"/>
        <family val="1"/>
        <charset val="238"/>
      </rPr>
      <t>Finanční vztahy k jiným osobám</t>
    </r>
    <r>
      <rPr>
        <b/>
        <sz val="10"/>
        <color theme="1"/>
        <rFont val="Times New Roman"/>
        <family val="1"/>
        <charset val="238"/>
      </rPr>
      <t xml:space="preserve"> </t>
    </r>
    <r>
      <rPr>
        <b/>
        <sz val="7"/>
        <color theme="1"/>
        <rFont val="Times New Roman"/>
        <family val="1"/>
        <charset val="238"/>
      </rPr>
      <t>(vč. příspěvků a dotací příspěvkové organizaci)</t>
    </r>
    <r>
      <rPr>
        <b/>
        <sz val="10"/>
        <color theme="1"/>
        <rFont val="Times New Roman"/>
        <family val="1"/>
        <charset val="238"/>
      </rPr>
      <t xml:space="preserve"> - ZÁVAZNÝ UKAZATEL ROZPOČTU</t>
    </r>
  </si>
  <si>
    <r>
      <t xml:space="preserve">Neinvestiční transfery krajům </t>
    </r>
    <r>
      <rPr>
        <b/>
        <sz val="6"/>
        <rFont val="Times New Roman"/>
        <family val="1"/>
        <charset val="238"/>
      </rPr>
      <t>ZJ 035</t>
    </r>
  </si>
  <si>
    <r>
      <t xml:space="preserve">                                                                                    </t>
    </r>
    <r>
      <rPr>
        <sz val="12"/>
        <rFont val="Symbol"/>
        <family val="1"/>
        <charset val="2"/>
      </rPr>
      <t>®</t>
    </r>
    <r>
      <rPr>
        <sz val="12"/>
        <rFont val="Times New Roman"/>
        <family val="1"/>
        <charset val="238"/>
      </rP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</si>
  <si>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t>VÝDAJE vč. FINANCOVÁNÍ</t>
  </si>
  <si>
    <t>Neinvestiční přijaté transf.z všeob.pokl.správy SR</t>
  </si>
  <si>
    <t>Ost.příjmy z finančního vypořádání od jiných rozp.</t>
  </si>
  <si>
    <t>Ostatní finanční operace</t>
  </si>
  <si>
    <t>Ostatní činnosti jinde nezařazené</t>
  </si>
  <si>
    <t>Úpravený rozpočet 2024</t>
  </si>
  <si>
    <t>Stav k 31.12.2024 (skutečnost)</t>
  </si>
  <si>
    <t>ROZPOČET na ROK 2024</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</si>
  <si>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2024 byly daňové příjmy (kromě p. 1122) zařazeny cca dle skutečnosti roku 2023. Navýšení (případně snížení) daňových příjmů bude řešeno rozpočtovou změnou.</t>
  </si>
  <si>
    <t>Příjmy úhrad za dobývání nerostů a poplatků za geologické práce - od 01.01.2017 nahrazuje (2119-2343) - OBVODNÍ BÁŇSKÝ ÚŘAD - úhrada z dobývacího prostoru za rok 2024.</t>
  </si>
  <si>
    <t>Ostatní přijaté dotace budou rozpočtovány rozpočtovým opatřením v průběhu roku 2024, poté co bude známa jejich výše - např. na základě rozpočtového opatření KrÚ Olomouc - v případě dotace z rozpočtu Olomouckého kraje, apod.</t>
  </si>
  <si>
    <r>
      <t xml:space="preserve">Ostatní nedaňové příjmy j.n </t>
    </r>
    <r>
      <rPr>
        <sz val="10"/>
        <rFont val="Symbol"/>
        <family val="1"/>
        <charset val="2"/>
      </rPr>
      <t>®</t>
    </r>
    <r>
      <rPr>
        <i/>
        <sz val="10"/>
        <rFont val="Times New Roman"/>
        <family val="1"/>
        <charset val="238"/>
      </rPr>
      <t xml:space="preserve"> rok 2024 nerozpočtováno. Poznámka: v roce 2023 - VRATKA provedené mylné platby roku 2022 - UNIPRO plus s.r.o..</t>
    </r>
  </si>
  <si>
    <r>
      <t xml:space="preserve">Ostatní příjmy z finančního vypořádání od jiných rozpočtů </t>
    </r>
    <r>
      <rPr>
        <sz val="10"/>
        <rFont val="Symbol"/>
        <family val="1"/>
        <charset val="2"/>
      </rPr>
      <t>®</t>
    </r>
    <r>
      <rPr>
        <i/>
        <sz val="10"/>
        <rFont val="Times New Roman"/>
        <family val="1"/>
        <charset val="238"/>
      </rPr>
      <t xml:space="preserve"> rok 2024 nerozpočtováno. Poznámka: v roce 2023 - Finanční úřad pro Olomoucký kraj - vratka přeplatku silniční daně (za minulá období).</t>
    </r>
  </si>
  <si>
    <r>
      <t xml:space="preserve">Dlouhodobé přijaté půjčené prostředky (+) </t>
    </r>
    <r>
      <rPr>
        <sz val="10"/>
        <rFont val="Symbol"/>
        <family val="1"/>
        <charset val="2"/>
      </rPr>
      <t>®</t>
    </r>
    <r>
      <rPr>
        <i/>
        <sz val="10"/>
        <rFont val="Times New Roman"/>
        <family val="1"/>
        <charset val="238"/>
      </rPr>
      <t xml:space="preserve"> rok 2024 nerozpočtováno. Poznámka: v roce 2023 - příjem úvěru dle Smlouvy o úvěru č. 0713065189/LCD.</t>
    </r>
  </si>
  <si>
    <t>Příjem z úroků - sociální fond (účet 236 = 20,- Kč)</t>
  </si>
  <si>
    <t>Příjem z úroků - základní běžné účty, spořící účet (účet 231 = 199.980,- Kč)</t>
  </si>
  <si>
    <t>Příjem z pojistných plnění - zatím rozpočtovány pouze pohledávky roku 2023 za vyžádáné náhrady nákladů za zásah JSDH u dopravních nehod v roce 2023 ve výši 89.600,- Kč. Případné přijaté náhrady nákladů za zásah JSDH u dopravních nehod v roce 2024 budou řešeny rozpočtovou změnou.</t>
  </si>
  <si>
    <r>
      <t>Přijaté nekapitálové příspěvky a náhrady</t>
    </r>
    <r>
      <rPr>
        <sz val="10"/>
        <rFont val="Symbol"/>
        <family val="1"/>
        <charset val="2"/>
      </rPr>
      <t>®</t>
    </r>
    <r>
      <rPr>
        <i/>
        <sz val="10"/>
        <rFont val="Times New Roman"/>
        <family val="1"/>
        <charset val="238"/>
      </rPr>
      <t xml:space="preserve"> rok 2024 nerozpočtováno. Poznámka: v roce 2023 - Sbírka zákonů ČR ročník 2022 - vyúčtování.</t>
    </r>
  </si>
  <si>
    <r>
      <t xml:space="preserve">Neinvestiční přijaté transfery ze státního rozpočtu v rámci souhrnného dotačního vztahu </t>
    </r>
    <r>
      <rPr>
        <sz val="10"/>
        <rFont val="Symbol"/>
        <family val="1"/>
        <charset val="2"/>
      </rPr>
      <t>®</t>
    </r>
    <r>
      <rPr>
        <sz val="10"/>
        <rFont val="Times New Roman"/>
        <family val="1"/>
        <charset val="238"/>
      </rPr>
      <t xml:space="preserve"> celkem 751.200,- Kč. Součástí příspěvku je příspěvek na opatrovnictví ve výši 122.000,- Kč. </t>
    </r>
  </si>
  <si>
    <t>Příjmy knihovny ze sankčních plateb - náhrady (sankce) za poškození nebo ztrátu knih.</t>
  </si>
  <si>
    <r>
      <t xml:space="preserve">• </t>
    </r>
    <r>
      <rPr>
        <sz val="7"/>
        <color theme="1"/>
        <rFont val="Times New Roman"/>
        <family val="1"/>
        <charset val="238"/>
      </rPr>
      <t xml:space="preserve">  pol.</t>
    </r>
  </si>
  <si>
    <r>
      <t xml:space="preserve">• </t>
    </r>
    <r>
      <rPr>
        <strike/>
        <sz val="7"/>
        <color theme="1"/>
        <rFont val="Times New Roman"/>
        <family val="1"/>
        <charset val="238"/>
      </rPr>
      <t xml:space="preserve">  pol.</t>
    </r>
  </si>
  <si>
    <r>
      <t xml:space="preserve">Přijaté neinvestiční příspěvky a náhrady </t>
    </r>
    <r>
      <rPr>
        <sz val="10"/>
        <color theme="1"/>
        <rFont val="Symbol"/>
        <family val="1"/>
        <charset val="2"/>
      </rPr>
      <t>®</t>
    </r>
    <r>
      <rPr>
        <i/>
        <sz val="10"/>
        <color theme="1"/>
        <rFont val="Times New Roman"/>
        <family val="1"/>
        <charset val="238"/>
      </rPr>
      <t xml:space="preserve"> rok 2024 nerozpočtováno. Poznámka: v roce 2023 - náhrady za poškození nebo ztrátu knih (rozpočet schválený).</t>
    </r>
  </si>
  <si>
    <r>
      <t xml:space="preserve">Přijaté peněžité neinvestiční dary </t>
    </r>
    <r>
      <rPr>
        <sz val="10"/>
        <color theme="1"/>
        <rFont val="Symbol"/>
        <family val="1"/>
        <charset val="2"/>
      </rPr>
      <t>®</t>
    </r>
    <r>
      <rPr>
        <i/>
        <sz val="10"/>
        <color theme="1"/>
        <rFont val="Times New Roman"/>
        <family val="1"/>
        <charset val="238"/>
      </rPr>
      <t xml:space="preserve"> rok 2024 - nerozpočtováno. Poznámka: v roce 2023 -  finanční dary na akci "Den pro rodinu".</t>
    </r>
  </si>
  <si>
    <t>KD - příjmy ze sankčních plateb - náhrady (sankce) za rozbité nádobí apod.</t>
  </si>
  <si>
    <r>
      <t xml:space="preserve">Přijaté neinvestiční příspěvky a náhrady </t>
    </r>
    <r>
      <rPr>
        <sz val="10"/>
        <color theme="1"/>
        <rFont val="Symbol"/>
        <family val="1"/>
        <charset val="2"/>
      </rPr>
      <t>®</t>
    </r>
    <r>
      <rPr>
        <i/>
        <sz val="10"/>
        <color theme="1"/>
        <rFont val="Times New Roman"/>
        <family val="1"/>
        <charset val="238"/>
      </rPr>
      <t xml:space="preserve"> rok 2024 nerozpočtováno. Poznámka: v roce 2023 - náhrady za rozbité nádobí apod. (rozpočet schválený).</t>
    </r>
  </si>
  <si>
    <r>
      <t xml:space="preserve">Přijmy v souvislosti s konáním společenských akcí </t>
    </r>
    <r>
      <rPr>
        <sz val="10"/>
        <color theme="1"/>
        <rFont val="Symbol"/>
        <family val="1"/>
        <charset val="2"/>
      </rPr>
      <t>®</t>
    </r>
    <r>
      <rPr>
        <i/>
        <sz val="10"/>
        <color theme="1"/>
        <rFont val="Times New Roman"/>
        <family val="1"/>
        <charset val="238"/>
      </rPr>
      <t xml:space="preserve"> rok 2024 nerozpočtováno. Poznámka: v roce 2023 - Oslavy 745 let města Štíty - tombola (společenský večer) a vstupné (společenský večer a koncert v kostele).</t>
    </r>
  </si>
  <si>
    <t>Pronajaté BYTY - příjmy za nájem - (předběžný odhad dle skutečnosti roku 2023, jelikož předpis 2024 BH se bude v průběhu roku měnit).</t>
  </si>
  <si>
    <t>Pronajaté nebytové prostory - příjmy za služby související s nájmem - zálohy, paušály (předpis roku 2024 = 114.000,- Kč + fakturace + vyúčtování služeb. Do rozpočtu zatím zahrnutý předpoklad ve výši 250.000,- Kč - bude upraveno dle provedeného vyúčtování služeb NBH v průběhu roku 2024.</t>
  </si>
  <si>
    <t>Pronajaté nebytové prostory - příjmy za pronájem nebytových prostor (předpis roku 2024 + fakturace 2024 = 378.016,- Kč + cca 85.000,- Kč, tj. 463.016,- Kč - do rozpočtu zahrnut zaokr. předpoklad 463.000,- Kč).</t>
  </si>
  <si>
    <r>
      <t xml:space="preserve">Pronajaté nebytové prostory - příjmy za pronájem vybavení - </t>
    </r>
    <r>
      <rPr>
        <sz val="8.5"/>
        <rFont val="Times New Roman"/>
        <family val="1"/>
        <charset val="238"/>
      </rPr>
      <t>kadeřnictví (předpis roku 2024 = fakturace = 3.640,- Kč).</t>
    </r>
  </si>
  <si>
    <r>
      <t xml:space="preserve">Příjmy z pronájmu hrobových míst - hřbitov Štíty - </t>
    </r>
    <r>
      <rPr>
        <sz val="9"/>
        <rFont val="Times New Roman"/>
        <family val="1"/>
        <charset val="238"/>
      </rPr>
      <t>dluhy roku 2022-2023 (2.000,- Kč) + předpis roku 2024 (odhad).</t>
    </r>
  </si>
  <si>
    <r>
      <t xml:space="preserve">Ostatní příjmy z vlastní činnosti </t>
    </r>
    <r>
      <rPr>
        <sz val="10"/>
        <rFont val="Symbol"/>
        <family val="1"/>
        <charset val="2"/>
      </rPr>
      <t>®</t>
    </r>
    <r>
      <rPr>
        <sz val="10"/>
        <rFont val="Times New Roman"/>
        <family val="1"/>
        <charset val="238"/>
      </rPr>
      <t xml:space="preserve"> rok 2024 - AKTIVACE - práce provedené pracovníky MH pro Město Štíty + náhrady za zřízení věcných břemen.</t>
    </r>
  </si>
  <si>
    <r>
      <t>·</t>
    </r>
    <r>
      <rPr>
        <sz val="7"/>
        <color indexed="18"/>
        <rFont val="Times New Roman"/>
        <family val="1"/>
        <charset val="238"/>
      </rPr>
      <t xml:space="preserve">         </t>
    </r>
    <r>
      <rPr>
        <b/>
        <sz val="10"/>
        <color indexed="18"/>
        <rFont val="Arial"/>
        <family val="2"/>
        <charset val="238"/>
      </rPr>
      <t xml:space="preserve">Rozpočet schválený - ZMě Štíty dne 27.03.2024: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</si>
  <si>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27.03.2024: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</si>
  <si>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27.03.2024: </t>
    </r>
  </si>
  <si>
    <t>PŘÍJMY 2024 celkem (+)</t>
  </si>
  <si>
    <t>VÝDAJE 2024 celkem (-)</t>
  </si>
  <si>
    <t>Rozpočet  schválený 2024</t>
  </si>
  <si>
    <t>Příjem z pronájmu nebo pachtu movitých věcí - GasNet, s.r.o. - Nájem plynárenského zařízení za rok 2023 dle smlouvy č. 9414002461/182321. Poznámka: DUZP 31.12.2023, tzn. výnos roku 2023, ale příjem až roku 2024.</t>
  </si>
  <si>
    <t>ZDRAVOTNÍ STŘEDISKO - příjmy za pronájem nebyt.prostor (předpis roku 2024 = 84.972,- Kč).</t>
  </si>
  <si>
    <t>ZDRAVOTNÍ STŘEDISKO - příjmy za služby související s nájmem - zálohy, paušály (předpis roku 2024 =  147.100,- Kč).</t>
  </si>
  <si>
    <t>ZDRAVOTNÍ STŘEDISKO - příjmy za pronájem vybavení doktorům (předpis roku 2024 = 90.967,80 Kč).</t>
  </si>
  <si>
    <t>*Hlavní kulturní akce roku 2024: "Den pro rodinu"; "Kocourkovská pouť"; "Vánoční koncert".</t>
  </si>
  <si>
    <t>Z toho na účel:</t>
  </si>
  <si>
    <t>* ekologické a k přírodě šetrné technologie při hospodaření v lesích = 61.870,- Kč (ÚZ 29015),</t>
  </si>
  <si>
    <t>* ochrana lesa = 3.000,- Kč (ÚZ 29029).</t>
  </si>
  <si>
    <r>
      <t xml:space="preserve">Ostatní neinvestiční přijaté transfery ze státního rozpočtu - Neinvestiční dotace - hospodaření v lesích </t>
    </r>
    <r>
      <rPr>
        <sz val="10"/>
        <rFont val="Symbol"/>
        <family val="1"/>
        <charset val="2"/>
      </rPr>
      <t>®</t>
    </r>
    <r>
      <rPr>
        <sz val="10"/>
        <rFont val="Times New Roman"/>
        <family val="1"/>
        <charset val="238"/>
      </rPr>
      <t xml:space="preserve"> celkem 432.020,- Kč. </t>
    </r>
  </si>
  <si>
    <t xml:space="preserve">* obnova, zajištění a výchova lesních porostů do 40 let věku = 367.150,- Kč (ÚZ 170 5 29031), </t>
  </si>
  <si>
    <r>
      <t xml:space="preserve">Příjem sankčních plateb přijatých od jiných osob </t>
    </r>
    <r>
      <rPr>
        <sz val="10"/>
        <color theme="1"/>
        <rFont val="Symbol"/>
        <family val="1"/>
        <charset val="2"/>
      </rPr>
      <t>®</t>
    </r>
    <r>
      <rPr>
        <i/>
        <sz val="10"/>
        <color theme="1"/>
        <rFont val="Times New Roman"/>
        <family val="1"/>
        <charset val="238"/>
      </rPr>
      <t xml:space="preserve"> rok 2024 nerozpočtováno. Poznámka: v roce 2023 - BH - vymožené plnění - náhrady nad rámec pohledávky (úrok z prodlení, ...).</t>
    </r>
  </si>
  <si>
    <t>Přijaté nekapitálové příspěvky a náhrady - příjmy z "Vyúčtování služeb za rok 2023 - BYTOVÉ DRUŽSTVO - vratky přeplatků" - odhad (50.000,- Kč) + Spoluvlastníci domu č.p. 235 - vyúčtování spotřeby el. energie 2023 (3.425,- Kč).</t>
  </si>
  <si>
    <t>Přijaté nekapitálové příspěvky a náhrady - ASEKOL, Elektrowin a.s. (zpětný odběr elektrozařízení).</t>
  </si>
  <si>
    <t>Příjmy související s tříděním odpadů - platby od EKO-KOMU (cca 550.000,- Kč).</t>
  </si>
  <si>
    <r>
      <t xml:space="preserve">Příjmy za nebezpečné odpady </t>
    </r>
    <r>
      <rPr>
        <i/>
        <sz val="10"/>
        <rFont val="Symbol"/>
        <family val="1"/>
        <charset val="2"/>
      </rPr>
      <t>®</t>
    </r>
    <r>
      <rPr>
        <i/>
        <sz val="10"/>
        <rFont val="Times New Roman"/>
        <family val="1"/>
        <charset val="238"/>
      </rPr>
      <t xml:space="preserve"> rok 2024 nerozpočtováno. Poznámka: v roce 2023 - za uložení nebezpečnéh odpadu (rozpočet schválený).</t>
    </r>
  </si>
  <si>
    <t>Přijaté nekapitálové příspěvky a náhrady - náhrada za umístění televizního převaděče za rok 2024 ve výši 500,- Kč (České Radiokomunikace a.s.) + úhrada za umístění zařízení za rok 2024 vč. inflace 10,7% ve výši 29.406,63 Kč (Vodafone Czech Republic, a.s.).</t>
  </si>
  <si>
    <r>
      <t xml:space="preserve">Příjem z poplatku za užívání veřejného prostranství </t>
    </r>
    <r>
      <rPr>
        <sz val="10"/>
        <color theme="1"/>
        <rFont val="Symbol"/>
        <family val="1"/>
        <charset val="2"/>
      </rPr>
      <t>®</t>
    </r>
    <r>
      <rPr>
        <i/>
        <sz val="10"/>
        <color theme="1"/>
        <rFont val="Times New Roman"/>
        <family val="1"/>
        <charset val="238"/>
      </rPr>
      <t xml:space="preserve"> rok 2024 - nerozpočtováno. Poznámka: poplatek byl zrušen.</t>
    </r>
  </si>
  <si>
    <r>
      <t xml:space="preserve">Příjem z poplatku za obecní systém odpadového hospodářství … - poplatky za komunální odpad </t>
    </r>
    <r>
      <rPr>
        <sz val="8"/>
        <rFont val="Times New Roman"/>
        <family val="1"/>
        <charset val="238"/>
      </rPr>
      <t>od roku</t>
    </r>
    <r>
      <rPr>
        <sz val="10"/>
        <rFont val="Times New Roman"/>
        <family val="1"/>
        <charset val="238"/>
      </rPr>
      <t xml:space="preserve"> 2022.</t>
    </r>
  </si>
  <si>
    <r>
      <t xml:space="preserve">Příjem ze zrušených místních poplatků - úhrady pohledávek minulých let za komunální odpad </t>
    </r>
    <r>
      <rPr>
        <sz val="9"/>
        <rFont val="Times New Roman"/>
        <family val="1"/>
        <charset val="238"/>
      </rPr>
      <t>do roku</t>
    </r>
    <r>
      <rPr>
        <sz val="10"/>
        <rFont val="Times New Roman"/>
        <family val="1"/>
        <charset val="238"/>
      </rPr>
      <t xml:space="preserve"> 2021 </t>
    </r>
    <r>
      <rPr>
        <sz val="8"/>
        <rFont val="Times New Roman"/>
        <family val="1"/>
        <charset val="238"/>
      </rPr>
      <t>vč.</t>
    </r>
  </si>
  <si>
    <r>
      <t xml:space="preserve">Ostatní neinv.přijaté transfery ze st. rozpočtu </t>
    </r>
    <r>
      <rPr>
        <sz val="7"/>
        <color theme="1"/>
        <rFont val="Times New Roman"/>
        <family val="1"/>
        <charset val="238"/>
      </rPr>
      <t xml:space="preserve"> </t>
    </r>
    <r>
      <rPr>
        <b/>
        <sz val="7"/>
        <color theme="1"/>
        <rFont val="Times New Roman"/>
        <family val="1"/>
        <charset val="238"/>
      </rPr>
      <t>(ÚZ dle komemtáře)</t>
    </r>
  </si>
  <si>
    <r>
      <t xml:space="preserve">Přijaté nekapitálové příspěvky a náhrady </t>
    </r>
    <r>
      <rPr>
        <sz val="10"/>
        <rFont val="Symbol"/>
        <family val="1"/>
        <charset val="2"/>
      </rPr>
      <t>®</t>
    </r>
    <r>
      <rPr>
        <sz val="10"/>
        <rFont val="Times New Roman"/>
        <family val="1"/>
        <charset val="238"/>
      </rPr>
      <t xml:space="preserve"> Dobropis SVOL - roční Bonus 2023 za dodávky dřeva pro firmu Wood Paper (4.571,62 Kč).</t>
    </r>
  </si>
  <si>
    <t xml:space="preserve">Pronajaté BYTY - příjmy za služby související s nájmem, vyúčtování služeb (předběžný odhad dle skutečnosti roku 2023, jelikož předpis 2024 BH se bude v průběhu roku měnit a vyúčtování služeb BH bude provedeno až v průběhu roku 2024). </t>
  </si>
  <si>
    <r>
      <t xml:space="preserve">Příjmy z poskytování služeb </t>
    </r>
    <r>
      <rPr>
        <i/>
        <sz val="10"/>
        <rFont val="Symbol"/>
        <family val="1"/>
        <charset val="2"/>
      </rPr>
      <t xml:space="preserve">® </t>
    </r>
    <r>
      <rPr>
        <i/>
        <sz val="10"/>
        <rFont val="Times New Roman"/>
        <family val="1"/>
        <charset val="238"/>
      </rPr>
      <t>rok 2024 rozpočtováno na § 3725-2324. Poznámka: v roce 2023 - zajištění zpětného odběru elektrozařízení - ASEKOL a.s. (rozpočet schválený).</t>
    </r>
  </si>
  <si>
    <r>
      <t xml:space="preserve">Přijaté nekapitálové příspěvky a náhrady </t>
    </r>
    <r>
      <rPr>
        <i/>
        <sz val="10"/>
        <rFont val="Symbol"/>
        <family val="1"/>
        <charset val="2"/>
      </rPr>
      <t>®</t>
    </r>
    <r>
      <rPr>
        <i/>
        <sz val="10"/>
        <rFont val="Times New Roman"/>
        <family val="1"/>
        <charset val="238"/>
      </rPr>
      <t xml:space="preserve"> rok 2024 rozpočtováno na § 3725-2324. Poznámka: v roce 2023 - Elektrowin a.s. (zpětný odběr elektrozařízení) - příspěvek na provozní náklady sběrného místa.  </t>
    </r>
  </si>
  <si>
    <r>
      <t xml:space="preserve">Příjmy za odpady - podnikatelský (živnostenský) odpad 2024, uložení odpadu, tříděný odpad </t>
    </r>
    <r>
      <rPr>
        <sz val="7"/>
        <rFont val="Times New Roman"/>
        <family val="1"/>
        <charset val="238"/>
      </rPr>
      <t>(kromě EKO-KOMU)</t>
    </r>
    <r>
      <rPr>
        <sz val="10"/>
        <rFont val="Times New Roman"/>
        <family val="1"/>
        <charset val="238"/>
      </rPr>
      <t>.</t>
    </r>
  </si>
  <si>
    <r>
      <t xml:space="preserve">Příjem z pronájmu nebo pachtu pozemků </t>
    </r>
    <r>
      <rPr>
        <sz val="10"/>
        <rFont val="Symbol"/>
        <family val="1"/>
        <charset val="2"/>
      </rPr>
      <t>®</t>
    </r>
    <r>
      <rPr>
        <sz val="10"/>
        <rFont val="Times New Roman"/>
        <family val="1"/>
        <charset val="238"/>
      </rPr>
      <t xml:space="preserve"> pronájem honiteb - honební poplatek (Lesy ČR = rok 2024 vč. inflace 10,7% = 13.859,54 Kč, DUZP 30.11.). Poznámka: Honební společenstvo Štíty = rok 2024 = 3.613,- Kč (DUZP 30.06.). Honební spol. Jedlí uhradilo nájem honitby v roce 2023 na období 2023 až 2026. </t>
    </r>
  </si>
  <si>
    <t>Pardubický kraj - příspěvek na dopravní obslužnost na rok 2024</t>
  </si>
  <si>
    <t>KIDSOK - příspěvek na dopravní obslužnost na rok 2024</t>
  </si>
  <si>
    <t>Investiční transfery spolkům</t>
  </si>
  <si>
    <t>Sdružení místních samospráv ČR, z. s. - členský příspěvek na rok 2024</t>
  </si>
  <si>
    <t>TJ SOKOL Štíty, spolek - transfery na činnost roku 2024</t>
  </si>
  <si>
    <t>Svaz knihovníků a informačních pracovníků - členský příspěvek 2024</t>
  </si>
  <si>
    <t>ZŠ a MŠ Štíty - příspěvek na provoz ZŠ  a MŠ od zřizovatele na rok 2024</t>
  </si>
  <si>
    <t>Asociace turistických informačních center - člen.příspěvek na rok 2024</t>
  </si>
  <si>
    <t>Město Zábřeh - za řešení přestupků roku 2024</t>
  </si>
  <si>
    <t>MAS Horní Pomoraví, o.p.s. - členský příspěvek v za rok 2024</t>
  </si>
  <si>
    <t>SVOL, komora obecních lesů - členský příspěvek na rok 2024</t>
  </si>
  <si>
    <t>SDRUŽENÍ CESTOVNÍHO RUCHU Jeseníky - člen.příspěvek na rok 2024</t>
  </si>
  <si>
    <t>Mikroregion Zábřežsko - členský příspěvek za rok 2024</t>
  </si>
  <si>
    <t>Junák - český skaut, spolek - fin.dar na činnost skautského oddílu Hledači Štíty</t>
  </si>
  <si>
    <t>Crhovská chasa - fin.dar na pořádání spol., kultur. a sport. akcí v roce 2024</t>
  </si>
  <si>
    <t>Klub seniorů Štíty, z.s. - fin.dar na pořádání poznávacích zájezdů, ... v roce 2024</t>
  </si>
  <si>
    <t xml:space="preserve">SH ČMS - Sbor dobrovolných hasičů Horní Studénky - finanční dar na dofinancování nákupu překážek pro požární sport SDH Horní Studénky v roce 2024 </t>
  </si>
  <si>
    <r>
      <t xml:space="preserve">Poznámka: podrobný komentář k výdajům vč. financování bude zveřejněn na www.stity.cz </t>
    </r>
    <r>
      <rPr>
        <sz val="9.5"/>
        <rFont val="Times New Roman"/>
        <family val="1"/>
        <charset val="238"/>
      </rPr>
      <t>(Městský úřad - Ekonomika obce - Rozpočty)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</si>
</sst>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20" x14ac:knownFonts="1">
    <font>
      <sz val="11"/>
      <color theme="1"/>
      <name val="Calibri"/>
      <family val="2"/>
      <scheme val="minor"/>
    </font>
    <font>
      <sz val="11"/>
      <color theme="1"/>
      <name val="Calibri"/>
      <family val="2"/>
      <charset val="238"/>
      <scheme val="minor"/>
    </font>
    <font>
      <sz val="11"/>
      <color indexed="8"/>
      <name val="Calibri"/>
      <family val="2"/>
      <charset val="1"/>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sz val="9"/>
      <name val="Times New Roman"/>
      <family val="1"/>
      <charset val="238"/>
    </font>
    <font>
      <sz val="11"/>
      <name val="Calibri"/>
      <family val="2"/>
      <scheme val="minor"/>
    </font>
    <font>
      <b/>
      <sz val="8"/>
      <name val="Times New Roman"/>
      <family val="1"/>
      <charset val="238"/>
    </font>
    <font>
      <b/>
      <sz val="11"/>
      <color theme="1"/>
      <name val="Calibri"/>
      <family val="2"/>
      <scheme val="minor"/>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b/>
      <sz val="11"/>
      <color theme="1"/>
      <name val="Calibri"/>
      <family val="2"/>
      <charset val="238"/>
      <scheme val="minor"/>
    </font>
    <font>
      <i/>
      <sz val="8"/>
      <color theme="1"/>
      <name val="Calibri"/>
      <family val="2"/>
      <scheme val="minor"/>
    </font>
    <font>
      <sz val="12"/>
      <color theme="1"/>
      <name val="Times New Roman"/>
      <family val="1"/>
      <charset val="238"/>
    </font>
    <font>
      <sz val="7"/>
      <color rgb="FF000000"/>
      <name val="Times New Roman"/>
      <family val="1"/>
      <charset val="238"/>
    </font>
    <font>
      <b/>
      <sz val="8.5"/>
      <color rgb="FF000000"/>
      <name val="Times New Roman"/>
      <family val="1"/>
      <charset val="238"/>
    </font>
    <font>
      <sz val="8.5"/>
      <color rgb="FF000000"/>
      <name val="Times New Roman"/>
      <family val="1"/>
      <charset val="238"/>
    </font>
    <font>
      <b/>
      <u/>
      <sz val="12.5"/>
      <color rgb="FF000080"/>
      <name val="Times New Roman"/>
      <family val="1"/>
      <charset val="238"/>
    </font>
    <font>
      <b/>
      <sz val="10.5"/>
      <color rgb="FF000080"/>
      <name val="Times New Roman"/>
      <family val="1"/>
      <charset val="238"/>
    </font>
    <font>
      <sz val="11"/>
      <color theme="1"/>
      <name val="Times New Roman"/>
      <family val="1"/>
      <charset val="238"/>
    </font>
    <font>
      <b/>
      <u/>
      <sz val="12.5"/>
      <color rgb="FFFF0000"/>
      <name val="Times New Roman"/>
      <family val="1"/>
      <charset val="238"/>
    </font>
    <font>
      <b/>
      <u/>
      <sz val="12.5"/>
      <name val="Times New Roman"/>
      <family val="1"/>
      <charset val="238"/>
    </font>
    <font>
      <b/>
      <u/>
      <sz val="7"/>
      <name val="Times New Roman"/>
      <family val="1"/>
      <charset val="238"/>
    </font>
    <font>
      <sz val="9"/>
      <color rgb="FFFF0000"/>
      <name val="Times New Roman"/>
      <family val="1"/>
      <charset val="238"/>
    </font>
    <font>
      <b/>
      <i/>
      <sz val="6"/>
      <color rgb="FF000000"/>
      <name val="Times New Roman"/>
      <family val="1"/>
      <charset val="238"/>
    </font>
    <font>
      <b/>
      <i/>
      <sz val="6"/>
      <name val="Times New Roman"/>
      <family val="1"/>
      <charset val="238"/>
    </font>
    <font>
      <b/>
      <i/>
      <sz val="7.5"/>
      <name val="Times New Roman"/>
      <family val="1"/>
      <charset val="238"/>
    </font>
    <font>
      <b/>
      <sz val="7.5"/>
      <name val="Times New Roman"/>
      <family val="1"/>
      <charset val="238"/>
    </font>
    <font>
      <sz val="9"/>
      <color theme="1"/>
      <name val="Times New Roman"/>
      <family val="1"/>
      <charset val="238"/>
    </font>
    <font>
      <b/>
      <sz val="14"/>
      <color rgb="FF000000"/>
      <name val="Times New Roman"/>
      <family val="1"/>
      <charset val="238"/>
    </font>
    <font>
      <sz val="11"/>
      <color indexed="8"/>
      <name val="Times New Roman"/>
      <family val="1"/>
      <charset val="238"/>
    </font>
    <font>
      <b/>
      <sz val="9"/>
      <name val="Times New Roman"/>
      <family val="1"/>
      <charset val="238"/>
    </font>
    <font>
      <b/>
      <sz val="10.65"/>
      <color indexed="18"/>
      <name val="Times New Roman"/>
      <family val="1"/>
      <charset val="238"/>
    </font>
    <font>
      <sz val="9"/>
      <color rgb="FF000000"/>
      <name val="Times New Roman"/>
      <family val="1"/>
      <charset val="238"/>
    </font>
    <font>
      <sz val="8.5"/>
      <name val="Times New Roman"/>
      <family val="1"/>
      <charset val="238"/>
    </font>
    <font>
      <b/>
      <sz val="8.5"/>
      <name val="Times New Roman"/>
      <family val="1"/>
      <charset val="238"/>
    </font>
    <font>
      <sz val="5.5"/>
      <color rgb="FF000000"/>
      <name val="Times New Roman"/>
      <family val="1"/>
      <charset val="238"/>
    </font>
    <font>
      <i/>
      <sz val="8"/>
      <name val="Times New Roman"/>
      <family val="1"/>
      <charset val="238"/>
    </font>
    <font>
      <sz val="13"/>
      <name val="Symbol"/>
      <family val="1"/>
      <charset val="2"/>
    </font>
    <font>
      <b/>
      <i/>
      <sz val="7"/>
      <name val="Times New Roman"/>
      <family val="1"/>
      <charset val="238"/>
    </font>
    <font>
      <b/>
      <sz val="8.9499999999999993"/>
      <name val="Times New Roman"/>
      <family val="1"/>
      <charset val="238"/>
    </font>
    <font>
      <sz val="8.9499999999999993"/>
      <name val="Times New Roman"/>
      <family val="1"/>
      <charset val="238"/>
    </font>
    <font>
      <sz val="8.9499999999999993"/>
      <color rgb="FFFF0000"/>
      <name val="Times New Roman"/>
      <family val="1"/>
      <charset val="238"/>
    </font>
    <font>
      <b/>
      <sz val="8"/>
      <color rgb="FF000080"/>
      <name val="Times New Roman"/>
      <family val="1"/>
      <charset val="238"/>
    </font>
    <font>
      <b/>
      <sz val="9"/>
      <color rgb="FF000080"/>
      <name val="Times New Roman"/>
      <family val="1"/>
      <charset val="238"/>
    </font>
    <font>
      <b/>
      <sz val="9"/>
      <color theme="1"/>
      <name val="Times New Roman"/>
      <family val="1"/>
      <charset val="238"/>
    </font>
    <font>
      <b/>
      <sz val="10"/>
      <color theme="1"/>
      <name val="Times New Roman"/>
      <family val="1"/>
      <charset val="238"/>
    </font>
    <font>
      <b/>
      <sz val="12"/>
      <color theme="1"/>
      <name val="Times New Roman"/>
      <family val="1"/>
      <charset val="238"/>
    </font>
    <font>
      <b/>
      <sz val="7"/>
      <color theme="1"/>
      <name val="Times New Roman"/>
      <family val="1"/>
      <charset val="238"/>
    </font>
    <font>
      <i/>
      <sz val="8"/>
      <color theme="1"/>
      <name val="Times New Roman"/>
      <family val="1"/>
      <charset val="238"/>
    </font>
    <font>
      <i/>
      <sz val="8"/>
      <color rgb="FFFF0000"/>
      <name val="Times New Roman"/>
      <family val="1"/>
      <charset val="238"/>
    </font>
    <font>
      <b/>
      <sz val="6"/>
      <name val="Times New Roman"/>
      <family val="1"/>
      <charset val="238"/>
    </font>
    <font>
      <sz val="12"/>
      <name val="Symbol"/>
      <family val="1"/>
      <charset val="2"/>
    </font>
    <font>
      <sz val="8.5"/>
      <color theme="1"/>
      <name val="Times New Roman"/>
      <family val="1"/>
      <charset val="238"/>
    </font>
    <font>
      <b/>
      <sz val="8.5"/>
      <color theme="1"/>
      <name val="Times New Roman"/>
      <family val="1"/>
      <charset val="238"/>
    </font>
    <font>
      <b/>
      <sz val="11"/>
      <color theme="1"/>
      <name val="Times New Roman"/>
      <family val="1"/>
      <charset val="238"/>
    </font>
    <font>
      <b/>
      <sz val="14"/>
      <color rgb="FFFF0000"/>
      <name val="Times New Roman"/>
      <family val="1"/>
      <charset val="238"/>
    </font>
    <font>
      <sz val="11"/>
      <name val="Calibri"/>
      <family val="2"/>
      <charset val="1"/>
    </font>
    <font>
      <sz val="11"/>
      <color theme="1"/>
      <name val="Calibri"/>
      <family val="2"/>
      <scheme val="minor"/>
    </font>
    <font>
      <sz val="10"/>
      <color theme="1"/>
      <name val="Times New Roman"/>
      <family val="1"/>
      <charset val="238"/>
    </font>
    <font>
      <sz val="7"/>
      <color theme="1"/>
      <name val="Times New Roman"/>
      <family val="1"/>
      <charset val="238"/>
    </font>
    <font>
      <strike/>
      <sz val="10"/>
      <color theme="1"/>
      <name val="Times New Roman"/>
      <family val="1"/>
      <charset val="238"/>
    </font>
    <font>
      <strike/>
      <sz val="7"/>
      <color theme="1"/>
      <name val="Times New Roman"/>
      <family val="1"/>
      <charset val="238"/>
    </font>
    <font>
      <b/>
      <strike/>
      <sz val="10"/>
      <color theme="1"/>
      <name val="Times New Roman"/>
      <family val="1"/>
      <charset val="238"/>
    </font>
    <font>
      <i/>
      <sz val="10"/>
      <color theme="1"/>
      <name val="Times New Roman"/>
      <family val="1"/>
      <charset val="238"/>
    </font>
    <font>
      <sz val="10"/>
      <color theme="1"/>
      <name val="Symbol"/>
      <family val="1"/>
      <charset val="2"/>
    </font>
    <font>
      <sz val="9.5"/>
      <name val="Times New Roman"/>
      <family val="1"/>
      <charset val="238"/>
    </font>
    <font>
      <sz val="7"/>
      <color rgb="FF000080"/>
      <name val="Times New Roman"/>
      <family val="1"/>
      <charset val="238"/>
    </font>
    <font>
      <sz val="10"/>
      <name val="Arial"/>
      <family val="2"/>
      <charset val="238"/>
    </font>
  </fonts>
  <fills count="14">
    <fill>
      <patternFill patternType="none"/>
    </fill>
    <fill>
      <patternFill patternType="gray125"/>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rgb="FFE3E3E3"/>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s>
  <borders count="91">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medium">
        <color rgb="FF000000"/>
      </left>
      <right style="hair">
        <color rgb="FF000000"/>
      </right>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style="hair">
        <color indexed="64"/>
      </left>
      <right style="medium">
        <color rgb="FF000000"/>
      </right>
      <top style="medium">
        <color indexed="64"/>
      </top>
      <bottom style="medium">
        <color indexed="64"/>
      </bottom>
      <diagonal/>
    </border>
    <border>
      <left/>
      <right style="medium">
        <color rgb="FF000000"/>
      </right>
      <top style="medium">
        <color rgb="FF000000"/>
      </top>
      <bottom style="medium">
        <color rgb="FF000000"/>
      </bottom>
      <diagonal/>
    </border>
    <border>
      <left/>
      <right style="hair">
        <color rgb="FF000000"/>
      </right>
      <top style="medium">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style="medium">
        <color rgb="FF000000"/>
      </top>
      <bottom style="medium">
        <color rgb="FF000000"/>
      </bottom>
      <diagonal/>
    </border>
    <border>
      <left style="hair">
        <color rgb="FF000000"/>
      </left>
      <right/>
      <top style="medium">
        <color rgb="FF000000"/>
      </top>
      <bottom style="hair">
        <color rgb="FF000000"/>
      </bottom>
      <diagonal/>
    </border>
    <border>
      <left/>
      <right style="hair">
        <color rgb="FF000000"/>
      </right>
      <top style="medium">
        <color rgb="FF000000"/>
      </top>
      <bottom style="medium">
        <color indexed="64"/>
      </bottom>
      <diagonal/>
    </border>
    <border>
      <left/>
      <right/>
      <top style="medium">
        <color rgb="FF000000"/>
      </top>
      <bottom style="hair">
        <color rgb="FF000000"/>
      </bottom>
      <diagonal/>
    </border>
    <border>
      <left/>
      <right/>
      <top style="hair">
        <color rgb="FF000000"/>
      </top>
      <bottom style="hair">
        <color rgb="FF000000"/>
      </bottom>
      <diagonal/>
    </border>
    <border>
      <left style="hair">
        <color indexed="64"/>
      </left>
      <right/>
      <top style="hair">
        <color indexed="64"/>
      </top>
      <bottom style="hair">
        <color indexed="64"/>
      </bottom>
      <diagonal/>
    </border>
    <border>
      <left style="hair">
        <color rgb="FF000000"/>
      </left>
      <right/>
      <top style="medium">
        <color rgb="FF000000"/>
      </top>
      <bottom style="medium">
        <color indexed="64"/>
      </bottom>
      <diagonal/>
    </border>
    <border>
      <left style="medium">
        <color rgb="FF000000"/>
      </left>
      <right style="medium">
        <color rgb="FF000000"/>
      </right>
      <top style="hair">
        <color indexed="64"/>
      </top>
      <bottom style="hair">
        <color indexed="64"/>
      </bottom>
      <diagonal/>
    </border>
    <border>
      <left/>
      <right style="medium">
        <color rgb="FF000000"/>
      </right>
      <top style="hair">
        <color indexed="64"/>
      </top>
      <bottom style="hair">
        <color indexed="64"/>
      </bottom>
      <diagonal/>
    </border>
    <border>
      <left style="hair">
        <color rgb="FF000000"/>
      </left>
      <right/>
      <top style="hair">
        <color rgb="FF000000"/>
      </top>
      <bottom style="medium">
        <color auto="1"/>
      </bottom>
      <diagonal/>
    </border>
    <border>
      <left/>
      <right/>
      <top style="hair">
        <color rgb="FF000000"/>
      </top>
      <bottom style="medium">
        <color auto="1"/>
      </bottom>
      <diagonal/>
    </border>
    <border>
      <left style="hair">
        <color indexed="64"/>
      </left>
      <right/>
      <top/>
      <bottom style="hair">
        <color indexed="64"/>
      </bottom>
      <diagonal/>
    </border>
    <border>
      <left/>
      <right/>
      <top/>
      <bottom style="hair">
        <color indexed="64"/>
      </bottom>
      <diagonal/>
    </border>
    <border>
      <left style="medium">
        <color rgb="FF000000"/>
      </left>
      <right style="medium">
        <color rgb="FF000000"/>
      </right>
      <top/>
      <bottom style="hair">
        <color indexed="64"/>
      </bottom>
      <diagonal/>
    </border>
    <border>
      <left style="medium">
        <color rgb="FF000000"/>
      </left>
      <right style="medium">
        <color rgb="FF000000"/>
      </right>
      <top/>
      <bottom style="medium">
        <color indexed="64"/>
      </bottom>
      <diagonal/>
    </border>
    <border>
      <left style="medium">
        <color rgb="FF000000"/>
      </left>
      <right style="hair">
        <color indexed="64"/>
      </right>
      <top/>
      <bottom style="hair">
        <color indexed="64"/>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style="medium">
        <color rgb="FF000000"/>
      </left>
      <right style="medium">
        <color rgb="FF000000"/>
      </right>
      <top style="hair">
        <color indexed="64"/>
      </top>
      <bottom style="medium">
        <color rgb="FF000000"/>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bottom style="medium">
        <color indexed="64"/>
      </bottom>
      <diagonal/>
    </border>
  </borders>
  <cellStyleXfs count="7">
    <xf numFmtId="0" fontId="0" fillId="0" borderId="0"/>
    <xf numFmtId="0" fontId="2" fillId="0" borderId="0"/>
    <xf numFmtId="0" fontId="27" fillId="0" borderId="0"/>
    <xf numFmtId="0" fontId="61" fillId="0" borderId="0"/>
    <xf numFmtId="0" fontId="1" fillId="0" borderId="0"/>
    <xf numFmtId="0" fontId="62" fillId="0" borderId="0"/>
    <xf numFmtId="0" fontId="119" fillId="0" borderId="0"/>
  </cellStyleXfs>
  <cellXfs count="341">
    <xf numFmtId="0" fontId="0" fillId="0" borderId="0" xfId="0"/>
    <xf numFmtId="0" fontId="2" fillId="0" borderId="0" xfId="1"/>
    <xf numFmtId="2" fontId="0" fillId="0" borderId="0" xfId="0" applyNumberFormat="1" applyAlignment="1">
      <alignment vertical="center"/>
    </xf>
    <xf numFmtId="0" fontId="29" fillId="0" borderId="0" xfId="0" applyFont="1"/>
    <xf numFmtId="2" fontId="29" fillId="0" borderId="0" xfId="0" applyNumberFormat="1" applyFont="1" applyAlignment="1">
      <alignment vertical="center"/>
    </xf>
    <xf numFmtId="0" fontId="31" fillId="0" borderId="0" xfId="0" applyFont="1"/>
    <xf numFmtId="2" fontId="29" fillId="4" borderId="0" xfId="0" applyNumberFormat="1" applyFont="1" applyFill="1" applyAlignment="1">
      <alignment vertical="center"/>
    </xf>
    <xf numFmtId="0" fontId="5" fillId="3" borderId="0" xfId="1" applyFont="1" applyFill="1" applyBorder="1" applyAlignment="1">
      <alignment vertical="top"/>
    </xf>
    <xf numFmtId="0" fontId="8" fillId="3" borderId="0" xfId="1" applyFont="1" applyFill="1" applyBorder="1" applyAlignment="1">
      <alignment vertical="top"/>
    </xf>
    <xf numFmtId="0" fontId="7" fillId="3" borderId="0" xfId="1" applyFont="1" applyFill="1" applyBorder="1" applyAlignment="1">
      <alignment vertical="top"/>
    </xf>
    <xf numFmtId="0" fontId="10" fillId="3" borderId="0" xfId="1" applyFont="1" applyFill="1" applyBorder="1" applyAlignment="1">
      <alignment vertical="top"/>
    </xf>
    <xf numFmtId="0" fontId="12" fillId="3" borderId="0" xfId="1" applyFont="1" applyFill="1" applyBorder="1" applyAlignment="1">
      <alignment vertical="top"/>
    </xf>
    <xf numFmtId="0" fontId="12" fillId="3" borderId="0" xfId="1" applyFont="1" applyFill="1" applyBorder="1" applyAlignment="1">
      <alignment vertical="top" wrapText="1"/>
    </xf>
    <xf numFmtId="0" fontId="24" fillId="3" borderId="0" xfId="1" applyFont="1" applyFill="1" applyBorder="1" applyAlignment="1">
      <alignment horizontal="left" vertical="top" wrapText="1"/>
    </xf>
    <xf numFmtId="0" fontId="26" fillId="3" borderId="0" xfId="1" applyFont="1" applyFill="1" applyBorder="1" applyAlignment="1">
      <alignment horizontal="justify" vertical="top" wrapText="1"/>
    </xf>
    <xf numFmtId="0" fontId="19" fillId="3" borderId="0" xfId="1" applyFont="1" applyFill="1" applyBorder="1" applyAlignment="1">
      <alignment vertical="top" wrapText="1"/>
    </xf>
    <xf numFmtId="0" fontId="12" fillId="3" borderId="0" xfId="1" applyFont="1" applyFill="1" applyBorder="1" applyAlignment="1">
      <alignment horizontal="justify" vertical="top" wrapText="1"/>
    </xf>
    <xf numFmtId="49" fontId="12" fillId="3" borderId="0" xfId="1" applyNumberFormat="1" applyFont="1" applyFill="1" applyBorder="1" applyAlignment="1">
      <alignment horizontal="left" vertical="top" wrapText="1"/>
    </xf>
    <xf numFmtId="0" fontId="9" fillId="3" borderId="0" xfId="1" applyFont="1" applyFill="1" applyBorder="1" applyAlignment="1">
      <alignment vertical="top"/>
    </xf>
    <xf numFmtId="165" fontId="5" fillId="4" borderId="0" xfId="1" applyNumberFormat="1" applyFont="1" applyFill="1" applyBorder="1" applyAlignment="1">
      <alignment horizontal="left" vertical="center"/>
    </xf>
    <xf numFmtId="0" fontId="12" fillId="4" borderId="0" xfId="1" applyFont="1" applyFill="1" applyBorder="1" applyAlignment="1">
      <alignment vertical="top"/>
    </xf>
    <xf numFmtId="2" fontId="32" fillId="0" borderId="0" xfId="0" applyNumberFormat="1" applyFont="1" applyAlignment="1">
      <alignment vertical="center"/>
    </xf>
    <xf numFmtId="0" fontId="0" fillId="0" borderId="0" xfId="0" applyFill="1" applyAlignment="1" applyProtection="1">
      <alignment vertical="center"/>
    </xf>
    <xf numFmtId="165" fontId="33" fillId="0" borderId="0" xfId="0" applyNumberFormat="1"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vertical="center"/>
    </xf>
    <xf numFmtId="165" fontId="36" fillId="0" borderId="0" xfId="0" applyNumberFormat="1" applyFont="1" applyFill="1" applyAlignment="1" applyProtection="1">
      <alignment vertical="center"/>
    </xf>
    <xf numFmtId="0" fontId="37" fillId="0" borderId="0" xfId="0" applyFont="1" applyFill="1" applyAlignment="1" applyProtection="1">
      <alignment horizontal="justify" vertical="center"/>
    </xf>
    <xf numFmtId="0" fontId="41" fillId="0" borderId="0" xfId="0" applyFont="1" applyFill="1" applyAlignment="1" applyProtection="1">
      <alignment vertical="center"/>
    </xf>
    <xf numFmtId="165" fontId="33" fillId="5" borderId="20" xfId="0" applyNumberFormat="1" applyFont="1" applyFill="1" applyBorder="1" applyAlignment="1" applyProtection="1">
      <alignment vertical="center"/>
    </xf>
    <xf numFmtId="0" fontId="41" fillId="0" borderId="0" xfId="0" applyFont="1" applyFill="1" applyAlignment="1" applyProtection="1">
      <alignment horizontal="justify" vertical="center"/>
    </xf>
    <xf numFmtId="165" fontId="33" fillId="5" borderId="0" xfId="0" applyNumberFormat="1" applyFont="1" applyFill="1" applyAlignment="1" applyProtection="1">
      <alignment vertical="center"/>
    </xf>
    <xf numFmtId="165" fontId="33" fillId="5" borderId="0" xfId="0" applyNumberFormat="1" applyFont="1" applyFill="1" applyProtection="1"/>
    <xf numFmtId="3" fontId="47" fillId="6" borderId="21" xfId="0" applyNumberFormat="1" applyFont="1" applyFill="1" applyBorder="1" applyAlignment="1" applyProtection="1">
      <alignment horizontal="center" vertical="center" wrapText="1"/>
    </xf>
    <xf numFmtId="3" fontId="47" fillId="5" borderId="22" xfId="0" applyNumberFormat="1" applyFont="1" applyFill="1" applyBorder="1" applyAlignment="1" applyProtection="1">
      <alignment horizontal="center" vertical="center" wrapText="1"/>
    </xf>
    <xf numFmtId="3" fontId="48" fillId="5" borderId="0" xfId="0" applyNumberFormat="1" applyFont="1" applyFill="1" applyAlignment="1" applyProtection="1">
      <alignment horizontal="center" vertical="center" wrapText="1"/>
    </xf>
    <xf numFmtId="165" fontId="50" fillId="5" borderId="23" xfId="0" applyNumberFormat="1" applyFont="1" applyFill="1" applyBorder="1" applyAlignment="1" applyProtection="1">
      <alignment vertical="center" wrapText="1"/>
    </xf>
    <xf numFmtId="165" fontId="50" fillId="5" borderId="22" xfId="0" applyNumberFormat="1" applyFont="1" applyFill="1" applyBorder="1" applyAlignment="1" applyProtection="1">
      <alignment vertical="center" wrapText="1"/>
    </xf>
    <xf numFmtId="165" fontId="21" fillId="5" borderId="0" xfId="0" applyNumberFormat="1" applyFont="1" applyFill="1" applyAlignment="1" applyProtection="1">
      <alignment vertical="center" wrapText="1"/>
    </xf>
    <xf numFmtId="165" fontId="50" fillId="5" borderId="24" xfId="0" applyNumberFormat="1" applyFont="1" applyFill="1" applyBorder="1" applyAlignment="1" applyProtection="1">
      <alignment vertical="center" wrapText="1"/>
    </xf>
    <xf numFmtId="165" fontId="44" fillId="6" borderId="21" xfId="0" applyNumberFormat="1" applyFont="1" applyFill="1" applyBorder="1" applyAlignment="1" applyProtection="1">
      <alignment vertical="center" wrapText="1"/>
    </xf>
    <xf numFmtId="165" fontId="44" fillId="5" borderId="22" xfId="0" applyNumberFormat="1" applyFont="1" applyFill="1" applyBorder="1" applyAlignment="1" applyProtection="1">
      <alignment vertical="center" wrapText="1"/>
    </xf>
    <xf numFmtId="165" fontId="30" fillId="5" borderId="0" xfId="0" applyNumberFormat="1" applyFont="1" applyFill="1" applyAlignment="1" applyProtection="1">
      <alignment vertical="center" wrapText="1"/>
    </xf>
    <xf numFmtId="0" fontId="51" fillId="0" borderId="20" xfId="0" applyFont="1" applyFill="1" applyBorder="1" applyAlignment="1" applyProtection="1">
      <alignment horizontal="center" vertical="center"/>
    </xf>
    <xf numFmtId="0" fontId="51" fillId="5" borderId="22" xfId="0" applyFont="1" applyFill="1" applyBorder="1" applyAlignment="1" applyProtection="1">
      <alignment horizontal="center" vertical="center"/>
    </xf>
    <xf numFmtId="0" fontId="52" fillId="5" borderId="0" xfId="0" applyFont="1" applyFill="1" applyAlignment="1" applyProtection="1">
      <alignment horizontal="center" vertical="center"/>
    </xf>
    <xf numFmtId="0" fontId="50" fillId="0" borderId="12" xfId="0" applyFont="1" applyFill="1" applyBorder="1" applyAlignment="1" applyProtection="1">
      <alignment vertical="center"/>
    </xf>
    <xf numFmtId="0" fontId="50" fillId="0" borderId="25" xfId="0" applyFont="1" applyFill="1" applyBorder="1" applyAlignment="1" applyProtection="1">
      <alignment vertical="center" wrapText="1"/>
    </xf>
    <xf numFmtId="165" fontId="50" fillId="5" borderId="26" xfId="0" applyNumberFormat="1" applyFont="1" applyFill="1" applyBorder="1" applyAlignment="1" applyProtection="1">
      <alignment horizontal="right" vertical="center" wrapText="1"/>
    </xf>
    <xf numFmtId="165" fontId="50" fillId="5" borderId="22" xfId="0" applyNumberFormat="1" applyFont="1" applyFill="1" applyBorder="1" applyAlignment="1" applyProtection="1">
      <alignment horizontal="right" vertical="center" wrapText="1"/>
    </xf>
    <xf numFmtId="165" fontId="21" fillId="5" borderId="0" xfId="0" applyNumberFormat="1" applyFont="1" applyFill="1" applyAlignment="1" applyProtection="1">
      <alignment horizontal="right" vertical="center" wrapText="1"/>
    </xf>
    <xf numFmtId="0" fontId="50" fillId="0" borderId="16" xfId="0" applyFont="1" applyFill="1" applyBorder="1" applyAlignment="1" applyProtection="1">
      <alignment vertical="center"/>
    </xf>
    <xf numFmtId="0" fontId="50" fillId="0" borderId="27" xfId="0" applyFont="1" applyFill="1" applyBorder="1" applyAlignment="1" applyProtection="1">
      <alignment vertical="center" wrapText="1"/>
    </xf>
    <xf numFmtId="165" fontId="50" fillId="0" borderId="22" xfId="0" applyNumberFormat="1" applyFont="1" applyFill="1" applyBorder="1" applyAlignment="1" applyProtection="1">
      <alignment horizontal="right" vertical="center" wrapText="1"/>
    </xf>
    <xf numFmtId="0" fontId="50" fillId="0" borderId="0" xfId="0" applyFont="1" applyFill="1" applyAlignment="1" applyProtection="1">
      <alignment vertical="center"/>
    </xf>
    <xf numFmtId="166" fontId="50" fillId="0" borderId="0" xfId="0" applyNumberFormat="1" applyFont="1" applyFill="1" applyAlignment="1" applyProtection="1">
      <alignment vertical="center"/>
    </xf>
    <xf numFmtId="166" fontId="21" fillId="0" borderId="0" xfId="0" applyNumberFormat="1" applyFont="1" applyFill="1" applyAlignment="1" applyProtection="1">
      <alignment vertical="center"/>
    </xf>
    <xf numFmtId="165" fontId="50" fillId="5" borderId="28" xfId="0" applyNumberFormat="1" applyFont="1" applyFill="1" applyBorder="1" applyAlignment="1" applyProtection="1">
      <alignment vertical="center" wrapText="1"/>
    </xf>
    <xf numFmtId="165" fontId="50" fillId="5" borderId="29" xfId="0" applyNumberFormat="1" applyFont="1" applyFill="1" applyBorder="1" applyAlignment="1" applyProtection="1">
      <alignment vertical="center" wrapText="1"/>
    </xf>
    <xf numFmtId="165" fontId="44" fillId="6" borderId="21" xfId="0" applyNumberFormat="1" applyFont="1" applyFill="1" applyBorder="1" applyAlignment="1" applyProtection="1">
      <alignment vertical="center"/>
    </xf>
    <xf numFmtId="165" fontId="5" fillId="0" borderId="0" xfId="0" applyNumberFormat="1" applyFont="1" applyFill="1" applyAlignment="1" applyProtection="1">
      <alignment vertical="center"/>
    </xf>
    <xf numFmtId="0" fontId="0" fillId="4" borderId="0" xfId="0" applyFill="1"/>
    <xf numFmtId="0" fontId="3" fillId="3" borderId="0" xfId="1" applyFont="1" applyFill="1" applyBorder="1" applyAlignment="1">
      <alignment vertical="top"/>
    </xf>
    <xf numFmtId="0" fontId="4" fillId="3" borderId="0" xfId="1" applyFont="1" applyFill="1" applyBorder="1" applyAlignment="1">
      <alignment vertical="top"/>
    </xf>
    <xf numFmtId="0" fontId="6" fillId="3" borderId="0" xfId="1" applyFont="1" applyFill="1" applyBorder="1" applyAlignment="1">
      <alignment horizontal="center" vertical="top"/>
    </xf>
    <xf numFmtId="0" fontId="5" fillId="3" borderId="0" xfId="1" applyFont="1" applyFill="1" applyBorder="1" applyAlignment="1">
      <alignment horizontal="center" vertical="top"/>
    </xf>
    <xf numFmtId="0" fontId="8" fillId="3" borderId="0" xfId="1" applyFont="1" applyFill="1" applyBorder="1" applyAlignment="1">
      <alignment horizontal="center" vertical="top"/>
    </xf>
    <xf numFmtId="0" fontId="9" fillId="3" borderId="0" xfId="1" applyFont="1" applyFill="1" applyBorder="1" applyAlignment="1">
      <alignment horizontal="center" vertical="top"/>
    </xf>
    <xf numFmtId="0" fontId="10" fillId="3" borderId="0" xfId="1" applyFont="1" applyFill="1" applyBorder="1" applyAlignment="1">
      <alignment horizontal="center" vertical="top"/>
    </xf>
    <xf numFmtId="0" fontId="11" fillId="3" borderId="0" xfId="1" applyFont="1" applyFill="1" applyBorder="1" applyAlignment="1">
      <alignment vertical="top"/>
    </xf>
    <xf numFmtId="0" fontId="12" fillId="3" borderId="0" xfId="1" applyFont="1" applyFill="1" applyBorder="1" applyAlignment="1">
      <alignment horizontal="center" vertical="top"/>
    </xf>
    <xf numFmtId="49" fontId="6" fillId="3" borderId="0" xfId="1" applyNumberFormat="1" applyFont="1" applyFill="1" applyBorder="1" applyAlignment="1">
      <alignment vertical="top" wrapText="1"/>
    </xf>
    <xf numFmtId="0" fontId="5" fillId="3" borderId="0" xfId="1" applyFont="1" applyFill="1" applyBorder="1" applyAlignment="1">
      <alignment horizontal="right" vertical="top" wrapText="1"/>
    </xf>
    <xf numFmtId="0" fontId="6" fillId="3" borderId="0" xfId="1" applyFont="1" applyFill="1" applyBorder="1" applyAlignment="1">
      <alignment horizontal="center" vertical="top" wrapText="1"/>
    </xf>
    <xf numFmtId="0" fontId="14" fillId="3" borderId="0" xfId="1" applyFont="1" applyFill="1" applyBorder="1" applyAlignment="1">
      <alignment horizontal="right" vertical="top" wrapText="1"/>
    </xf>
    <xf numFmtId="0" fontId="16" fillId="3" borderId="0" xfId="1" applyFont="1" applyFill="1" applyBorder="1" applyAlignment="1">
      <alignment horizontal="center" vertical="top" wrapText="1"/>
    </xf>
    <xf numFmtId="0" fontId="19" fillId="3" borderId="0" xfId="1" applyFont="1" applyFill="1" applyBorder="1" applyAlignment="1">
      <alignment horizontal="center" vertical="top"/>
    </xf>
    <xf numFmtId="0" fontId="12" fillId="3" borderId="0" xfId="1" applyFont="1" applyFill="1" applyBorder="1" applyAlignment="1">
      <alignment horizontal="right" vertical="top" wrapText="1"/>
    </xf>
    <xf numFmtId="0" fontId="19" fillId="3" borderId="0" xfId="1" applyFont="1" applyFill="1" applyBorder="1" applyAlignment="1">
      <alignment horizontal="center" vertical="top" wrapText="1"/>
    </xf>
    <xf numFmtId="0" fontId="19" fillId="3" borderId="0" xfId="1" applyFont="1" applyFill="1" applyBorder="1" applyAlignment="1">
      <alignment vertical="top"/>
    </xf>
    <xf numFmtId="0" fontId="22" fillId="3" borderId="0" xfId="1" applyFont="1" applyFill="1" applyBorder="1" applyAlignment="1">
      <alignment horizontal="right" vertical="top" wrapText="1"/>
    </xf>
    <xf numFmtId="0" fontId="23" fillId="3" borderId="0" xfId="1" applyFont="1" applyFill="1" applyBorder="1" applyAlignment="1">
      <alignment horizontal="center" vertical="top" wrapText="1"/>
    </xf>
    <xf numFmtId="0" fontId="25" fillId="3" borderId="0" xfId="1" applyFont="1" applyFill="1" applyBorder="1" applyAlignment="1">
      <alignment vertical="top"/>
    </xf>
    <xf numFmtId="0" fontId="16" fillId="3" borderId="0" xfId="1" applyFont="1" applyFill="1" applyBorder="1" applyAlignment="1">
      <alignment horizontal="center" vertical="top"/>
    </xf>
    <xf numFmtId="0" fontId="16" fillId="3" borderId="0" xfId="1" applyFont="1" applyFill="1" applyBorder="1" applyAlignment="1">
      <alignment horizontal="left" vertical="top" wrapText="1"/>
    </xf>
    <xf numFmtId="49" fontId="19" fillId="3" borderId="0" xfId="1" applyNumberFormat="1" applyFont="1" applyFill="1" applyBorder="1" applyAlignment="1">
      <alignment horizontal="center" vertical="top" wrapText="1"/>
    </xf>
    <xf numFmtId="0" fontId="9" fillId="3" borderId="0" xfId="1" applyFont="1" applyFill="1" applyBorder="1" applyAlignment="1">
      <alignment horizontal="justify" vertical="top" wrapText="1"/>
    </xf>
    <xf numFmtId="0" fontId="23" fillId="3" borderId="0" xfId="1" applyFont="1" applyFill="1" applyBorder="1" applyAlignment="1">
      <alignment horizontal="center" vertical="top"/>
    </xf>
    <xf numFmtId="0" fontId="28" fillId="4" borderId="0" xfId="1" applyFont="1" applyFill="1" applyBorder="1" applyAlignment="1">
      <alignment horizontal="left" vertical="center"/>
    </xf>
    <xf numFmtId="0" fontId="19" fillId="4" borderId="0" xfId="1" applyFont="1" applyFill="1" applyBorder="1" applyAlignment="1">
      <alignment horizontal="center" vertical="top"/>
    </xf>
    <xf numFmtId="0" fontId="19" fillId="4" borderId="0" xfId="1" applyFont="1" applyFill="1" applyBorder="1" applyAlignment="1">
      <alignment vertical="top"/>
    </xf>
    <xf numFmtId="0" fontId="12" fillId="4" borderId="0" xfId="1" applyFont="1" applyFill="1" applyBorder="1" applyAlignment="1">
      <alignment horizontal="center" vertical="top"/>
    </xf>
    <xf numFmtId="2" fontId="29" fillId="0" borderId="0" xfId="0" applyNumberFormat="1" applyFont="1" applyAlignment="1">
      <alignment horizontal="left" vertical="center"/>
    </xf>
    <xf numFmtId="0" fontId="63" fillId="0" borderId="0" xfId="0" applyFont="1"/>
    <xf numFmtId="0" fontId="64" fillId="0" borderId="0" xfId="0" applyFont="1" applyAlignment="1">
      <alignment vertical="center"/>
    </xf>
    <xf numFmtId="0" fontId="70" fillId="0" borderId="0" xfId="0" applyFont="1"/>
    <xf numFmtId="2" fontId="68" fillId="0" borderId="0" xfId="0" applyNumberFormat="1" applyFont="1" applyAlignment="1">
      <alignment horizontal="left" vertical="center"/>
    </xf>
    <xf numFmtId="2" fontId="71" fillId="0" borderId="0" xfId="0" applyNumberFormat="1" applyFont="1" applyAlignment="1">
      <alignment horizontal="left" vertical="center"/>
    </xf>
    <xf numFmtId="2" fontId="72" fillId="0" borderId="0" xfId="0" applyNumberFormat="1" applyFont="1" applyAlignment="1">
      <alignment horizontal="left" vertical="center"/>
    </xf>
    <xf numFmtId="164" fontId="73" fillId="0" borderId="0" xfId="0" applyNumberFormat="1" applyFont="1" applyAlignment="1">
      <alignment horizontal="left" vertical="center"/>
    </xf>
    <xf numFmtId="164" fontId="13" fillId="0" borderId="0" xfId="1" applyNumberFormat="1" applyFont="1" applyAlignment="1">
      <alignment vertical="center"/>
    </xf>
    <xf numFmtId="164" fontId="74" fillId="0" borderId="0" xfId="1" applyNumberFormat="1" applyFont="1" applyAlignment="1">
      <alignment vertical="center"/>
    </xf>
    <xf numFmtId="0" fontId="70" fillId="0" borderId="0" xfId="0" applyFont="1" applyAlignment="1">
      <alignment vertical="center"/>
    </xf>
    <xf numFmtId="2" fontId="75" fillId="2" borderId="51" xfId="0" applyNumberFormat="1" applyFont="1" applyFill="1" applyBorder="1" applyAlignment="1">
      <alignment horizontal="left" vertical="center" wrapText="1"/>
    </xf>
    <xf numFmtId="2" fontId="76" fillId="2" borderId="52" xfId="0" applyNumberFormat="1" applyFont="1" applyFill="1" applyBorder="1" applyAlignment="1">
      <alignment horizontal="left" vertical="center" wrapText="1"/>
    </xf>
    <xf numFmtId="2" fontId="77" fillId="2" borderId="52" xfId="0" applyNumberFormat="1" applyFont="1" applyFill="1" applyBorder="1" applyAlignment="1">
      <alignment horizontal="left" vertical="center" wrapText="1"/>
    </xf>
    <xf numFmtId="164" fontId="77" fillId="2" borderId="52" xfId="0" applyNumberFormat="1" applyFont="1" applyFill="1" applyBorder="1" applyAlignment="1">
      <alignment horizontal="right" vertical="center" wrapText="1"/>
    </xf>
    <xf numFmtId="164" fontId="78" fillId="2" borderId="10" xfId="0" applyNumberFormat="1" applyFont="1" applyFill="1" applyBorder="1" applyAlignment="1">
      <alignment horizontal="right" vertical="center" wrapText="1"/>
    </xf>
    <xf numFmtId="0" fontId="81" fillId="0" borderId="0" xfId="1" applyFont="1"/>
    <xf numFmtId="49" fontId="50" fillId="11" borderId="34" xfId="3" applyNumberFormat="1" applyFont="1" applyFill="1" applyBorder="1" applyAlignment="1">
      <alignment horizontal="left" vertical="center" wrapText="1"/>
    </xf>
    <xf numFmtId="49" fontId="44" fillId="11" borderId="15" xfId="3" applyNumberFormat="1" applyFont="1" applyFill="1" applyBorder="1" applyAlignment="1">
      <alignment vertical="center" wrapText="1"/>
    </xf>
    <xf numFmtId="49" fontId="50" fillId="11" borderId="35" xfId="3" applyNumberFormat="1" applyFont="1" applyFill="1" applyBorder="1" applyAlignment="1">
      <alignment vertical="center" wrapText="1"/>
    </xf>
    <xf numFmtId="164" fontId="82" fillId="11" borderId="36" xfId="3" applyNumberFormat="1" applyFont="1" applyFill="1" applyBorder="1" applyAlignment="1">
      <alignment vertical="center"/>
    </xf>
    <xf numFmtId="49" fontId="50" fillId="7" borderId="37" xfId="3" applyNumberFormat="1" applyFont="1" applyFill="1" applyBorder="1" applyAlignment="1">
      <alignment horizontal="left" vertical="center" wrapText="1"/>
    </xf>
    <xf numFmtId="49" fontId="44" fillId="7" borderId="38" xfId="3" applyNumberFormat="1" applyFont="1" applyFill="1" applyBorder="1" applyAlignment="1">
      <alignment vertical="center" wrapText="1"/>
    </xf>
    <xf numFmtId="164" fontId="59" fillId="7" borderId="40" xfId="3" applyNumberFormat="1" applyFont="1" applyFill="1" applyBorder="1" applyAlignment="1">
      <alignment vertical="center"/>
    </xf>
    <xf numFmtId="0" fontId="83" fillId="9" borderId="2" xfId="1" applyFont="1" applyFill="1" applyBorder="1" applyAlignment="1">
      <alignment horizontal="left" vertical="center"/>
    </xf>
    <xf numFmtId="0" fontId="83" fillId="9" borderId="3" xfId="1" applyFont="1" applyFill="1" applyBorder="1" applyAlignment="1">
      <alignment horizontal="left" vertical="center"/>
    </xf>
    <xf numFmtId="164" fontId="82" fillId="9" borderId="4" xfId="1" applyNumberFormat="1" applyFont="1" applyFill="1" applyBorder="1" applyAlignment="1">
      <alignment horizontal="right" vertical="center"/>
    </xf>
    <xf numFmtId="49" fontId="50" fillId="0" borderId="0" xfId="3" applyNumberFormat="1" applyFont="1" applyAlignment="1">
      <alignment vertical="center" wrapText="1"/>
    </xf>
    <xf numFmtId="164" fontId="65" fillId="0" borderId="0" xfId="3" applyNumberFormat="1" applyFont="1" applyAlignment="1">
      <alignment horizontal="right" vertical="center" wrapText="1"/>
    </xf>
    <xf numFmtId="164" fontId="84" fillId="0" borderId="0" xfId="3" applyNumberFormat="1" applyFont="1" applyAlignment="1">
      <alignment vertical="center"/>
    </xf>
    <xf numFmtId="164" fontId="47" fillId="0" borderId="0" xfId="3" applyNumberFormat="1" applyFont="1" applyAlignment="1">
      <alignment vertical="center" wrapText="1"/>
    </xf>
    <xf numFmtId="0" fontId="50" fillId="0" borderId="0" xfId="3" applyFont="1" applyAlignment="1">
      <alignment vertical="center"/>
    </xf>
    <xf numFmtId="164" fontId="65" fillId="0" borderId="0" xfId="3" applyNumberFormat="1" applyFont="1" applyAlignment="1">
      <alignment vertical="center"/>
    </xf>
    <xf numFmtId="164" fontId="84" fillId="0" borderId="0" xfId="3" applyNumberFormat="1" applyFont="1" applyAlignment="1">
      <alignment horizontal="right" vertical="center"/>
    </xf>
    <xf numFmtId="164" fontId="70" fillId="0" borderId="0" xfId="0" applyNumberFormat="1" applyFont="1" applyAlignment="1">
      <alignment vertical="center"/>
    </xf>
    <xf numFmtId="164" fontId="67" fillId="11" borderId="15" xfId="3" applyNumberFormat="1" applyFont="1" applyFill="1" applyBorder="1" applyAlignment="1">
      <alignment vertical="center" wrapText="1"/>
    </xf>
    <xf numFmtId="164" fontId="85" fillId="11" borderId="15" xfId="3" applyNumberFormat="1" applyFont="1" applyFill="1" applyBorder="1" applyAlignment="1">
      <alignment vertical="center" wrapText="1"/>
    </xf>
    <xf numFmtId="164" fontId="67" fillId="7" borderId="38" xfId="3" applyNumberFormat="1" applyFont="1" applyFill="1" applyBorder="1" applyAlignment="1">
      <alignment vertical="center" wrapText="1"/>
    </xf>
    <xf numFmtId="164" fontId="67" fillId="7" borderId="38" xfId="3" applyNumberFormat="1" applyFont="1" applyFill="1" applyBorder="1" applyAlignment="1">
      <alignment horizontal="right" vertical="center" wrapText="1"/>
    </xf>
    <xf numFmtId="164" fontId="86" fillId="9" borderId="3" xfId="1" applyNumberFormat="1" applyFont="1" applyFill="1" applyBorder="1" applyAlignment="1">
      <alignment horizontal="right" vertical="center"/>
    </xf>
    <xf numFmtId="49" fontId="87" fillId="7" borderId="39" xfId="3" applyNumberFormat="1" applyFont="1" applyFill="1" applyBorder="1" applyAlignment="1">
      <alignment vertical="center" wrapText="1"/>
    </xf>
    <xf numFmtId="165" fontId="21" fillId="5" borderId="26" xfId="0" applyNumberFormat="1" applyFont="1" applyFill="1" applyBorder="1" applyAlignment="1" applyProtection="1">
      <alignment horizontal="right" vertical="center" wrapText="1"/>
    </xf>
    <xf numFmtId="165" fontId="21" fillId="5" borderId="26" xfId="0" applyNumberFormat="1" applyFont="1" applyFill="1" applyBorder="1" applyAlignment="1" applyProtection="1">
      <alignment vertical="center" wrapText="1"/>
    </xf>
    <xf numFmtId="2" fontId="75" fillId="2" borderId="17" xfId="0" applyNumberFormat="1" applyFont="1" applyFill="1" applyBorder="1" applyAlignment="1">
      <alignment horizontal="left" vertical="center" wrapText="1"/>
    </xf>
    <xf numFmtId="2" fontId="77" fillId="2" borderId="65" xfId="0" applyNumberFormat="1" applyFont="1" applyFill="1" applyBorder="1" applyAlignment="1">
      <alignment horizontal="center" vertical="center" wrapText="1"/>
    </xf>
    <xf numFmtId="164" fontId="90" fillId="2" borderId="18" xfId="0" applyNumberFormat="1" applyFont="1" applyFill="1" applyBorder="1" applyAlignment="1">
      <alignment horizontal="right" vertical="center" wrapText="1"/>
    </xf>
    <xf numFmtId="164" fontId="82" fillId="2" borderId="19" xfId="0" applyNumberFormat="1" applyFont="1" applyFill="1" applyBorder="1" applyAlignment="1">
      <alignment horizontal="right" vertical="center" wrapText="1"/>
    </xf>
    <xf numFmtId="49" fontId="91" fillId="4" borderId="57" xfId="0" applyNumberFormat="1" applyFont="1" applyFill="1" applyBorder="1" applyAlignment="1">
      <alignment horizontal="left" vertical="center"/>
    </xf>
    <xf numFmtId="2" fontId="92" fillId="4" borderId="62" xfId="0" applyNumberFormat="1" applyFont="1" applyFill="1" applyBorder="1" applyAlignment="1">
      <alignment horizontal="left" vertical="center"/>
    </xf>
    <xf numFmtId="164" fontId="21" fillId="4" borderId="31" xfId="0" applyNumberFormat="1" applyFont="1" applyFill="1" applyBorder="1" applyAlignment="1">
      <alignment horizontal="right" vertical="center"/>
    </xf>
    <xf numFmtId="164" fontId="82" fillId="4" borderId="58" xfId="0" applyNumberFormat="1" applyFont="1" applyFill="1" applyBorder="1" applyAlignment="1">
      <alignment horizontal="right" vertical="center"/>
    </xf>
    <xf numFmtId="49" fontId="91" fillId="4" borderId="12" xfId="0" applyNumberFormat="1" applyFont="1" applyFill="1" applyBorder="1" applyAlignment="1">
      <alignment horizontal="left" vertical="center"/>
    </xf>
    <xf numFmtId="2" fontId="92" fillId="4" borderId="25" xfId="0" applyNumberFormat="1" applyFont="1" applyFill="1" applyBorder="1" applyAlignment="1">
      <alignment vertical="center"/>
    </xf>
    <xf numFmtId="2" fontId="92" fillId="4" borderId="69" xfId="0" applyNumberFormat="1" applyFont="1" applyFill="1" applyBorder="1" applyAlignment="1">
      <alignment vertical="center"/>
    </xf>
    <xf numFmtId="2" fontId="92" fillId="4" borderId="63" xfId="0" applyNumberFormat="1" applyFont="1" applyFill="1" applyBorder="1" applyAlignment="1">
      <alignment horizontal="left" vertical="center"/>
    </xf>
    <xf numFmtId="164" fontId="21" fillId="4" borderId="13" xfId="0" applyNumberFormat="1" applyFont="1" applyFill="1" applyBorder="1" applyAlignment="1">
      <alignment horizontal="right" vertical="center"/>
    </xf>
    <xf numFmtId="164" fontId="82" fillId="4" borderId="14" xfId="0" applyNumberFormat="1" applyFont="1" applyFill="1" applyBorder="1" applyAlignment="1">
      <alignment horizontal="right" vertical="center"/>
    </xf>
    <xf numFmtId="2" fontId="93" fillId="4" borderId="69" xfId="0" applyNumberFormat="1" applyFont="1" applyFill="1" applyBorder="1" applyAlignment="1">
      <alignment vertical="center"/>
    </xf>
    <xf numFmtId="2" fontId="93" fillId="4" borderId="63" xfId="0" applyNumberFormat="1" applyFont="1" applyFill="1" applyBorder="1" applyAlignment="1">
      <alignment horizontal="left" vertical="center"/>
    </xf>
    <xf numFmtId="49" fontId="91" fillId="4" borderId="55" xfId="0" applyNumberFormat="1" applyFont="1" applyFill="1" applyBorder="1" applyAlignment="1">
      <alignment horizontal="left" vertical="center"/>
    </xf>
    <xf numFmtId="2" fontId="92" fillId="4" borderId="74" xfId="0" applyNumberFormat="1" applyFont="1" applyFill="1" applyBorder="1" applyAlignment="1">
      <alignment vertical="center"/>
    </xf>
    <xf numFmtId="2" fontId="92" fillId="4" borderId="75" xfId="0" applyNumberFormat="1" applyFont="1" applyFill="1" applyBorder="1" applyAlignment="1">
      <alignment vertical="center"/>
    </xf>
    <xf numFmtId="2" fontId="92" fillId="4" borderId="64" xfId="0" applyNumberFormat="1" applyFont="1" applyFill="1" applyBorder="1" applyAlignment="1">
      <alignment horizontal="left" vertical="center"/>
    </xf>
    <xf numFmtId="164" fontId="21" fillId="4" borderId="15" xfId="0" applyNumberFormat="1" applyFont="1" applyFill="1" applyBorder="1" applyAlignment="1">
      <alignment horizontal="right" vertical="center"/>
    </xf>
    <xf numFmtId="164" fontId="82" fillId="4" borderId="56" xfId="0" applyNumberFormat="1" applyFont="1" applyFill="1" applyBorder="1" applyAlignment="1">
      <alignment horizontal="right" vertical="center"/>
    </xf>
    <xf numFmtId="164" fontId="94" fillId="10" borderId="52" xfId="0" applyNumberFormat="1" applyFont="1" applyFill="1" applyBorder="1" applyAlignment="1">
      <alignment vertical="center" wrapText="1"/>
    </xf>
    <xf numFmtId="164" fontId="95" fillId="10" borderId="60" xfId="0" applyNumberFormat="1" applyFont="1" applyFill="1" applyBorder="1" applyAlignment="1">
      <alignment vertical="center" wrapText="1"/>
    </xf>
    <xf numFmtId="164" fontId="95" fillId="4" borderId="0" xfId="0" applyNumberFormat="1" applyFont="1" applyFill="1" applyBorder="1" applyAlignment="1">
      <alignment vertical="center" wrapText="1"/>
    </xf>
    <xf numFmtId="2" fontId="79" fillId="0" borderId="0" xfId="0" applyNumberFormat="1" applyFont="1" applyBorder="1" applyAlignment="1">
      <alignment horizontal="left" vertical="center"/>
    </xf>
    <xf numFmtId="2" fontId="75" fillId="2" borderId="43" xfId="0" applyNumberFormat="1" applyFont="1" applyFill="1" applyBorder="1" applyAlignment="1">
      <alignment horizontal="left" vertical="center" wrapText="1"/>
    </xf>
    <xf numFmtId="164" fontId="50" fillId="6" borderId="31" xfId="3" applyNumberFormat="1" applyFont="1" applyFill="1" applyBorder="1" applyAlignment="1">
      <alignment vertical="center" wrapText="1"/>
    </xf>
    <xf numFmtId="164" fontId="82" fillId="6" borderId="58" xfId="3" applyNumberFormat="1" applyFont="1" applyFill="1" applyBorder="1" applyAlignment="1">
      <alignment vertical="center"/>
    </xf>
    <xf numFmtId="0" fontId="69" fillId="4" borderId="0" xfId="0" applyFont="1" applyFill="1" applyBorder="1" applyAlignment="1">
      <alignment vertical="center" wrapText="1"/>
    </xf>
    <xf numFmtId="164" fontId="82" fillId="4" borderId="0" xfId="0" applyNumberFormat="1" applyFont="1" applyFill="1" applyBorder="1" applyAlignment="1">
      <alignment horizontal="right" vertical="center" wrapText="1"/>
    </xf>
    <xf numFmtId="2" fontId="97" fillId="0" borderId="0" xfId="0" applyNumberFormat="1" applyFont="1" applyAlignment="1">
      <alignment vertical="center"/>
    </xf>
    <xf numFmtId="2" fontId="70" fillId="0" borderId="0" xfId="0" applyNumberFormat="1" applyFont="1" applyAlignment="1">
      <alignment vertical="center"/>
    </xf>
    <xf numFmtId="164" fontId="13" fillId="0" borderId="0" xfId="0" applyNumberFormat="1" applyFont="1" applyAlignment="1">
      <alignment vertical="center"/>
    </xf>
    <xf numFmtId="164" fontId="74" fillId="0" borderId="0" xfId="0" applyNumberFormat="1" applyFont="1" applyAlignment="1">
      <alignment vertical="center"/>
    </xf>
    <xf numFmtId="2" fontId="100" fillId="0" borderId="0" xfId="0" applyNumberFormat="1" applyFont="1" applyAlignment="1">
      <alignment vertical="center"/>
    </xf>
    <xf numFmtId="164" fontId="88" fillId="0" borderId="0" xfId="0" applyNumberFormat="1" applyFont="1" applyAlignment="1">
      <alignment vertical="center"/>
    </xf>
    <xf numFmtId="164" fontId="101" fillId="0" borderId="0" xfId="0" applyNumberFormat="1" applyFont="1" applyAlignment="1">
      <alignment vertical="center"/>
    </xf>
    <xf numFmtId="2" fontId="77" fillId="2" borderId="42" xfId="0" applyNumberFormat="1" applyFont="1" applyFill="1" applyBorder="1" applyAlignment="1">
      <alignment horizontal="left" vertical="center" wrapText="1"/>
    </xf>
    <xf numFmtId="164" fontId="102" fillId="2" borderId="41" xfId="0" applyNumberFormat="1" applyFont="1" applyFill="1" applyBorder="1" applyAlignment="1">
      <alignment horizontal="right" vertical="center" wrapText="1"/>
    </xf>
    <xf numFmtId="0" fontId="52" fillId="4" borderId="45" xfId="0" applyFont="1" applyFill="1" applyBorder="1" applyAlignment="1">
      <alignment vertical="center" wrapText="1"/>
    </xf>
    <xf numFmtId="164" fontId="28" fillId="4" borderId="72" xfId="0" applyNumberFormat="1" applyFont="1" applyFill="1" applyBorder="1" applyAlignment="1">
      <alignment vertical="center"/>
    </xf>
    <xf numFmtId="164" fontId="82" fillId="13" borderId="79" xfId="0" applyNumberFormat="1" applyFont="1" applyFill="1" applyBorder="1" applyAlignment="1">
      <alignment vertical="center"/>
    </xf>
    <xf numFmtId="49" fontId="67" fillId="6" borderId="57" xfId="3" applyNumberFormat="1" applyFont="1" applyFill="1" applyBorder="1" applyAlignment="1">
      <alignment horizontal="left" vertical="center" wrapText="1"/>
    </xf>
    <xf numFmtId="49" fontId="66" fillId="6" borderId="20" xfId="3" applyNumberFormat="1" applyFont="1" applyFill="1" applyBorder="1" applyAlignment="1">
      <alignment horizontal="left" vertical="center" wrapText="1"/>
    </xf>
    <xf numFmtId="0" fontId="85" fillId="4" borderId="81" xfId="0" applyFont="1" applyFill="1" applyBorder="1" applyAlignment="1">
      <alignment horizontal="left" vertical="center" wrapText="1"/>
    </xf>
    <xf numFmtId="0" fontId="86" fillId="4" borderId="45" xfId="0" applyFont="1" applyFill="1" applyBorder="1" applyAlignment="1">
      <alignment horizontal="left" vertical="center" wrapText="1"/>
    </xf>
    <xf numFmtId="0" fontId="85" fillId="4" borderId="82" xfId="0" applyFont="1" applyFill="1" applyBorder="1" applyAlignment="1">
      <alignment horizontal="left" vertical="center" wrapText="1"/>
    </xf>
    <xf numFmtId="0" fontId="86" fillId="4" borderId="83" xfId="0" applyFont="1" applyFill="1" applyBorder="1" applyAlignment="1">
      <alignment horizontal="left" vertical="center" wrapText="1"/>
    </xf>
    <xf numFmtId="0" fontId="52" fillId="4" borderId="83" xfId="0" applyFont="1" applyFill="1" applyBorder="1" applyAlignment="1">
      <alignment vertical="center" wrapText="1"/>
    </xf>
    <xf numFmtId="164" fontId="28" fillId="4" borderId="86" xfId="0" applyNumberFormat="1" applyFont="1" applyFill="1" applyBorder="1" applyAlignment="1">
      <alignment vertical="center"/>
    </xf>
    <xf numFmtId="0" fontId="52" fillId="4" borderId="50" xfId="0" applyFont="1" applyFill="1" applyBorder="1" applyAlignment="1">
      <alignment vertical="center" wrapText="1"/>
    </xf>
    <xf numFmtId="164" fontId="28" fillId="4" borderId="78" xfId="0" applyNumberFormat="1" applyFont="1" applyFill="1" applyBorder="1" applyAlignment="1">
      <alignment vertical="center"/>
    </xf>
    <xf numFmtId="164" fontId="66" fillId="10" borderId="10" xfId="0" applyNumberFormat="1" applyFont="1" applyFill="1" applyBorder="1" applyAlignment="1">
      <alignment horizontal="right" vertical="center" wrapText="1"/>
    </xf>
    <xf numFmtId="0" fontId="0" fillId="0" borderId="0" xfId="0" applyAlignment="1">
      <alignment vertical="center"/>
    </xf>
    <xf numFmtId="0" fontId="62" fillId="0" borderId="0" xfId="0" applyFont="1" applyAlignment="1">
      <alignment vertical="center"/>
    </xf>
    <xf numFmtId="0" fontId="12"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7" fillId="3" borderId="0" xfId="1" applyFont="1" applyFill="1" applyBorder="1" applyAlignment="1">
      <alignment horizontal="left" vertical="top"/>
    </xf>
    <xf numFmtId="0" fontId="106" fillId="0" borderId="0" xfId="0" applyFont="1" applyAlignment="1">
      <alignment horizontal="right" vertical="center" wrapText="1"/>
    </xf>
    <xf numFmtId="0" fontId="12"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107" fillId="3" borderId="0" xfId="1" applyFont="1" applyFill="1" applyBorder="1" applyAlignment="1">
      <alignment vertical="top"/>
    </xf>
    <xf numFmtId="0" fontId="12" fillId="3" borderId="0" xfId="1" applyFont="1" applyFill="1" applyBorder="1" applyAlignment="1">
      <alignment horizontal="left" vertical="top"/>
    </xf>
    <xf numFmtId="0" fontId="22" fillId="3" borderId="0" xfId="1" applyFont="1" applyFill="1" applyBorder="1" applyAlignment="1">
      <alignment horizontal="left" vertical="top" wrapText="1"/>
    </xf>
    <xf numFmtId="0" fontId="22" fillId="3" borderId="0" xfId="1" applyFont="1" applyFill="1" applyBorder="1" applyAlignment="1">
      <alignment horizontal="left" vertical="top"/>
    </xf>
    <xf numFmtId="0" fontId="29" fillId="0" borderId="0" xfId="0" applyFont="1" applyAlignment="1">
      <alignment vertical="justify"/>
    </xf>
    <xf numFmtId="2" fontId="29" fillId="0" borderId="0" xfId="0" applyNumberFormat="1" applyFont="1" applyAlignment="1">
      <alignment vertical="justify"/>
    </xf>
    <xf numFmtId="0" fontId="108" fillId="0" borderId="0" xfId="1" applyFont="1"/>
    <xf numFmtId="0" fontId="25" fillId="3" borderId="0" xfId="1" applyFont="1" applyFill="1" applyBorder="1" applyAlignment="1">
      <alignment horizontal="center" vertical="top"/>
    </xf>
    <xf numFmtId="0" fontId="25" fillId="3" borderId="0" xfId="1" applyFont="1" applyFill="1" applyBorder="1" applyAlignment="1">
      <alignment horizontal="justify" vertical="top" wrapText="1"/>
    </xf>
    <xf numFmtId="0" fontId="97" fillId="3" borderId="0" xfId="1" applyFont="1" applyFill="1" applyBorder="1" applyAlignment="1">
      <alignment horizontal="center" vertical="top"/>
    </xf>
    <xf numFmtId="0" fontId="110" fillId="3" borderId="0" xfId="1" applyFont="1" applyFill="1" applyBorder="1" applyAlignment="1">
      <alignment horizontal="right" vertical="top" wrapText="1"/>
    </xf>
    <xf numFmtId="0" fontId="97" fillId="3" borderId="0" xfId="1" applyFont="1" applyFill="1" applyBorder="1" applyAlignment="1">
      <alignment horizontal="center" vertical="top" wrapText="1"/>
    </xf>
    <xf numFmtId="0" fontId="109" fillId="0" borderId="0" xfId="0" applyFont="1"/>
    <xf numFmtId="0" fontId="112" fillId="3" borderId="0" xfId="1" applyFont="1" applyFill="1" applyBorder="1" applyAlignment="1">
      <alignment horizontal="right" vertical="top" wrapText="1"/>
    </xf>
    <xf numFmtId="0" fontId="114" fillId="3" borderId="0" xfId="1" applyFont="1" applyFill="1" applyBorder="1" applyAlignment="1">
      <alignment horizontal="center" vertical="top" wrapText="1"/>
    </xf>
    <xf numFmtId="2" fontId="109" fillId="0" borderId="0" xfId="0" applyNumberFormat="1" applyFont="1" applyAlignment="1">
      <alignment vertical="center"/>
    </xf>
    <xf numFmtId="0" fontId="114" fillId="3" borderId="0" xfId="1" applyFont="1" applyFill="1" applyBorder="1" applyAlignment="1">
      <alignment horizontal="center" vertical="top"/>
    </xf>
    <xf numFmtId="0" fontId="114"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left" vertical="top" wrapText="1"/>
    </xf>
    <xf numFmtId="0" fontId="17" fillId="3" borderId="0" xfId="1" applyFont="1" applyFill="1" applyBorder="1" applyAlignment="1">
      <alignment horizontal="left" vertical="justify" wrapText="1"/>
    </xf>
    <xf numFmtId="0" fontId="80" fillId="0" borderId="0" xfId="3" applyFont="1" applyAlignment="1">
      <alignment horizontal="left" vertical="center" wrapText="1"/>
    </xf>
    <xf numFmtId="2" fontId="77" fillId="2" borderId="42" xfId="0" applyNumberFormat="1" applyFont="1" applyFill="1" applyBorder="1" applyAlignment="1">
      <alignment horizontal="center" vertical="center" wrapText="1"/>
    </xf>
    <xf numFmtId="164" fontId="99" fillId="0" borderId="0" xfId="0" applyNumberFormat="1" applyFont="1" applyAlignment="1">
      <alignment vertical="center"/>
    </xf>
    <xf numFmtId="0" fontId="104" fillId="0" borderId="87" xfId="0" applyFont="1" applyBorder="1" applyAlignment="1">
      <alignment vertical="center" wrapText="1"/>
    </xf>
    <xf numFmtId="0" fontId="104" fillId="0" borderId="88" xfId="0" applyFont="1" applyBorder="1" applyAlignment="1">
      <alignment vertical="center" wrapText="1"/>
    </xf>
    <xf numFmtId="164" fontId="104" fillId="0" borderId="88" xfId="0" applyNumberFormat="1" applyFont="1" applyBorder="1" applyAlignment="1">
      <alignment horizontal="right" vertical="center" wrapText="1"/>
    </xf>
    <xf numFmtId="164" fontId="104" fillId="0" borderId="89" xfId="0" applyNumberFormat="1" applyFont="1" applyBorder="1" applyAlignment="1">
      <alignment vertical="center"/>
    </xf>
    <xf numFmtId="0" fontId="104" fillId="0" borderId="44" xfId="0" applyFont="1" applyBorder="1" applyAlignment="1">
      <alignment vertical="center" wrapText="1"/>
    </xf>
    <xf numFmtId="0" fontId="104" fillId="0" borderId="45" xfId="0" applyFont="1" applyBorder="1" applyAlignment="1">
      <alignment vertical="center" wrapText="1"/>
    </xf>
    <xf numFmtId="164" fontId="104" fillId="0" borderId="45" xfId="0" applyNumberFormat="1" applyFont="1" applyBorder="1" applyAlignment="1">
      <alignment horizontal="right" vertical="center" wrapText="1"/>
    </xf>
    <xf numFmtId="164" fontId="104" fillId="0" borderId="6" xfId="0" applyNumberFormat="1" applyFont="1" applyBorder="1" applyAlignment="1">
      <alignment vertical="center"/>
    </xf>
    <xf numFmtId="164" fontId="85" fillId="0" borderId="6" xfId="0" applyNumberFormat="1" applyFont="1" applyBorder="1" applyAlignment="1">
      <alignment vertical="center"/>
    </xf>
    <xf numFmtId="164" fontId="104" fillId="4" borderId="6" xfId="0" applyNumberFormat="1" applyFont="1" applyFill="1" applyBorder="1" applyAlignment="1">
      <alignment vertical="center"/>
    </xf>
    <xf numFmtId="164" fontId="66" fillId="10" borderId="52" xfId="0" applyNumberFormat="1" applyFont="1" applyFill="1" applyBorder="1" applyAlignment="1">
      <alignment horizontal="right" vertical="center" wrapText="1"/>
    </xf>
    <xf numFmtId="0" fontId="104" fillId="0" borderId="46" xfId="0" applyFont="1" applyBorder="1" applyAlignment="1">
      <alignment vertical="center" wrapText="1"/>
    </xf>
    <xf numFmtId="0" fontId="104" fillId="0" borderId="47" xfId="0" applyFont="1" applyBorder="1" applyAlignment="1">
      <alignment vertical="center" wrapText="1"/>
    </xf>
    <xf numFmtId="164" fontId="104" fillId="0" borderId="47" xfId="0" applyNumberFormat="1" applyFont="1" applyBorder="1" applyAlignment="1">
      <alignment horizontal="right" vertical="center" wrapText="1"/>
    </xf>
    <xf numFmtId="164" fontId="104" fillId="0" borderId="48" xfId="0" applyNumberFormat="1" applyFont="1" applyBorder="1" applyAlignment="1">
      <alignment vertical="center"/>
    </xf>
    <xf numFmtId="0" fontId="105" fillId="12" borderId="51" xfId="0" applyFont="1" applyFill="1" applyBorder="1" applyAlignment="1">
      <alignment vertical="center" wrapText="1"/>
    </xf>
    <xf numFmtId="164" fontId="105" fillId="12" borderId="52" xfId="0" applyNumberFormat="1" applyFont="1" applyFill="1" applyBorder="1" applyAlignment="1">
      <alignment horizontal="right" vertical="center" wrapText="1"/>
    </xf>
    <xf numFmtId="164" fontId="105" fillId="12" borderId="10" xfId="0" applyNumberFormat="1" applyFont="1" applyFill="1" applyBorder="1" applyAlignment="1">
      <alignment horizontal="right" vertical="center" wrapText="1"/>
    </xf>
    <xf numFmtId="49" fontId="50" fillId="11" borderId="30" xfId="3" applyNumberFormat="1" applyFont="1" applyFill="1" applyBorder="1" applyAlignment="1">
      <alignment horizontal="left" vertical="center" wrapText="1"/>
    </xf>
    <xf numFmtId="49" fontId="44" fillId="11" borderId="31" xfId="3" applyNumberFormat="1" applyFont="1" applyFill="1" applyBorder="1" applyAlignment="1">
      <alignment vertical="center" wrapText="1"/>
    </xf>
    <xf numFmtId="49" fontId="50" fillId="11" borderId="32" xfId="3" applyNumberFormat="1" applyFont="1" applyFill="1" applyBorder="1" applyAlignment="1">
      <alignment vertical="center" wrapText="1"/>
    </xf>
    <xf numFmtId="164" fontId="85" fillId="11" borderId="31" xfId="3" applyNumberFormat="1" applyFont="1" applyFill="1" applyBorder="1" applyAlignment="1">
      <alignment vertical="center" wrapText="1"/>
    </xf>
    <xf numFmtId="164" fontId="82" fillId="11" borderId="33" xfId="3" applyNumberFormat="1" applyFont="1" applyFill="1" applyBorder="1" applyAlignment="1">
      <alignment vertical="center"/>
    </xf>
    <xf numFmtId="0" fontId="104" fillId="0" borderId="53" xfId="0" applyFont="1" applyBorder="1" applyAlignment="1">
      <alignment vertical="center" wrapText="1"/>
    </xf>
    <xf numFmtId="0" fontId="104" fillId="0" borderId="54" xfId="0" applyFont="1" applyBorder="1" applyAlignment="1">
      <alignment vertical="center" wrapText="1"/>
    </xf>
    <xf numFmtId="164" fontId="104" fillId="0" borderId="54" xfId="0" applyNumberFormat="1" applyFont="1" applyBorder="1" applyAlignment="1">
      <alignment horizontal="right" vertical="center" wrapText="1"/>
    </xf>
    <xf numFmtId="164" fontId="104" fillId="0" borderId="8" xfId="0" applyNumberFormat="1" applyFont="1" applyBorder="1" applyAlignment="1">
      <alignment vertical="center"/>
    </xf>
    <xf numFmtId="164" fontId="85" fillId="0" borderId="48" xfId="0" applyNumberFormat="1" applyFont="1" applyBorder="1" applyAlignment="1">
      <alignment vertical="center"/>
    </xf>
    <xf numFmtId="0" fontId="104" fillId="0" borderId="49" xfId="0" applyFont="1" applyBorder="1" applyAlignment="1">
      <alignment vertical="center" wrapText="1"/>
    </xf>
    <xf numFmtId="0" fontId="104" fillId="0" borderId="50" xfId="0" applyFont="1" applyBorder="1" applyAlignment="1">
      <alignment vertical="center" wrapText="1"/>
    </xf>
    <xf numFmtId="164" fontId="104" fillId="0" borderId="50" xfId="0" applyNumberFormat="1" applyFont="1" applyBorder="1" applyAlignment="1">
      <alignment horizontal="right" vertical="center" wrapText="1"/>
    </xf>
    <xf numFmtId="164" fontId="85" fillId="0" borderId="7" xfId="0" applyNumberFormat="1" applyFont="1" applyBorder="1" applyAlignment="1">
      <alignment vertical="center"/>
    </xf>
    <xf numFmtId="164" fontId="104" fillId="0" borderId="7" xfId="0" applyNumberFormat="1" applyFont="1" applyBorder="1" applyAlignment="1">
      <alignment vertical="center"/>
    </xf>
    <xf numFmtId="164" fontId="85" fillId="0" borderId="8" xfId="0" applyNumberFormat="1" applyFont="1" applyBorder="1" applyAlignment="1">
      <alignment vertical="center"/>
    </xf>
    <xf numFmtId="164" fontId="104" fillId="4" borderId="7" xfId="0" applyNumberFormat="1" applyFont="1" applyFill="1" applyBorder="1" applyAlignment="1">
      <alignment vertical="center"/>
    </xf>
    <xf numFmtId="164" fontId="118" fillId="4" borderId="0" xfId="0" applyNumberFormat="1" applyFont="1" applyFill="1" applyBorder="1" applyAlignment="1">
      <alignment vertical="center" wrapText="1"/>
    </xf>
    <xf numFmtId="164" fontId="79" fillId="4" borderId="72" xfId="0" applyNumberFormat="1" applyFont="1" applyFill="1" applyBorder="1" applyAlignment="1">
      <alignment vertical="center"/>
    </xf>
    <xf numFmtId="0" fontId="85" fillId="4" borderId="80" xfId="0" applyFont="1" applyFill="1" applyBorder="1" applyAlignment="1">
      <alignment horizontal="left" vertical="center" wrapText="1"/>
    </xf>
    <xf numFmtId="0" fontId="86" fillId="4" borderId="50" xfId="0" applyFont="1" applyFill="1" applyBorder="1" applyAlignment="1">
      <alignment horizontal="left" vertical="center" wrapText="1"/>
    </xf>
    <xf numFmtId="0" fontId="5" fillId="3" borderId="0" xfId="1" applyFont="1" applyFill="1" applyBorder="1" applyAlignment="1">
      <alignment horizontal="justify" vertical="top" wrapText="1"/>
    </xf>
    <xf numFmtId="165" fontId="59" fillId="5" borderId="22" xfId="0" applyNumberFormat="1" applyFont="1" applyFill="1" applyBorder="1" applyAlignment="1" applyProtection="1">
      <alignment horizontal="center" vertical="center" wrapText="1"/>
    </xf>
    <xf numFmtId="165" fontId="59" fillId="5" borderId="0" xfId="0" applyNumberFormat="1" applyFont="1" applyFill="1" applyBorder="1" applyAlignment="1" applyProtection="1">
      <alignment horizontal="center" vertical="center" wrapText="1"/>
    </xf>
    <xf numFmtId="165" fontId="60" fillId="5" borderId="22" xfId="0" applyNumberFormat="1" applyFont="1" applyFill="1" applyBorder="1" applyAlignment="1" applyProtection="1">
      <alignment horizontal="center" vertical="center" wrapText="1"/>
    </xf>
    <xf numFmtId="165" fontId="60" fillId="5" borderId="0" xfId="0" applyNumberFormat="1" applyFont="1" applyFill="1" applyBorder="1" applyAlignment="1" applyProtection="1">
      <alignment horizontal="center" vertical="center" wrapText="1"/>
    </xf>
    <xf numFmtId="0" fontId="60" fillId="0" borderId="0" xfId="0" applyFont="1" applyFill="1" applyAlignment="1" applyProtection="1">
      <alignment horizontal="left" vertical="center"/>
    </xf>
    <xf numFmtId="0" fontId="49" fillId="6" borderId="21" xfId="0" applyFont="1" applyFill="1" applyBorder="1" applyAlignment="1" applyProtection="1">
      <alignment horizontal="left" vertical="center"/>
    </xf>
    <xf numFmtId="0" fontId="49" fillId="6" borderId="21" xfId="0" applyFont="1" applyFill="1" applyBorder="1" applyAlignment="1" applyProtection="1">
      <alignment horizontal="left" vertical="center" wrapText="1"/>
    </xf>
    <xf numFmtId="0" fontId="49" fillId="5" borderId="28" xfId="0" applyFont="1" applyFill="1" applyBorder="1" applyAlignment="1" applyProtection="1">
      <alignment horizontal="left" vertical="center"/>
    </xf>
    <xf numFmtId="0" fontId="49" fillId="5" borderId="29" xfId="0" applyFont="1" applyFill="1" applyBorder="1" applyAlignment="1" applyProtection="1">
      <alignment horizontal="left" vertical="center"/>
    </xf>
    <xf numFmtId="0" fontId="41" fillId="0" borderId="0" xfId="0" applyFont="1" applyFill="1" applyAlignment="1" applyProtection="1">
      <alignment horizontal="justify"/>
    </xf>
    <xf numFmtId="0" fontId="41" fillId="5" borderId="20" xfId="0" applyFont="1" applyFill="1" applyBorder="1" applyAlignment="1" applyProtection="1">
      <alignment horizontal="justify" vertical="center"/>
    </xf>
    <xf numFmtId="0" fontId="44" fillId="6" borderId="21" xfId="0" applyFont="1" applyFill="1" applyBorder="1" applyAlignment="1" applyProtection="1">
      <alignment horizontal="left" vertical="center" wrapText="1"/>
    </xf>
    <xf numFmtId="0" fontId="49" fillId="5" borderId="23" xfId="0" applyFont="1" applyFill="1" applyBorder="1" applyAlignment="1" applyProtection="1">
      <alignment horizontal="left" vertical="center" wrapText="1"/>
    </xf>
    <xf numFmtId="0" fontId="49" fillId="5" borderId="24" xfId="0" applyFont="1" applyFill="1" applyBorder="1" applyAlignment="1" applyProtection="1">
      <alignment horizontal="left" vertical="center" wrapText="1"/>
    </xf>
    <xf numFmtId="0" fontId="38" fillId="0" borderId="0" xfId="0" applyFont="1" applyFill="1" applyAlignment="1" applyProtection="1">
      <alignment horizontal="justify" vertical="center"/>
    </xf>
    <xf numFmtId="0" fontId="41" fillId="0" borderId="20" xfId="0" applyFont="1" applyFill="1" applyBorder="1" applyAlignment="1" applyProtection="1">
      <alignment horizontal="justify" vertical="center"/>
    </xf>
    <xf numFmtId="0" fontId="67" fillId="0" borderId="0" xfId="0" applyFont="1" applyAlignment="1">
      <alignment vertical="center" wrapText="1"/>
    </xf>
    <xf numFmtId="0" fontId="105" fillId="12" borderId="52" xfId="0" applyFont="1" applyFill="1" applyBorder="1" applyAlignment="1">
      <alignment horizontal="left" vertical="center" wrapText="1"/>
    </xf>
    <xf numFmtId="0" fontId="84" fillId="0" borderId="0" xfId="3" applyFont="1" applyAlignment="1">
      <alignment horizontal="left" vertical="center"/>
    </xf>
    <xf numFmtId="0" fontId="105" fillId="12" borderId="52" xfId="0" applyFont="1" applyFill="1" applyBorder="1" applyAlignment="1">
      <alignment vertical="center" wrapText="1"/>
    </xf>
    <xf numFmtId="0" fontId="69" fillId="10" borderId="51" xfId="0" applyFont="1" applyFill="1" applyBorder="1" applyAlignment="1">
      <alignment vertical="center" wrapText="1"/>
    </xf>
    <xf numFmtId="0" fontId="69" fillId="10" borderId="52" xfId="0" applyFont="1" applyFill="1" applyBorder="1" applyAlignment="1">
      <alignment vertical="center" wrapText="1"/>
    </xf>
    <xf numFmtId="0" fontId="80" fillId="0" borderId="0" xfId="3" applyFont="1" applyAlignment="1">
      <alignment horizontal="left" vertical="center" wrapText="1"/>
    </xf>
    <xf numFmtId="164" fontId="80" fillId="8" borderId="41" xfId="3" applyNumberFormat="1" applyFont="1" applyFill="1" applyBorder="1" applyAlignment="1">
      <alignment horizontal="right" vertical="center" wrapText="1"/>
    </xf>
    <xf numFmtId="0" fontId="106" fillId="0" borderId="0" xfId="0" applyFont="1" applyAlignment="1">
      <alignment horizontal="left" vertical="center" wrapText="1"/>
    </xf>
    <xf numFmtId="0" fontId="12"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0" xfId="1" applyFont="1" applyFill="1" applyBorder="1" applyAlignment="1">
      <alignment vertical="top" wrapText="1"/>
    </xf>
    <xf numFmtId="0" fontId="5" fillId="3" borderId="0" xfId="1" applyFont="1" applyFill="1" applyBorder="1" applyAlignment="1">
      <alignment horizontal="justify" vertical="top" wrapText="1"/>
    </xf>
    <xf numFmtId="0" fontId="5" fillId="3" borderId="0" xfId="1" applyFont="1" applyFill="1" applyBorder="1" applyAlignment="1">
      <alignment horizontal="left" vertical="top" wrapText="1"/>
    </xf>
    <xf numFmtId="0" fontId="5" fillId="3" borderId="0" xfId="1" applyFont="1" applyFill="1" applyBorder="1" applyAlignment="1">
      <alignment horizontal="center" vertical="top" wrapText="1"/>
    </xf>
    <xf numFmtId="0" fontId="7" fillId="3" borderId="0" xfId="1" applyFont="1" applyFill="1" applyBorder="1" applyAlignment="1">
      <alignment horizontal="left" vertical="top"/>
    </xf>
    <xf numFmtId="49" fontId="8" fillId="3" borderId="0" xfId="1" applyNumberFormat="1" applyFont="1" applyFill="1" applyBorder="1" applyAlignment="1">
      <alignment horizontal="center" vertical="top"/>
    </xf>
    <xf numFmtId="0" fontId="5" fillId="3" borderId="0" xfId="1" applyFont="1" applyFill="1" applyBorder="1" applyAlignment="1">
      <alignment horizontal="left" vertical="justify" wrapText="1"/>
    </xf>
    <xf numFmtId="0" fontId="5" fillId="3" borderId="0" xfId="1" applyFont="1" applyFill="1" applyBorder="1" applyAlignment="1">
      <alignment vertical="top" wrapText="1"/>
    </xf>
    <xf numFmtId="0" fontId="17" fillId="3" borderId="0" xfId="1" applyFont="1" applyFill="1" applyBorder="1" applyAlignment="1">
      <alignment horizontal="left" vertical="top" wrapText="1"/>
    </xf>
    <xf numFmtId="0" fontId="115" fillId="3" borderId="0" xfId="1" applyFont="1" applyFill="1" applyBorder="1" applyAlignment="1">
      <alignment horizontal="left" vertical="top" wrapText="1"/>
    </xf>
    <xf numFmtId="0" fontId="110" fillId="3" borderId="0" xfId="1" applyFont="1" applyFill="1" applyBorder="1" applyAlignment="1">
      <alignment horizontal="left" vertical="top"/>
    </xf>
    <xf numFmtId="0" fontId="110" fillId="3" borderId="0" xfId="1" applyFont="1" applyFill="1" applyBorder="1" applyAlignment="1">
      <alignment horizontal="left" vertical="top" wrapText="1"/>
    </xf>
    <xf numFmtId="0" fontId="115" fillId="3" borderId="0" xfId="1" applyFont="1" applyFill="1" applyBorder="1" applyAlignment="1">
      <alignment horizontal="left" vertical="justify" wrapText="1"/>
    </xf>
    <xf numFmtId="0" fontId="114" fillId="3" borderId="0" xfId="1" applyFont="1" applyFill="1" applyBorder="1" applyAlignment="1">
      <alignment vertical="top" wrapText="1"/>
    </xf>
    <xf numFmtId="0" fontId="16" fillId="3" borderId="0" xfId="1" applyFont="1" applyFill="1" applyBorder="1" applyAlignment="1">
      <alignment vertical="top" wrapText="1"/>
    </xf>
    <xf numFmtId="0" fontId="17" fillId="3" borderId="0" xfId="1" applyFont="1" applyFill="1" applyBorder="1" applyAlignment="1">
      <alignment horizontal="left" vertical="justify" wrapText="1"/>
    </xf>
    <xf numFmtId="49" fontId="19" fillId="3" borderId="0" xfId="1" applyNumberFormat="1" applyFont="1" applyFill="1" applyBorder="1" applyAlignment="1">
      <alignment horizontal="left" vertical="top" wrapText="1"/>
    </xf>
    <xf numFmtId="0" fontId="5" fillId="3" borderId="0" xfId="1" applyFont="1" applyFill="1" applyBorder="1" applyAlignment="1">
      <alignment horizontal="left" vertical="top"/>
    </xf>
    <xf numFmtId="49" fontId="5" fillId="3" borderId="0" xfId="1" applyNumberFormat="1" applyFont="1" applyFill="1" applyBorder="1" applyAlignment="1">
      <alignment horizontal="left" vertical="top" wrapText="1"/>
    </xf>
    <xf numFmtId="2" fontId="77" fillId="2" borderId="42" xfId="0" applyNumberFormat="1" applyFont="1" applyFill="1" applyBorder="1" applyAlignment="1">
      <alignment horizontal="center" vertical="center" wrapText="1"/>
    </xf>
    <xf numFmtId="2" fontId="77" fillId="2" borderId="43" xfId="0" applyNumberFormat="1" applyFont="1" applyFill="1" applyBorder="1" applyAlignment="1">
      <alignment horizontal="center" vertical="center" wrapText="1"/>
    </xf>
    <xf numFmtId="2" fontId="92" fillId="4" borderId="66" xfId="0" applyNumberFormat="1" applyFont="1" applyFill="1" applyBorder="1" applyAlignment="1">
      <alignment horizontal="left" vertical="center"/>
    </xf>
    <xf numFmtId="2" fontId="92" fillId="4" borderId="68" xfId="0" applyNumberFormat="1" applyFont="1" applyFill="1" applyBorder="1" applyAlignment="1">
      <alignment horizontal="left" vertical="center"/>
    </xf>
    <xf numFmtId="2" fontId="92" fillId="4" borderId="25" xfId="0" applyNumberFormat="1" applyFont="1" applyFill="1" applyBorder="1" applyAlignment="1">
      <alignment horizontal="left" vertical="center"/>
    </xf>
    <xf numFmtId="2" fontId="92" fillId="4" borderId="69" xfId="0" applyNumberFormat="1" applyFont="1" applyFill="1" applyBorder="1" applyAlignment="1">
      <alignment horizontal="left" vertical="center"/>
    </xf>
    <xf numFmtId="0" fontId="69" fillId="10" borderId="59" xfId="0" applyFont="1" applyFill="1" applyBorder="1" applyAlignment="1">
      <alignment horizontal="left" vertical="center" wrapText="1"/>
    </xf>
    <xf numFmtId="0" fontId="69" fillId="10" borderId="1" xfId="0" applyFont="1" applyFill="1" applyBorder="1" applyAlignment="1">
      <alignment horizontal="left" vertical="center" wrapText="1"/>
    </xf>
    <xf numFmtId="0" fontId="69" fillId="10" borderId="9" xfId="0" applyFont="1" applyFill="1" applyBorder="1" applyAlignment="1">
      <alignment horizontal="left" vertical="center" wrapText="1"/>
    </xf>
    <xf numFmtId="0" fontId="69" fillId="4" borderId="90" xfId="0" applyFont="1" applyFill="1" applyBorder="1" applyAlignment="1">
      <alignment horizontal="left" vertical="center" wrapText="1"/>
    </xf>
    <xf numFmtId="0" fontId="69" fillId="4" borderId="11" xfId="0" applyFont="1" applyFill="1" applyBorder="1" applyAlignment="1">
      <alignment horizontal="left" vertical="center" wrapText="1"/>
    </xf>
    <xf numFmtId="0" fontId="21" fillId="4" borderId="70"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73" xfId="0" applyFont="1" applyFill="1" applyBorder="1" applyAlignment="1">
      <alignment horizontal="left" vertical="center" wrapText="1"/>
    </xf>
    <xf numFmtId="2" fontId="79" fillId="0" borderId="11" xfId="0" applyNumberFormat="1" applyFont="1" applyBorder="1" applyAlignment="1">
      <alignment horizontal="left" vertical="center"/>
    </xf>
    <xf numFmtId="49" fontId="50" fillId="6" borderId="71" xfId="3" applyNumberFormat="1" applyFont="1" applyFill="1" applyBorder="1" applyAlignment="1">
      <alignment horizontal="left" vertical="center" wrapText="1"/>
    </xf>
    <xf numFmtId="49" fontId="50" fillId="6" borderId="67" xfId="3" applyNumberFormat="1" applyFont="1" applyFill="1" applyBorder="1" applyAlignment="1">
      <alignment horizontal="left" vertical="center" wrapText="1"/>
    </xf>
    <xf numFmtId="164" fontId="80" fillId="8" borderId="21" xfId="3" applyNumberFormat="1" applyFont="1" applyFill="1" applyBorder="1" applyAlignment="1">
      <alignment horizontal="right" vertical="center" wrapText="1"/>
    </xf>
    <xf numFmtId="164" fontId="80" fillId="8" borderId="61" xfId="3" applyNumberFormat="1" applyFont="1" applyFill="1" applyBorder="1" applyAlignment="1">
      <alignment horizontal="right" vertical="center" wrapText="1"/>
    </xf>
    <xf numFmtId="0" fontId="21" fillId="4" borderId="76" xfId="0" applyFont="1" applyFill="1" applyBorder="1" applyAlignment="1">
      <alignment horizontal="left" vertical="center" wrapText="1"/>
    </xf>
    <xf numFmtId="0" fontId="21" fillId="4" borderId="77" xfId="0" applyFont="1" applyFill="1" applyBorder="1" applyAlignment="1">
      <alignment horizontal="left" vertical="center" wrapText="1"/>
    </xf>
    <xf numFmtId="0" fontId="21" fillId="3" borderId="70" xfId="2" applyFont="1" applyFill="1" applyBorder="1" applyAlignment="1">
      <alignment horizontal="left" vertical="center" wrapText="1"/>
    </xf>
    <xf numFmtId="0" fontId="21" fillId="3" borderId="5" xfId="2" applyFont="1" applyFill="1" applyBorder="1" applyAlignment="1">
      <alignment horizontal="left" vertical="center" wrapText="1"/>
    </xf>
    <xf numFmtId="0" fontId="21" fillId="3" borderId="73" xfId="2" applyFont="1" applyFill="1" applyBorder="1" applyAlignment="1">
      <alignment horizontal="left" vertical="center" wrapText="1"/>
    </xf>
    <xf numFmtId="0" fontId="21" fillId="4" borderId="84" xfId="0" applyFont="1" applyFill="1" applyBorder="1" applyAlignment="1">
      <alignment horizontal="left" vertical="center" wrapText="1"/>
    </xf>
    <xf numFmtId="0" fontId="21" fillId="4" borderId="85" xfId="0" applyFont="1" applyFill="1" applyBorder="1" applyAlignment="1">
      <alignment horizontal="left" vertical="center" wrapText="1"/>
    </xf>
  </cellXfs>
  <cellStyles count="7">
    <cellStyle name="Excel Built-in Normal" xfId="1"/>
    <cellStyle name="Excel Built-in Normal 1" xfId="2"/>
    <cellStyle name="Header" xfId="5"/>
    <cellStyle name="Normální" xfId="0" builtinId="0"/>
    <cellStyle name="Normální 2" xfId="4"/>
    <cellStyle name="Normální 3" xfId="3"/>
    <cellStyle name="Normální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topLeftCell="A16" workbookViewId="0">
      <selection activeCell="B48" sqref="B48"/>
    </sheetView>
  </sheetViews>
  <sheetFormatPr defaultRowHeight="15" x14ac:dyDescent="0.25"/>
  <cols>
    <col min="1" max="1" width="7.7109375" style="22" customWidth="1"/>
    <col min="2" max="2" width="33.7109375" style="22" customWidth="1"/>
    <col min="3" max="4" width="19.7109375" style="22" customWidth="1"/>
    <col min="5" max="5" width="19.7109375" style="23" customWidth="1"/>
    <col min="6" max="6" width="12.28515625" bestFit="1" customWidth="1"/>
  </cols>
  <sheetData>
    <row r="1" spans="1:5" s="1" customFormat="1" x14ac:dyDescent="0.25">
      <c r="A1" s="22"/>
      <c r="B1" s="22"/>
      <c r="C1" s="22"/>
      <c r="D1" s="22"/>
      <c r="E1" s="23"/>
    </row>
    <row r="2" spans="1:5" s="1" customFormat="1" ht="21" customHeight="1" x14ac:dyDescent="0.25">
      <c r="A2" s="24" t="s">
        <v>99</v>
      </c>
      <c r="B2" s="25"/>
      <c r="C2" s="25"/>
      <c r="D2" s="25"/>
      <c r="E2" s="26"/>
    </row>
    <row r="3" spans="1:5" ht="15.75" customHeight="1" x14ac:dyDescent="0.25">
      <c r="A3" s="27"/>
    </row>
    <row r="4" spans="1:5" ht="15.75" customHeight="1" x14ac:dyDescent="0.25">
      <c r="A4" s="283" t="s">
        <v>100</v>
      </c>
      <c r="B4" s="283"/>
      <c r="C4" s="283"/>
      <c r="D4" s="283"/>
    </row>
    <row r="5" spans="1:5" ht="15.75" customHeight="1" thickBot="1" x14ac:dyDescent="0.3">
      <c r="A5" s="28" t="s">
        <v>245</v>
      </c>
      <c r="E5" s="23">
        <f>SUM('PŘÍJMY 2024 - NÁVRH ROZPOČTU'!F102)</f>
        <v>81000000</v>
      </c>
    </row>
    <row r="6" spans="1:5" ht="15.75" customHeight="1" x14ac:dyDescent="0.25">
      <c r="A6" s="284" t="s">
        <v>101</v>
      </c>
      <c r="B6" s="284"/>
      <c r="C6" s="284"/>
      <c r="D6" s="284"/>
      <c r="E6" s="29">
        <f>SUM(E5:E5)</f>
        <v>81000000</v>
      </c>
    </row>
    <row r="7" spans="1:5" ht="15.75" customHeight="1" x14ac:dyDescent="0.25">
      <c r="A7" s="30"/>
    </row>
    <row r="8" spans="1:5" ht="15.75" customHeight="1" x14ac:dyDescent="0.25">
      <c r="A8" s="283" t="s">
        <v>102</v>
      </c>
      <c r="B8" s="283"/>
      <c r="C8" s="283"/>
      <c r="D8" s="283"/>
    </row>
    <row r="9" spans="1:5" ht="15.75" customHeight="1" thickBot="1" x14ac:dyDescent="0.3">
      <c r="A9" s="28" t="s">
        <v>245</v>
      </c>
      <c r="E9" s="23">
        <v>96000000</v>
      </c>
    </row>
    <row r="10" spans="1:5" ht="15.75" customHeight="1" x14ac:dyDescent="0.25">
      <c r="A10" s="284" t="s">
        <v>103</v>
      </c>
      <c r="B10" s="284"/>
      <c r="C10" s="284"/>
      <c r="D10" s="284"/>
      <c r="E10" s="29">
        <f>SUM(E9:E9)</f>
        <v>96000000</v>
      </c>
    </row>
    <row r="11" spans="1:5" ht="15.75" customHeight="1" x14ac:dyDescent="0.25">
      <c r="A11" s="30"/>
      <c r="E11" s="31"/>
    </row>
    <row r="12" spans="1:5" ht="15.75" customHeight="1" x14ac:dyDescent="0.25">
      <c r="A12" s="283" t="s">
        <v>104</v>
      </c>
      <c r="B12" s="283"/>
      <c r="C12" s="283"/>
      <c r="D12" s="283"/>
      <c r="E12" s="31"/>
    </row>
    <row r="13" spans="1:5" ht="15.75" customHeight="1" x14ac:dyDescent="0.25">
      <c r="A13" s="278" t="s">
        <v>246</v>
      </c>
      <c r="B13" s="278"/>
      <c r="C13" s="278"/>
      <c r="D13" s="278"/>
      <c r="E13" s="32">
        <v>16736851.5</v>
      </c>
    </row>
    <row r="14" spans="1:5" ht="15.75" customHeight="1" thickBot="1" x14ac:dyDescent="0.3">
      <c r="A14" s="278" t="s">
        <v>247</v>
      </c>
      <c r="B14" s="278"/>
      <c r="C14" s="278"/>
      <c r="D14" s="278"/>
      <c r="E14" s="31">
        <v>-1736851.5</v>
      </c>
    </row>
    <row r="15" spans="1:5" ht="15.75" customHeight="1" x14ac:dyDescent="0.25">
      <c r="A15" s="279" t="s">
        <v>105</v>
      </c>
      <c r="B15" s="279"/>
      <c r="C15" s="279"/>
      <c r="D15" s="279"/>
      <c r="E15" s="29">
        <f>SUM(E13:E14)</f>
        <v>15000000</v>
      </c>
    </row>
    <row r="16" spans="1:5" ht="15.75" customHeight="1" x14ac:dyDescent="0.25"/>
    <row r="17" spans="1:5" ht="15.75" customHeight="1" x14ac:dyDescent="0.25"/>
    <row r="18" spans="1:5" ht="15.75" customHeight="1" x14ac:dyDescent="0.25"/>
    <row r="19" spans="1:5" ht="15.75" customHeight="1" thickBot="1" x14ac:dyDescent="0.3">
      <c r="A19" s="24" t="s">
        <v>106</v>
      </c>
      <c r="B19" s="25"/>
      <c r="C19" s="25"/>
      <c r="D19" s="25"/>
      <c r="E19" s="26"/>
    </row>
    <row r="20" spans="1:5" ht="15.75" customHeight="1" thickBot="1" x14ac:dyDescent="0.3">
      <c r="A20" s="280" t="s">
        <v>107</v>
      </c>
      <c r="B20" s="280"/>
      <c r="C20" s="33" t="s">
        <v>250</v>
      </c>
      <c r="D20" s="34"/>
      <c r="E20" s="35"/>
    </row>
    <row r="21" spans="1:5" ht="15.75" customHeight="1" x14ac:dyDescent="0.25">
      <c r="A21" s="281" t="s">
        <v>248</v>
      </c>
      <c r="B21" s="281"/>
      <c r="C21" s="36">
        <f>SUM(E6)</f>
        <v>81000000</v>
      </c>
      <c r="D21" s="37"/>
      <c r="E21" s="38"/>
    </row>
    <row r="22" spans="1:5" ht="15.75" customHeight="1" thickBot="1" x14ac:dyDescent="0.3">
      <c r="A22" s="282" t="s">
        <v>249</v>
      </c>
      <c r="B22" s="282"/>
      <c r="C22" s="39">
        <f>SUM(E10)</f>
        <v>96000000</v>
      </c>
      <c r="D22" s="37"/>
      <c r="E22" s="38"/>
    </row>
    <row r="23" spans="1:5" ht="15.75" customHeight="1" thickBot="1" x14ac:dyDescent="0.3">
      <c r="A23" s="274" t="s">
        <v>108</v>
      </c>
      <c r="B23" s="274"/>
      <c r="C23" s="40">
        <f>SUM(C21-C22)</f>
        <v>-15000000</v>
      </c>
      <c r="D23" s="41"/>
      <c r="E23" s="42"/>
    </row>
    <row r="24" spans="1:5" ht="15.75" customHeight="1" thickBot="1" x14ac:dyDescent="0.3">
      <c r="A24" s="43"/>
      <c r="B24" s="43"/>
      <c r="C24" s="43"/>
      <c r="D24" s="44"/>
      <c r="E24" s="45"/>
    </row>
    <row r="25" spans="1:5" ht="15.75" customHeight="1" thickBot="1" x14ac:dyDescent="0.3">
      <c r="A25" s="275" t="s">
        <v>109</v>
      </c>
      <c r="B25" s="275"/>
      <c r="C25" s="33" t="s">
        <v>250</v>
      </c>
      <c r="D25" s="34"/>
      <c r="E25" s="35"/>
    </row>
    <row r="26" spans="1:5" ht="25.5" customHeight="1" x14ac:dyDescent="0.25">
      <c r="A26" s="46" t="s">
        <v>110</v>
      </c>
      <c r="B26" s="47" t="s">
        <v>111</v>
      </c>
      <c r="C26" s="133">
        <f>SUM(E13)</f>
        <v>16736851.5</v>
      </c>
      <c r="D26" s="49"/>
      <c r="E26" s="35"/>
    </row>
    <row r="27" spans="1:5" ht="25.5" customHeight="1" x14ac:dyDescent="0.25">
      <c r="A27" s="46" t="s">
        <v>179</v>
      </c>
      <c r="B27" s="47" t="s">
        <v>120</v>
      </c>
      <c r="C27" s="48">
        <v>0</v>
      </c>
      <c r="D27" s="49"/>
      <c r="E27" s="50"/>
    </row>
    <row r="28" spans="1:5" ht="25.5" customHeight="1" x14ac:dyDescent="0.25">
      <c r="A28" s="46" t="s">
        <v>112</v>
      </c>
      <c r="B28" s="47" t="s">
        <v>113</v>
      </c>
      <c r="C28" s="134">
        <f>SUM(E14)</f>
        <v>-1736851.5</v>
      </c>
      <c r="D28" s="37"/>
      <c r="E28" s="38"/>
    </row>
    <row r="29" spans="1:5" ht="15.75" customHeight="1" thickBot="1" x14ac:dyDescent="0.3">
      <c r="A29" s="51" t="s">
        <v>114</v>
      </c>
      <c r="B29" s="52" t="s">
        <v>115</v>
      </c>
      <c r="C29" s="53">
        <v>0</v>
      </c>
      <c r="D29" s="49"/>
      <c r="E29" s="50"/>
    </row>
    <row r="30" spans="1:5" ht="15.75" customHeight="1" thickBot="1" x14ac:dyDescent="0.3">
      <c r="A30" s="275" t="s">
        <v>116</v>
      </c>
      <c r="B30" s="275"/>
      <c r="C30" s="40">
        <f>SUM(C26:C29)</f>
        <v>15000000</v>
      </c>
      <c r="D30" s="41"/>
      <c r="E30" s="42"/>
    </row>
    <row r="31" spans="1:5" ht="15.75" customHeight="1" thickBot="1" x14ac:dyDescent="0.3">
      <c r="A31" s="54"/>
      <c r="B31" s="54"/>
      <c r="C31" s="55"/>
      <c r="D31" s="55"/>
      <c r="E31" s="56"/>
    </row>
    <row r="32" spans="1:5" ht="15.75" customHeight="1" thickBot="1" x14ac:dyDescent="0.3">
      <c r="A32" s="275" t="s">
        <v>117</v>
      </c>
      <c r="B32" s="275"/>
      <c r="C32" s="33" t="s">
        <v>250</v>
      </c>
      <c r="D32" s="34"/>
      <c r="E32" s="35"/>
    </row>
    <row r="33" spans="1:5" ht="15.75" customHeight="1" x14ac:dyDescent="0.25">
      <c r="A33" s="276" t="s">
        <v>118</v>
      </c>
      <c r="B33" s="276"/>
      <c r="C33" s="57">
        <f>SUM(C21+C26+C27)</f>
        <v>97736851.5</v>
      </c>
      <c r="D33" s="37"/>
      <c r="E33" s="38"/>
    </row>
    <row r="34" spans="1:5" ht="15.75" customHeight="1" thickBot="1" x14ac:dyDescent="0.3">
      <c r="A34" s="277" t="s">
        <v>119</v>
      </c>
      <c r="B34" s="277"/>
      <c r="C34" s="58">
        <f>SUM(C22-C28)</f>
        <v>97736851.5</v>
      </c>
      <c r="D34" s="269"/>
      <c r="E34" s="270"/>
    </row>
    <row r="35" spans="1:5" ht="15.75" customHeight="1" thickBot="1" x14ac:dyDescent="0.3">
      <c r="A35" s="54"/>
      <c r="B35" s="54"/>
      <c r="C35" s="59">
        <f>SUM(C33-C34)</f>
        <v>0</v>
      </c>
      <c r="D35" s="271"/>
      <c r="E35" s="272"/>
    </row>
    <row r="36" spans="1:5" ht="15.75" customHeight="1" x14ac:dyDescent="0.25"/>
    <row r="37" spans="1:5" ht="15.75" customHeight="1" x14ac:dyDescent="0.25">
      <c r="A37" s="273" t="s">
        <v>94</v>
      </c>
      <c r="B37" s="273"/>
      <c r="C37" s="273"/>
      <c r="D37" s="273"/>
      <c r="E37" s="60"/>
    </row>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6.350000000000001" customHeight="1" x14ac:dyDescent="0.25"/>
    <row r="47" spans="1:5" ht="16.350000000000001" customHeight="1" x14ac:dyDescent="0.25"/>
    <row r="48" spans="1:5" s="22" customFormat="1" ht="16.350000000000001" customHeight="1" x14ac:dyDescent="0.25">
      <c r="E48" s="23"/>
    </row>
    <row r="49" spans="5:5" s="22" customFormat="1" ht="16.350000000000001" customHeight="1" x14ac:dyDescent="0.25">
      <c r="E49" s="23"/>
    </row>
    <row r="50" spans="5:5" s="22" customFormat="1" ht="16.350000000000001" customHeight="1" x14ac:dyDescent="0.25">
      <c r="E50" s="23"/>
    </row>
    <row r="51" spans="5:5" s="22" customFormat="1" ht="16.350000000000001" customHeight="1" x14ac:dyDescent="0.25">
      <c r="E51" s="23"/>
    </row>
    <row r="52" spans="5:5" s="22" customFormat="1" ht="16.350000000000001" customHeight="1" x14ac:dyDescent="0.25">
      <c r="E52" s="23"/>
    </row>
    <row r="53" spans="5:5" s="22" customFormat="1" ht="16.350000000000001" customHeight="1" x14ac:dyDescent="0.25">
      <c r="E53" s="23"/>
    </row>
    <row r="54" spans="5:5" s="22" customFormat="1" ht="16.350000000000001" customHeight="1" x14ac:dyDescent="0.25">
      <c r="E54" s="23"/>
    </row>
    <row r="55" spans="5:5" s="22" customFormat="1" ht="16.350000000000001" customHeight="1" x14ac:dyDescent="0.25">
      <c r="E55" s="23"/>
    </row>
    <row r="56" spans="5:5" s="22" customFormat="1" ht="16.350000000000001" customHeight="1" x14ac:dyDescent="0.25">
      <c r="E56" s="23"/>
    </row>
    <row r="57" spans="5:5" s="22" customFormat="1" ht="16.350000000000001" customHeight="1" x14ac:dyDescent="0.25">
      <c r="E57" s="23"/>
    </row>
    <row r="58" spans="5:5" s="22" customFormat="1" ht="16.350000000000001" customHeight="1" x14ac:dyDescent="0.25">
      <c r="E58" s="23"/>
    </row>
    <row r="59" spans="5:5" s="22" customFormat="1" ht="16.350000000000001" customHeight="1" x14ac:dyDescent="0.25">
      <c r="E59" s="23"/>
    </row>
    <row r="60" spans="5:5" s="22" customFormat="1" ht="16.350000000000001" customHeight="1" x14ac:dyDescent="0.25">
      <c r="E60" s="23"/>
    </row>
    <row r="61" spans="5:5" s="22" customFormat="1" ht="16.350000000000001" customHeight="1" x14ac:dyDescent="0.25">
      <c r="E61" s="23"/>
    </row>
    <row r="62" spans="5:5" s="22" customFormat="1" ht="16.350000000000001" customHeight="1" x14ac:dyDescent="0.25">
      <c r="E62" s="23"/>
    </row>
    <row r="63" spans="5:5" s="22" customFormat="1" ht="16.350000000000001" customHeight="1" x14ac:dyDescent="0.25">
      <c r="E63" s="23"/>
    </row>
    <row r="64" spans="5:5" s="22" customFormat="1" ht="16.350000000000001" customHeight="1" x14ac:dyDescent="0.25">
      <c r="E64" s="23"/>
    </row>
    <row r="65" spans="5:5" s="22" customFormat="1" ht="16.350000000000001" customHeight="1" x14ac:dyDescent="0.25">
      <c r="E65" s="23"/>
    </row>
    <row r="66" spans="5:5" s="22" customFormat="1" ht="16.350000000000001" customHeight="1" x14ac:dyDescent="0.25">
      <c r="E66" s="23"/>
    </row>
    <row r="67" spans="5:5" s="22" customFormat="1" ht="16.350000000000001" customHeight="1" x14ac:dyDescent="0.25">
      <c r="E67" s="23"/>
    </row>
    <row r="68" spans="5:5" s="22" customFormat="1" ht="16.350000000000001" customHeight="1" x14ac:dyDescent="0.25">
      <c r="E68" s="23"/>
    </row>
    <row r="69" spans="5:5" s="22" customFormat="1" ht="16.350000000000001" customHeight="1" x14ac:dyDescent="0.25">
      <c r="E69" s="23"/>
    </row>
    <row r="70" spans="5:5" s="22" customFormat="1" ht="16.350000000000001" customHeight="1" x14ac:dyDescent="0.25">
      <c r="E70" s="23"/>
    </row>
    <row r="71" spans="5:5" s="22" customFormat="1" ht="16.350000000000001" customHeight="1" x14ac:dyDescent="0.25">
      <c r="E71" s="23"/>
    </row>
    <row r="72" spans="5:5" s="22" customFormat="1" ht="16.350000000000001" customHeight="1" x14ac:dyDescent="0.25">
      <c r="E72" s="23"/>
    </row>
    <row r="73" spans="5:5" s="22" customFormat="1" ht="16.350000000000001" customHeight="1" x14ac:dyDescent="0.25">
      <c r="E73" s="23"/>
    </row>
    <row r="74" spans="5:5" s="22" customFormat="1" ht="16.350000000000001" customHeight="1" x14ac:dyDescent="0.25">
      <c r="E74" s="23"/>
    </row>
    <row r="75" spans="5:5" s="22" customFormat="1" ht="16.350000000000001" customHeight="1" x14ac:dyDescent="0.25">
      <c r="E75" s="23"/>
    </row>
    <row r="76" spans="5:5" s="22" customFormat="1" ht="16.350000000000001" customHeight="1" x14ac:dyDescent="0.25">
      <c r="E76" s="23"/>
    </row>
    <row r="77" spans="5:5" s="22" customFormat="1" ht="16.350000000000001" customHeight="1" x14ac:dyDescent="0.25">
      <c r="E77" s="23"/>
    </row>
    <row r="78" spans="5:5" s="22" customFormat="1" ht="16.350000000000001" customHeight="1" x14ac:dyDescent="0.25">
      <c r="E78" s="23"/>
    </row>
    <row r="79" spans="5:5" s="22" customFormat="1" ht="16.350000000000001" customHeight="1" x14ac:dyDescent="0.25">
      <c r="E79" s="23"/>
    </row>
    <row r="80" spans="5:5" s="22" customFormat="1" ht="16.350000000000001" customHeight="1" x14ac:dyDescent="0.25">
      <c r="E80" s="23"/>
    </row>
    <row r="81" spans="5:5" s="22" customFormat="1" ht="16.350000000000001" customHeight="1" x14ac:dyDescent="0.25">
      <c r="E81" s="23"/>
    </row>
    <row r="82" spans="5:5" s="22" customFormat="1" ht="16.350000000000001" customHeight="1" x14ac:dyDescent="0.25">
      <c r="E82" s="23"/>
    </row>
    <row r="83" spans="5:5" s="22" customFormat="1" ht="16.350000000000001" customHeight="1" x14ac:dyDescent="0.25">
      <c r="E83" s="23"/>
    </row>
    <row r="84" spans="5:5" s="22" customFormat="1" ht="16.350000000000001" customHeight="1" x14ac:dyDescent="0.25">
      <c r="E84" s="23"/>
    </row>
    <row r="85" spans="5:5" s="22" customFormat="1" ht="16.350000000000001" customHeight="1" x14ac:dyDescent="0.25">
      <c r="E85" s="23"/>
    </row>
    <row r="86" spans="5:5" s="22" customFormat="1" ht="16.350000000000001" customHeight="1" x14ac:dyDescent="0.25">
      <c r="E86" s="23"/>
    </row>
    <row r="87" spans="5:5" s="22" customFormat="1" ht="16.350000000000001" customHeight="1" x14ac:dyDescent="0.25">
      <c r="E87" s="23"/>
    </row>
    <row r="88" spans="5:5" s="22" customFormat="1" ht="16.350000000000001" customHeight="1" x14ac:dyDescent="0.25">
      <c r="E88" s="23"/>
    </row>
    <row r="89" spans="5:5" s="22" customFormat="1" ht="16.350000000000001" customHeight="1" x14ac:dyDescent="0.25">
      <c r="E89" s="23"/>
    </row>
    <row r="90" spans="5:5" s="22" customFormat="1" ht="15.75" customHeight="1" x14ac:dyDescent="0.25">
      <c r="E90" s="23"/>
    </row>
    <row r="91" spans="5:5" s="22" customFormat="1" ht="15.75" customHeight="1" x14ac:dyDescent="0.25">
      <c r="E91" s="23"/>
    </row>
    <row r="92" spans="5:5" s="22" customFormat="1" ht="15.75" customHeight="1" x14ac:dyDescent="0.25">
      <c r="E92" s="23"/>
    </row>
    <row r="93" spans="5:5" s="22" customFormat="1" ht="15.75" customHeight="1" x14ac:dyDescent="0.25">
      <c r="E93" s="23"/>
    </row>
    <row r="94" spans="5:5" s="22" customFormat="1" ht="15.75" customHeight="1" x14ac:dyDescent="0.25">
      <c r="E94" s="23"/>
    </row>
    <row r="95" spans="5:5" s="22" customFormat="1" ht="15.75" customHeight="1" x14ac:dyDescent="0.25">
      <c r="E95" s="23"/>
    </row>
    <row r="96" spans="5:5" s="22" customFormat="1" ht="15.75" customHeight="1" x14ac:dyDescent="0.25">
      <c r="E96" s="23"/>
    </row>
    <row r="97" spans="5:5" s="22" customFormat="1" ht="15.75" customHeight="1" x14ac:dyDescent="0.25">
      <c r="E97" s="23"/>
    </row>
    <row r="98" spans="5:5" s="22" customFormat="1" ht="15.75" customHeight="1" x14ac:dyDescent="0.25">
      <c r="E98" s="23"/>
    </row>
    <row r="99" spans="5:5" s="22" customFormat="1" ht="15.75" customHeight="1" x14ac:dyDescent="0.25">
      <c r="E99" s="23"/>
    </row>
    <row r="100" spans="5:5" s="22" customFormat="1" ht="15.75" customHeight="1" x14ac:dyDescent="0.25">
      <c r="E100" s="23"/>
    </row>
    <row r="101" spans="5:5" s="22" customFormat="1" ht="15.75" customHeight="1" x14ac:dyDescent="0.25">
      <c r="E101" s="23"/>
    </row>
    <row r="102" spans="5:5" s="22" customFormat="1" ht="15.75" customHeight="1" x14ac:dyDescent="0.25">
      <c r="E102" s="23"/>
    </row>
    <row r="103" spans="5:5" s="22" customFormat="1" ht="15.75" customHeight="1" x14ac:dyDescent="0.25">
      <c r="E103" s="23"/>
    </row>
    <row r="104" spans="5:5" s="22" customFormat="1" ht="15.75" customHeight="1" x14ac:dyDescent="0.25">
      <c r="E104" s="23"/>
    </row>
    <row r="105" spans="5:5" s="22" customFormat="1" ht="15.75" customHeight="1" x14ac:dyDescent="0.25">
      <c r="E105" s="23"/>
    </row>
    <row r="106" spans="5:5" s="22" customFormat="1" ht="15.75" customHeight="1" x14ac:dyDescent="0.25">
      <c r="E106" s="23"/>
    </row>
    <row r="107" spans="5:5" s="22" customFormat="1" ht="15.75" customHeight="1" x14ac:dyDescent="0.25">
      <c r="E107" s="23"/>
    </row>
    <row r="108" spans="5:5" s="22" customFormat="1" ht="15.75" customHeight="1" x14ac:dyDescent="0.25">
      <c r="E108" s="23"/>
    </row>
    <row r="109" spans="5:5" s="22" customFormat="1" ht="15.75" customHeight="1" x14ac:dyDescent="0.25">
      <c r="E109" s="23"/>
    </row>
    <row r="110" spans="5:5" s="22" customFormat="1" ht="15.75" customHeight="1" x14ac:dyDescent="0.25">
      <c r="E110" s="23"/>
    </row>
    <row r="111" spans="5:5" s="22" customFormat="1" ht="15.75" customHeight="1" x14ac:dyDescent="0.25">
      <c r="E111" s="23"/>
    </row>
    <row r="112" spans="5:5" ht="15.75" customHeight="1" x14ac:dyDescent="0.25"/>
    <row r="113" spans="1:5" s="5" customFormat="1" ht="15.75" customHeight="1" x14ac:dyDescent="0.25">
      <c r="A113" s="22"/>
      <c r="B113" s="22"/>
      <c r="C113" s="22"/>
      <c r="D113" s="22"/>
      <c r="E113" s="23"/>
    </row>
    <row r="116" spans="1:5" s="21" customFormat="1" x14ac:dyDescent="0.25">
      <c r="A116" s="22"/>
      <c r="B116" s="22"/>
      <c r="C116" s="22"/>
      <c r="D116" s="22"/>
      <c r="E116" s="23"/>
    </row>
  </sheetData>
  <mergeCells count="20">
    <mergeCell ref="A13:D13"/>
    <mergeCell ref="A4:D4"/>
    <mergeCell ref="A6:D6"/>
    <mergeCell ref="A8:D8"/>
    <mergeCell ref="A10:D10"/>
    <mergeCell ref="A12:D12"/>
    <mergeCell ref="A14:D14"/>
    <mergeCell ref="A15:D15"/>
    <mergeCell ref="A20:B20"/>
    <mergeCell ref="A21:B21"/>
    <mergeCell ref="A22:B22"/>
    <mergeCell ref="D34:E34"/>
    <mergeCell ref="D35:E35"/>
    <mergeCell ref="A37:D37"/>
    <mergeCell ref="A23:B23"/>
    <mergeCell ref="A25:B25"/>
    <mergeCell ref="A30:B30"/>
    <mergeCell ref="A32:B32"/>
    <mergeCell ref="A33:B33"/>
    <mergeCell ref="A34:B34"/>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 ROZPOČET - NÁVRH
&amp;RRok 2024</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79" workbookViewId="0">
      <selection activeCell="C20" sqref="C20"/>
    </sheetView>
  </sheetViews>
  <sheetFormatPr defaultRowHeight="15" x14ac:dyDescent="0.25"/>
  <cols>
    <col min="1" max="2" width="5.28515625" style="102" customWidth="1"/>
    <col min="3" max="3" width="42.7109375" style="102" customWidth="1"/>
    <col min="4" max="6" width="15.7109375" style="102" customWidth="1"/>
  </cols>
  <sheetData>
    <row r="1" spans="1:6" x14ac:dyDescent="0.25">
      <c r="A1" s="285"/>
      <c r="B1" s="285"/>
      <c r="C1" s="285"/>
      <c r="D1" s="285"/>
      <c r="E1" s="285"/>
    </row>
    <row r="2" spans="1:6" ht="17.25" thickBot="1" x14ac:dyDescent="0.3">
      <c r="A2" s="96" t="s">
        <v>0</v>
      </c>
      <c r="B2" s="97"/>
      <c r="C2" s="98"/>
      <c r="D2" s="99"/>
      <c r="E2" s="100"/>
      <c r="F2" s="101"/>
    </row>
    <row r="3" spans="1:6" s="95" customFormat="1" ht="23.45" customHeight="1" thickBot="1" x14ac:dyDescent="0.3">
      <c r="A3" s="103" t="s">
        <v>1</v>
      </c>
      <c r="B3" s="104" t="s">
        <v>2</v>
      </c>
      <c r="C3" s="105" t="s">
        <v>3</v>
      </c>
      <c r="D3" s="106" t="s">
        <v>217</v>
      </c>
      <c r="E3" s="106" t="s">
        <v>218</v>
      </c>
      <c r="F3" s="107" t="s">
        <v>219</v>
      </c>
    </row>
    <row r="4" spans="1:6" s="189" customFormat="1" ht="17.649999999999999" customHeight="1" x14ac:dyDescent="0.25">
      <c r="A4" s="229">
        <v>0</v>
      </c>
      <c r="B4" s="230">
        <v>1111</v>
      </c>
      <c r="C4" s="230" t="s">
        <v>129</v>
      </c>
      <c r="D4" s="231">
        <v>7000000</v>
      </c>
      <c r="E4" s="231">
        <v>7008301.9299999997</v>
      </c>
      <c r="F4" s="232">
        <v>7000000</v>
      </c>
    </row>
    <row r="5" spans="1:6" s="189" customFormat="1" ht="17.649999999999999" customHeight="1" x14ac:dyDescent="0.25">
      <c r="A5" s="233">
        <v>0</v>
      </c>
      <c r="B5" s="234">
        <v>1112</v>
      </c>
      <c r="C5" s="234" t="s">
        <v>131</v>
      </c>
      <c r="D5" s="235">
        <v>570000</v>
      </c>
      <c r="E5" s="235">
        <v>563483.21</v>
      </c>
      <c r="F5" s="236">
        <v>600000</v>
      </c>
    </row>
    <row r="6" spans="1:6" s="189" customFormat="1" ht="17.649999999999999" customHeight="1" x14ac:dyDescent="0.25">
      <c r="A6" s="233">
        <v>0</v>
      </c>
      <c r="B6" s="234">
        <v>1113</v>
      </c>
      <c r="C6" s="234" t="s">
        <v>132</v>
      </c>
      <c r="D6" s="235">
        <v>1650000</v>
      </c>
      <c r="E6" s="235">
        <v>1625999.56</v>
      </c>
      <c r="F6" s="236">
        <v>1700000</v>
      </c>
    </row>
    <row r="7" spans="1:6" s="189" customFormat="1" ht="17.649999999999999" customHeight="1" x14ac:dyDescent="0.25">
      <c r="A7" s="233">
        <v>0</v>
      </c>
      <c r="B7" s="234">
        <v>1121</v>
      </c>
      <c r="C7" s="234" t="s">
        <v>133</v>
      </c>
      <c r="D7" s="235">
        <v>11800000</v>
      </c>
      <c r="E7" s="235">
        <v>11792235.68</v>
      </c>
      <c r="F7" s="236">
        <v>12000000</v>
      </c>
    </row>
    <row r="8" spans="1:6" s="189" customFormat="1" ht="17.649999999999999" customHeight="1" x14ac:dyDescent="0.25">
      <c r="A8" s="233">
        <v>0</v>
      </c>
      <c r="B8" s="234">
        <v>1122</v>
      </c>
      <c r="C8" s="234" t="s">
        <v>183</v>
      </c>
      <c r="D8" s="235">
        <v>2536490</v>
      </c>
      <c r="E8" s="235">
        <v>2536490</v>
      </c>
      <c r="F8" s="236">
        <v>0</v>
      </c>
    </row>
    <row r="9" spans="1:6" s="189" customFormat="1" ht="17.649999999999999" customHeight="1" x14ac:dyDescent="0.25">
      <c r="A9" s="233">
        <v>0</v>
      </c>
      <c r="B9" s="234">
        <v>1211</v>
      </c>
      <c r="C9" s="234" t="s">
        <v>134</v>
      </c>
      <c r="D9" s="235">
        <v>21220000</v>
      </c>
      <c r="E9" s="235">
        <v>21218222.25</v>
      </c>
      <c r="F9" s="236">
        <v>21300000</v>
      </c>
    </row>
    <row r="10" spans="1:6" s="189" customFormat="1" ht="17.649999999999999" customHeight="1" x14ac:dyDescent="0.25">
      <c r="A10" s="233">
        <v>0</v>
      </c>
      <c r="B10" s="234">
        <v>1334</v>
      </c>
      <c r="C10" s="234" t="s">
        <v>135</v>
      </c>
      <c r="D10" s="235">
        <v>50340.6</v>
      </c>
      <c r="E10" s="235">
        <v>50340.6</v>
      </c>
      <c r="F10" s="237">
        <v>3885.6</v>
      </c>
    </row>
    <row r="11" spans="1:6" s="189" customFormat="1" ht="17.649999999999999" customHeight="1" x14ac:dyDescent="0.25">
      <c r="A11" s="233">
        <v>0</v>
      </c>
      <c r="B11" s="234">
        <v>1341</v>
      </c>
      <c r="C11" s="234" t="s">
        <v>148</v>
      </c>
      <c r="D11" s="235">
        <v>65000</v>
      </c>
      <c r="E11" s="235">
        <v>62068</v>
      </c>
      <c r="F11" s="236">
        <v>63000</v>
      </c>
    </row>
    <row r="12" spans="1:6" s="189" customFormat="1" ht="17.649999999999999" customHeight="1" x14ac:dyDescent="0.25">
      <c r="A12" s="233">
        <v>0</v>
      </c>
      <c r="B12" s="234">
        <v>1342</v>
      </c>
      <c r="C12" s="234" t="s">
        <v>151</v>
      </c>
      <c r="D12" s="235">
        <v>50000</v>
      </c>
      <c r="E12" s="235">
        <v>43960</v>
      </c>
      <c r="F12" s="236">
        <v>50000</v>
      </c>
    </row>
    <row r="13" spans="1:6" s="189" customFormat="1" ht="17.649999999999999" customHeight="1" x14ac:dyDescent="0.25">
      <c r="A13" s="233">
        <v>0</v>
      </c>
      <c r="B13" s="234">
        <v>1343</v>
      </c>
      <c r="C13" s="234" t="s">
        <v>184</v>
      </c>
      <c r="D13" s="235">
        <v>6000</v>
      </c>
      <c r="E13" s="235">
        <v>5400</v>
      </c>
      <c r="F13" s="236">
        <v>0</v>
      </c>
    </row>
    <row r="14" spans="1:6" s="189" customFormat="1" ht="17.649999999999999" customHeight="1" x14ac:dyDescent="0.25">
      <c r="A14" s="233">
        <v>0</v>
      </c>
      <c r="B14" s="234">
        <v>1345</v>
      </c>
      <c r="C14" s="234" t="s">
        <v>185</v>
      </c>
      <c r="D14" s="235">
        <v>1200000</v>
      </c>
      <c r="E14" s="235">
        <v>1137160</v>
      </c>
      <c r="F14" s="236">
        <v>1200000</v>
      </c>
    </row>
    <row r="15" spans="1:6" s="189" customFormat="1" ht="17.649999999999999" customHeight="1" x14ac:dyDescent="0.25">
      <c r="A15" s="233">
        <v>0</v>
      </c>
      <c r="B15" s="234">
        <v>1349</v>
      </c>
      <c r="C15" s="234" t="s">
        <v>152</v>
      </c>
      <c r="D15" s="235">
        <v>15000</v>
      </c>
      <c r="E15" s="235">
        <v>16465.21</v>
      </c>
      <c r="F15" s="236">
        <v>15000</v>
      </c>
    </row>
    <row r="16" spans="1:6" s="189" customFormat="1" ht="17.649999999999999" customHeight="1" x14ac:dyDescent="0.25">
      <c r="A16" s="233">
        <v>0</v>
      </c>
      <c r="B16" s="234">
        <v>1356</v>
      </c>
      <c r="C16" s="234" t="s">
        <v>186</v>
      </c>
      <c r="D16" s="235">
        <v>23000</v>
      </c>
      <c r="E16" s="235">
        <v>22999.68</v>
      </c>
      <c r="F16" s="236">
        <v>22999.68</v>
      </c>
    </row>
    <row r="17" spans="1:6" s="189" customFormat="1" ht="17.649999999999999" customHeight="1" x14ac:dyDescent="0.25">
      <c r="A17" s="233">
        <v>0</v>
      </c>
      <c r="B17" s="234">
        <v>1361</v>
      </c>
      <c r="C17" s="234" t="s">
        <v>154</v>
      </c>
      <c r="D17" s="235">
        <v>42000</v>
      </c>
      <c r="E17" s="235">
        <v>42035</v>
      </c>
      <c r="F17" s="236">
        <v>40000</v>
      </c>
    </row>
    <row r="18" spans="1:6" s="189" customFormat="1" ht="17.649999999999999" customHeight="1" x14ac:dyDescent="0.25">
      <c r="A18" s="233">
        <v>0</v>
      </c>
      <c r="B18" s="234">
        <v>1381</v>
      </c>
      <c r="C18" s="234" t="s">
        <v>144</v>
      </c>
      <c r="D18" s="235">
        <v>300000</v>
      </c>
      <c r="E18" s="235">
        <v>301076.81</v>
      </c>
      <c r="F18" s="237">
        <v>300000</v>
      </c>
    </row>
    <row r="19" spans="1:6" s="189" customFormat="1" ht="17.649999999999999" customHeight="1" x14ac:dyDescent="0.25">
      <c r="A19" s="233">
        <v>0</v>
      </c>
      <c r="B19" s="234">
        <v>1382</v>
      </c>
      <c r="C19" s="234" t="s">
        <v>147</v>
      </c>
      <c r="D19" s="235">
        <v>3.35</v>
      </c>
      <c r="E19" s="235">
        <v>3.35</v>
      </c>
      <c r="F19" s="236">
        <v>10</v>
      </c>
    </row>
    <row r="20" spans="1:6" s="189" customFormat="1" ht="17.649999999999999" customHeight="1" x14ac:dyDescent="0.25">
      <c r="A20" s="233">
        <v>0</v>
      </c>
      <c r="B20" s="234">
        <v>1511</v>
      </c>
      <c r="C20" s="234" t="s">
        <v>142</v>
      </c>
      <c r="D20" s="235">
        <v>1700000</v>
      </c>
      <c r="E20" s="235">
        <v>1649315.8</v>
      </c>
      <c r="F20" s="237">
        <v>1800000</v>
      </c>
    </row>
    <row r="21" spans="1:6" s="189" customFormat="1" ht="17.649999999999999" customHeight="1" x14ac:dyDescent="0.25">
      <c r="A21" s="233">
        <v>0</v>
      </c>
      <c r="B21" s="234">
        <v>4111</v>
      </c>
      <c r="C21" s="234" t="s">
        <v>213</v>
      </c>
      <c r="D21" s="235">
        <v>193000</v>
      </c>
      <c r="E21" s="235">
        <v>193000</v>
      </c>
      <c r="F21" s="237">
        <v>0</v>
      </c>
    </row>
    <row r="22" spans="1:6" s="189" customFormat="1" ht="17.649999999999999" customHeight="1" x14ac:dyDescent="0.25">
      <c r="A22" s="233">
        <v>0</v>
      </c>
      <c r="B22" s="234">
        <v>4112</v>
      </c>
      <c r="C22" s="234" t="s">
        <v>6</v>
      </c>
      <c r="D22" s="235">
        <v>789700</v>
      </c>
      <c r="E22" s="235">
        <v>789700</v>
      </c>
      <c r="F22" s="237">
        <v>751200</v>
      </c>
    </row>
    <row r="23" spans="1:6" s="189" customFormat="1" ht="17.649999999999999" customHeight="1" x14ac:dyDescent="0.25">
      <c r="A23" s="233">
        <v>0</v>
      </c>
      <c r="B23" s="234">
        <v>4116</v>
      </c>
      <c r="C23" s="234" t="s">
        <v>270</v>
      </c>
      <c r="D23" s="235">
        <v>4246266</v>
      </c>
      <c r="E23" s="235">
        <v>4246266</v>
      </c>
      <c r="F23" s="237">
        <v>432020</v>
      </c>
    </row>
    <row r="24" spans="1:6" s="189" customFormat="1" ht="17.649999999999999" customHeight="1" thickBot="1" x14ac:dyDescent="0.3">
      <c r="A24" s="240">
        <v>0</v>
      </c>
      <c r="B24" s="241">
        <v>4122</v>
      </c>
      <c r="C24" s="241" t="s">
        <v>7</v>
      </c>
      <c r="D24" s="242">
        <v>185537.12</v>
      </c>
      <c r="E24" s="242">
        <v>185537.12</v>
      </c>
      <c r="F24" s="256">
        <v>0</v>
      </c>
    </row>
    <row r="25" spans="1:6" s="190" customFormat="1" ht="17.649999999999999" customHeight="1" thickBot="1" x14ac:dyDescent="0.3">
      <c r="A25" s="244">
        <v>0</v>
      </c>
      <c r="B25" s="286" t="s">
        <v>8</v>
      </c>
      <c r="C25" s="286"/>
      <c r="D25" s="245">
        <f>SUM(D4:D24)</f>
        <v>53642337.07</v>
      </c>
      <c r="E25" s="245">
        <f t="shared" ref="E25:F25" si="0">SUM(E4:E24)</f>
        <v>53490060.199999996</v>
      </c>
      <c r="F25" s="246">
        <f t="shared" si="0"/>
        <v>47278115.280000001</v>
      </c>
    </row>
    <row r="26" spans="1:6" s="189" customFormat="1" ht="17.649999999999999" customHeight="1" x14ac:dyDescent="0.25">
      <c r="A26" s="257">
        <v>1032</v>
      </c>
      <c r="B26" s="258">
        <v>2111</v>
      </c>
      <c r="C26" s="258" t="s">
        <v>187</v>
      </c>
      <c r="D26" s="259">
        <v>8400000</v>
      </c>
      <c r="E26" s="259">
        <v>8221274.8399999999</v>
      </c>
      <c r="F26" s="263">
        <v>8000000</v>
      </c>
    </row>
    <row r="27" spans="1:6" s="189" customFormat="1" ht="17.649999999999999" customHeight="1" x14ac:dyDescent="0.25">
      <c r="A27" s="233">
        <v>1032</v>
      </c>
      <c r="B27" s="234">
        <v>2112</v>
      </c>
      <c r="C27" s="234" t="s">
        <v>188</v>
      </c>
      <c r="D27" s="235">
        <v>1000000</v>
      </c>
      <c r="E27" s="235">
        <v>928238.45</v>
      </c>
      <c r="F27" s="236">
        <v>1000000</v>
      </c>
    </row>
    <row r="28" spans="1:6" s="189" customFormat="1" ht="17.649999999999999" customHeight="1" x14ac:dyDescent="0.25">
      <c r="A28" s="233">
        <v>1032</v>
      </c>
      <c r="B28" s="234">
        <v>2131</v>
      </c>
      <c r="C28" s="234" t="s">
        <v>157</v>
      </c>
      <c r="D28" s="235">
        <v>16432.91</v>
      </c>
      <c r="E28" s="235">
        <v>16432.91</v>
      </c>
      <c r="F28" s="237">
        <v>17472.54</v>
      </c>
    </row>
    <row r="29" spans="1:6" s="189" customFormat="1" ht="17.649999999999999" customHeight="1" thickBot="1" x14ac:dyDescent="0.3">
      <c r="A29" s="240">
        <v>1032</v>
      </c>
      <c r="B29" s="241">
        <v>2324</v>
      </c>
      <c r="C29" s="241" t="s">
        <v>189</v>
      </c>
      <c r="D29" s="242">
        <v>474.32</v>
      </c>
      <c r="E29" s="242">
        <v>474.32</v>
      </c>
      <c r="F29" s="256">
        <v>4571.62</v>
      </c>
    </row>
    <row r="30" spans="1:6" s="190" customFormat="1" ht="17.649999999999999" customHeight="1" thickBot="1" x14ac:dyDescent="0.3">
      <c r="A30" s="244">
        <v>1032</v>
      </c>
      <c r="B30" s="286" t="s">
        <v>9</v>
      </c>
      <c r="C30" s="286"/>
      <c r="D30" s="245">
        <f>SUM(D26:D29)</f>
        <v>9416907.2300000004</v>
      </c>
      <c r="E30" s="245">
        <f t="shared" ref="E30:F30" si="1">SUM(E26:E29)</f>
        <v>9166420.5199999996</v>
      </c>
      <c r="F30" s="246">
        <f t="shared" si="1"/>
        <v>9022044.1599999983</v>
      </c>
    </row>
    <row r="31" spans="1:6" s="189" customFormat="1" ht="17.649999999999999" customHeight="1" x14ac:dyDescent="0.25">
      <c r="A31" s="257">
        <v>2143</v>
      </c>
      <c r="B31" s="258">
        <v>2111</v>
      </c>
      <c r="C31" s="258" t="s">
        <v>187</v>
      </c>
      <c r="D31" s="259">
        <v>7000</v>
      </c>
      <c r="E31" s="259">
        <v>6030</v>
      </c>
      <c r="F31" s="261">
        <v>7000</v>
      </c>
    </row>
    <row r="32" spans="1:6" s="189" customFormat="1" ht="17.649999999999999" customHeight="1" thickBot="1" x14ac:dyDescent="0.3">
      <c r="A32" s="240">
        <v>2143</v>
      </c>
      <c r="B32" s="241">
        <v>2112</v>
      </c>
      <c r="C32" s="241" t="s">
        <v>188</v>
      </c>
      <c r="D32" s="242">
        <v>14000</v>
      </c>
      <c r="E32" s="242">
        <v>13701</v>
      </c>
      <c r="F32" s="243">
        <v>10000</v>
      </c>
    </row>
    <row r="33" spans="1:6" s="190" customFormat="1" ht="17.649999999999999" customHeight="1" thickBot="1" x14ac:dyDescent="0.3">
      <c r="A33" s="244">
        <v>2143</v>
      </c>
      <c r="B33" s="286" t="s">
        <v>10</v>
      </c>
      <c r="C33" s="286"/>
      <c r="D33" s="245">
        <f>SUM(D31:D32)</f>
        <v>21000</v>
      </c>
      <c r="E33" s="245">
        <f t="shared" ref="E33:F33" si="2">SUM(E31:E32)</f>
        <v>19731</v>
      </c>
      <c r="F33" s="246">
        <f t="shared" si="2"/>
        <v>17000</v>
      </c>
    </row>
    <row r="34" spans="1:6" s="189" customFormat="1" ht="17.649999999999999" customHeight="1" thickBot="1" x14ac:dyDescent="0.3">
      <c r="A34" s="252">
        <v>2310</v>
      </c>
      <c r="B34" s="253">
        <v>2111</v>
      </c>
      <c r="C34" s="253" t="s">
        <v>187</v>
      </c>
      <c r="D34" s="254">
        <v>1700000</v>
      </c>
      <c r="E34" s="254">
        <v>1651915.86</v>
      </c>
      <c r="F34" s="255">
        <v>1700000</v>
      </c>
    </row>
    <row r="35" spans="1:6" s="190" customFormat="1" ht="17.649999999999999" customHeight="1" thickBot="1" x14ac:dyDescent="0.3">
      <c r="A35" s="244">
        <v>2310</v>
      </c>
      <c r="B35" s="286" t="s">
        <v>11</v>
      </c>
      <c r="C35" s="286"/>
      <c r="D35" s="245">
        <f>SUM(D34)</f>
        <v>1700000</v>
      </c>
      <c r="E35" s="245">
        <f t="shared" ref="E35:F35" si="3">SUM(E34)</f>
        <v>1651915.86</v>
      </c>
      <c r="F35" s="246">
        <f t="shared" si="3"/>
        <v>1700000</v>
      </c>
    </row>
    <row r="36" spans="1:6" s="189" customFormat="1" ht="17.649999999999999" customHeight="1" thickBot="1" x14ac:dyDescent="0.3">
      <c r="A36" s="252">
        <v>2321</v>
      </c>
      <c r="B36" s="253">
        <v>2111</v>
      </c>
      <c r="C36" s="253" t="s">
        <v>187</v>
      </c>
      <c r="D36" s="254">
        <v>1400000</v>
      </c>
      <c r="E36" s="254">
        <v>1409690.84</v>
      </c>
      <c r="F36" s="255">
        <v>1500000</v>
      </c>
    </row>
    <row r="37" spans="1:6" s="190" customFormat="1" ht="17.649999999999999" customHeight="1" thickBot="1" x14ac:dyDescent="0.3">
      <c r="A37" s="244">
        <v>2321</v>
      </c>
      <c r="B37" s="286" t="s">
        <v>190</v>
      </c>
      <c r="C37" s="286"/>
      <c r="D37" s="245">
        <f>SUM(D36)</f>
        <v>1400000</v>
      </c>
      <c r="E37" s="245">
        <f t="shared" ref="E37:F37" si="4">SUM(E36)</f>
        <v>1409690.84</v>
      </c>
      <c r="F37" s="246">
        <f t="shared" si="4"/>
        <v>1500000</v>
      </c>
    </row>
    <row r="38" spans="1:6" s="189" customFormat="1" ht="17.649999999999999" customHeight="1" x14ac:dyDescent="0.25">
      <c r="A38" s="257">
        <v>3314</v>
      </c>
      <c r="B38" s="258">
        <v>2111</v>
      </c>
      <c r="C38" s="258" t="s">
        <v>187</v>
      </c>
      <c r="D38" s="259">
        <v>8000</v>
      </c>
      <c r="E38" s="259">
        <v>8220</v>
      </c>
      <c r="F38" s="261">
        <v>8000</v>
      </c>
    </row>
    <row r="39" spans="1:6" s="189" customFormat="1" ht="17.649999999999999" customHeight="1" x14ac:dyDescent="0.25">
      <c r="A39" s="233">
        <v>3314</v>
      </c>
      <c r="B39" s="234">
        <v>2212</v>
      </c>
      <c r="C39" s="234" t="s">
        <v>193</v>
      </c>
      <c r="D39" s="235">
        <v>0</v>
      </c>
      <c r="E39" s="235">
        <v>0</v>
      </c>
      <c r="F39" s="236">
        <v>500</v>
      </c>
    </row>
    <row r="40" spans="1:6" s="189" customFormat="1" ht="17.649999999999999" customHeight="1" thickBot="1" x14ac:dyDescent="0.3">
      <c r="A40" s="240">
        <v>3314</v>
      </c>
      <c r="B40" s="241">
        <v>2324</v>
      </c>
      <c r="C40" s="241" t="s">
        <v>189</v>
      </c>
      <c r="D40" s="242">
        <v>500</v>
      </c>
      <c r="E40" s="242">
        <v>0</v>
      </c>
      <c r="F40" s="243">
        <v>0</v>
      </c>
    </row>
    <row r="41" spans="1:6" s="190" customFormat="1" ht="17.649999999999999" customHeight="1" thickBot="1" x14ac:dyDescent="0.3">
      <c r="A41" s="244">
        <v>3314</v>
      </c>
      <c r="B41" s="286" t="s">
        <v>12</v>
      </c>
      <c r="C41" s="286"/>
      <c r="D41" s="245">
        <f>SUM(D38:D40)</f>
        <v>8500</v>
      </c>
      <c r="E41" s="245">
        <f>SUM(E38:E40)</f>
        <v>8220</v>
      </c>
      <c r="F41" s="246">
        <f>SUM(F38:F40)</f>
        <v>8500</v>
      </c>
    </row>
    <row r="42" spans="1:6" s="189" customFormat="1" ht="17.100000000000001" customHeight="1" x14ac:dyDescent="0.25">
      <c r="A42" s="257">
        <v>3319</v>
      </c>
      <c r="B42" s="258">
        <v>2111</v>
      </c>
      <c r="C42" s="258" t="s">
        <v>187</v>
      </c>
      <c r="D42" s="259">
        <v>75000</v>
      </c>
      <c r="E42" s="259">
        <v>74767.08</v>
      </c>
      <c r="F42" s="261">
        <v>75000</v>
      </c>
    </row>
    <row r="43" spans="1:6" s="189" customFormat="1" ht="17.100000000000001" customHeight="1" x14ac:dyDescent="0.25">
      <c r="A43" s="233">
        <v>3319</v>
      </c>
      <c r="B43" s="234">
        <v>2132</v>
      </c>
      <c r="C43" s="234" t="s">
        <v>159</v>
      </c>
      <c r="D43" s="235">
        <v>25000</v>
      </c>
      <c r="E43" s="235">
        <v>24718</v>
      </c>
      <c r="F43" s="236">
        <v>25000</v>
      </c>
    </row>
    <row r="44" spans="1:6" s="189" customFormat="1" ht="17.100000000000001" customHeight="1" x14ac:dyDescent="0.25">
      <c r="A44" s="233">
        <v>3319</v>
      </c>
      <c r="B44" s="234">
        <v>2133</v>
      </c>
      <c r="C44" s="234" t="s">
        <v>160</v>
      </c>
      <c r="D44" s="235">
        <v>4000</v>
      </c>
      <c r="E44" s="235">
        <v>4000</v>
      </c>
      <c r="F44" s="236">
        <v>4000</v>
      </c>
    </row>
    <row r="45" spans="1:6" s="189" customFormat="1" ht="17.100000000000001" customHeight="1" x14ac:dyDescent="0.25">
      <c r="A45" s="233">
        <v>3319</v>
      </c>
      <c r="B45" s="234">
        <v>2212</v>
      </c>
      <c r="C45" s="234" t="s">
        <v>193</v>
      </c>
      <c r="D45" s="235">
        <v>860</v>
      </c>
      <c r="E45" s="235">
        <v>859.51</v>
      </c>
      <c r="F45" s="236">
        <v>1000</v>
      </c>
    </row>
    <row r="46" spans="1:6" s="189" customFormat="1" ht="17.100000000000001" customHeight="1" x14ac:dyDescent="0.25">
      <c r="A46" s="233">
        <v>3319</v>
      </c>
      <c r="B46" s="234">
        <v>2321</v>
      </c>
      <c r="C46" s="234" t="s">
        <v>162</v>
      </c>
      <c r="D46" s="235">
        <v>38000</v>
      </c>
      <c r="E46" s="235">
        <v>38000</v>
      </c>
      <c r="F46" s="236">
        <v>0</v>
      </c>
    </row>
    <row r="47" spans="1:6" s="189" customFormat="1" ht="17.100000000000001" customHeight="1" thickBot="1" x14ac:dyDescent="0.3">
      <c r="A47" s="240">
        <v>3319</v>
      </c>
      <c r="B47" s="241">
        <v>2324</v>
      </c>
      <c r="C47" s="241" t="s">
        <v>189</v>
      </c>
      <c r="D47" s="242">
        <v>1000</v>
      </c>
      <c r="E47" s="242">
        <v>0</v>
      </c>
      <c r="F47" s="243">
        <v>0</v>
      </c>
    </row>
    <row r="48" spans="1:6" s="190" customFormat="1" ht="17.100000000000001" customHeight="1" thickBot="1" x14ac:dyDescent="0.3">
      <c r="A48" s="244">
        <v>3319</v>
      </c>
      <c r="B48" s="286" t="s">
        <v>14</v>
      </c>
      <c r="C48" s="286"/>
      <c r="D48" s="245">
        <f>SUM(D42:D47)</f>
        <v>143860</v>
      </c>
      <c r="E48" s="245">
        <f t="shared" ref="E48:F48" si="5">SUM(E42:E47)</f>
        <v>142344.59</v>
      </c>
      <c r="F48" s="246">
        <f t="shared" si="5"/>
        <v>105000</v>
      </c>
    </row>
    <row r="49" spans="1:6" s="189" customFormat="1" ht="17.100000000000001" customHeight="1" thickBot="1" x14ac:dyDescent="0.3">
      <c r="A49" s="252">
        <v>3399</v>
      </c>
      <c r="B49" s="253">
        <v>2111</v>
      </c>
      <c r="C49" s="253" t="s">
        <v>187</v>
      </c>
      <c r="D49" s="254">
        <v>15719</v>
      </c>
      <c r="E49" s="254">
        <v>15719</v>
      </c>
      <c r="F49" s="255">
        <v>0</v>
      </c>
    </row>
    <row r="50" spans="1:6" s="190" customFormat="1" ht="17.100000000000001" customHeight="1" thickBot="1" x14ac:dyDescent="0.3">
      <c r="A50" s="244">
        <v>3399</v>
      </c>
      <c r="B50" s="286" t="s">
        <v>37</v>
      </c>
      <c r="C50" s="286"/>
      <c r="D50" s="245">
        <f>SUM(D49)</f>
        <v>15719</v>
      </c>
      <c r="E50" s="245">
        <f t="shared" ref="E50:F50" si="6">SUM(E49)</f>
        <v>15719</v>
      </c>
      <c r="F50" s="246">
        <f t="shared" si="6"/>
        <v>0</v>
      </c>
    </row>
    <row r="51" spans="1:6" s="189" customFormat="1" ht="17.100000000000001" customHeight="1" x14ac:dyDescent="0.25">
      <c r="A51" s="257">
        <v>3539</v>
      </c>
      <c r="B51" s="258">
        <v>2111</v>
      </c>
      <c r="C51" s="258" t="s">
        <v>187</v>
      </c>
      <c r="D51" s="259">
        <v>138550</v>
      </c>
      <c r="E51" s="259">
        <v>138550</v>
      </c>
      <c r="F51" s="261">
        <v>147100</v>
      </c>
    </row>
    <row r="52" spans="1:6" s="189" customFormat="1" ht="17.100000000000001" customHeight="1" x14ac:dyDescent="0.25">
      <c r="A52" s="233">
        <v>3539</v>
      </c>
      <c r="B52" s="234">
        <v>2132</v>
      </c>
      <c r="C52" s="234" t="s">
        <v>159</v>
      </c>
      <c r="D52" s="235">
        <v>80193</v>
      </c>
      <c r="E52" s="235">
        <v>80193</v>
      </c>
      <c r="F52" s="236">
        <v>84972</v>
      </c>
    </row>
    <row r="53" spans="1:6" s="189" customFormat="1" ht="17.100000000000001" customHeight="1" thickBot="1" x14ac:dyDescent="0.3">
      <c r="A53" s="240">
        <v>3539</v>
      </c>
      <c r="B53" s="241">
        <v>2133</v>
      </c>
      <c r="C53" s="241" t="s">
        <v>160</v>
      </c>
      <c r="D53" s="242">
        <v>89874</v>
      </c>
      <c r="E53" s="242">
        <v>89878.8</v>
      </c>
      <c r="F53" s="243">
        <v>90967.8</v>
      </c>
    </row>
    <row r="54" spans="1:6" s="190" customFormat="1" ht="17.100000000000001" customHeight="1" thickBot="1" x14ac:dyDescent="0.3">
      <c r="A54" s="244">
        <v>3539</v>
      </c>
      <c r="B54" s="286" t="s">
        <v>15</v>
      </c>
      <c r="C54" s="286"/>
      <c r="D54" s="245">
        <f>SUM(D51:D53)</f>
        <v>308617</v>
      </c>
      <c r="E54" s="245">
        <f t="shared" ref="E54:F54" si="7">SUM(E51:E53)</f>
        <v>308621.8</v>
      </c>
      <c r="F54" s="246">
        <f t="shared" si="7"/>
        <v>323039.8</v>
      </c>
    </row>
    <row r="55" spans="1:6" s="189" customFormat="1" ht="17.100000000000001" customHeight="1" x14ac:dyDescent="0.25">
      <c r="A55" s="257">
        <v>3612</v>
      </c>
      <c r="B55" s="258">
        <v>2111</v>
      </c>
      <c r="C55" s="258" t="s">
        <v>187</v>
      </c>
      <c r="D55" s="259">
        <v>1900000</v>
      </c>
      <c r="E55" s="259">
        <v>1918977.05</v>
      </c>
      <c r="F55" s="261">
        <v>2000000</v>
      </c>
    </row>
    <row r="56" spans="1:6" s="189" customFormat="1" ht="17.100000000000001" customHeight="1" x14ac:dyDescent="0.25">
      <c r="A56" s="233">
        <v>3612</v>
      </c>
      <c r="B56" s="234">
        <v>2132</v>
      </c>
      <c r="C56" s="234" t="s">
        <v>159</v>
      </c>
      <c r="D56" s="235">
        <v>3950000</v>
      </c>
      <c r="E56" s="235">
        <v>3960329.33</v>
      </c>
      <c r="F56" s="236">
        <v>4000000</v>
      </c>
    </row>
    <row r="57" spans="1:6" s="189" customFormat="1" ht="17.100000000000001" customHeight="1" x14ac:dyDescent="0.25">
      <c r="A57" s="233">
        <v>3612</v>
      </c>
      <c r="B57" s="234">
        <v>2212</v>
      </c>
      <c r="C57" s="234" t="s">
        <v>193</v>
      </c>
      <c r="D57" s="235">
        <v>3038</v>
      </c>
      <c r="E57" s="235">
        <v>3038</v>
      </c>
      <c r="F57" s="236">
        <v>0</v>
      </c>
    </row>
    <row r="58" spans="1:6" s="189" customFormat="1" ht="17.100000000000001" customHeight="1" thickBot="1" x14ac:dyDescent="0.3">
      <c r="A58" s="240">
        <v>3612</v>
      </c>
      <c r="B58" s="241">
        <v>2324</v>
      </c>
      <c r="C58" s="241" t="s">
        <v>189</v>
      </c>
      <c r="D58" s="242">
        <v>53229</v>
      </c>
      <c r="E58" s="242">
        <v>53229</v>
      </c>
      <c r="F58" s="256">
        <v>53425</v>
      </c>
    </row>
    <row r="59" spans="1:6" s="190" customFormat="1" ht="17.100000000000001" customHeight="1" thickBot="1" x14ac:dyDescent="0.3">
      <c r="A59" s="244">
        <v>3612</v>
      </c>
      <c r="B59" s="286" t="s">
        <v>16</v>
      </c>
      <c r="C59" s="286"/>
      <c r="D59" s="245">
        <f>SUM(D55:D58)</f>
        <v>5906267</v>
      </c>
      <c r="E59" s="245">
        <f t="shared" ref="E59:F59" si="8">SUM(E55:E58)</f>
        <v>5935573.3799999999</v>
      </c>
      <c r="F59" s="246">
        <f t="shared" si="8"/>
        <v>6053425</v>
      </c>
    </row>
    <row r="60" spans="1:6" s="189" customFormat="1" ht="17.100000000000001" customHeight="1" x14ac:dyDescent="0.25">
      <c r="A60" s="257">
        <v>3613</v>
      </c>
      <c r="B60" s="258">
        <v>2111</v>
      </c>
      <c r="C60" s="258" t="s">
        <v>187</v>
      </c>
      <c r="D60" s="259">
        <v>230000</v>
      </c>
      <c r="E60" s="259">
        <v>230775.4</v>
      </c>
      <c r="F60" s="261">
        <v>250000</v>
      </c>
    </row>
    <row r="61" spans="1:6" s="189" customFormat="1" ht="17.100000000000001" customHeight="1" x14ac:dyDescent="0.25">
      <c r="A61" s="233">
        <v>3613</v>
      </c>
      <c r="B61" s="234">
        <v>2132</v>
      </c>
      <c r="C61" s="234" t="s">
        <v>159</v>
      </c>
      <c r="D61" s="235">
        <v>450000</v>
      </c>
      <c r="E61" s="235">
        <v>450058</v>
      </c>
      <c r="F61" s="236">
        <v>463000</v>
      </c>
    </row>
    <row r="62" spans="1:6" s="189" customFormat="1" ht="17.100000000000001" customHeight="1" thickBot="1" x14ac:dyDescent="0.3">
      <c r="A62" s="240">
        <v>3613</v>
      </c>
      <c r="B62" s="241">
        <v>2133</v>
      </c>
      <c r="C62" s="241" t="s">
        <v>160</v>
      </c>
      <c r="D62" s="242">
        <v>1859</v>
      </c>
      <c r="E62" s="242">
        <v>1859</v>
      </c>
      <c r="F62" s="243">
        <v>3640</v>
      </c>
    </row>
    <row r="63" spans="1:6" s="190" customFormat="1" ht="17.100000000000001" customHeight="1" thickBot="1" x14ac:dyDescent="0.3">
      <c r="A63" s="244">
        <v>3613</v>
      </c>
      <c r="B63" s="286" t="s">
        <v>17</v>
      </c>
      <c r="C63" s="286"/>
      <c r="D63" s="245">
        <f>SUM(D60:D62)</f>
        <v>681859</v>
      </c>
      <c r="E63" s="245">
        <f t="shared" ref="E63:F63" si="9">SUM(E60:E62)</f>
        <v>682692.4</v>
      </c>
      <c r="F63" s="246">
        <f t="shared" si="9"/>
        <v>716640</v>
      </c>
    </row>
    <row r="64" spans="1:6" s="189" customFormat="1" ht="17.100000000000001" customHeight="1" thickBot="1" x14ac:dyDescent="0.3">
      <c r="A64" s="252">
        <v>3632</v>
      </c>
      <c r="B64" s="253">
        <v>2111</v>
      </c>
      <c r="C64" s="253" t="s">
        <v>187</v>
      </c>
      <c r="D64" s="254">
        <v>26600</v>
      </c>
      <c r="E64" s="254">
        <v>25000</v>
      </c>
      <c r="F64" s="255">
        <v>32000</v>
      </c>
    </row>
    <row r="65" spans="1:6" s="190" customFormat="1" ht="17.100000000000001" customHeight="1" thickBot="1" x14ac:dyDescent="0.3">
      <c r="A65" s="244">
        <v>3632</v>
      </c>
      <c r="B65" s="286" t="s">
        <v>18</v>
      </c>
      <c r="C65" s="286"/>
      <c r="D65" s="245">
        <f>SUM(D64)</f>
        <v>26600</v>
      </c>
      <c r="E65" s="245">
        <f t="shared" ref="E65:F65" si="10">SUM(E64)</f>
        <v>25000</v>
      </c>
      <c r="F65" s="246">
        <f t="shared" si="10"/>
        <v>32000</v>
      </c>
    </row>
    <row r="66" spans="1:6" s="189" customFormat="1" ht="17.100000000000001" customHeight="1" thickBot="1" x14ac:dyDescent="0.3">
      <c r="A66" s="252">
        <v>3633</v>
      </c>
      <c r="B66" s="253">
        <v>2133</v>
      </c>
      <c r="C66" s="253" t="s">
        <v>160</v>
      </c>
      <c r="D66" s="254">
        <v>106669.97</v>
      </c>
      <c r="E66" s="254">
        <v>106669.97</v>
      </c>
      <c r="F66" s="255">
        <v>106669.97</v>
      </c>
    </row>
    <row r="67" spans="1:6" s="190" customFormat="1" ht="17.100000000000001" customHeight="1" thickBot="1" x14ac:dyDescent="0.3">
      <c r="A67" s="244">
        <v>3633</v>
      </c>
      <c r="B67" s="286" t="s">
        <v>19</v>
      </c>
      <c r="C67" s="286"/>
      <c r="D67" s="245">
        <f>SUM(D66)</f>
        <v>106669.97</v>
      </c>
      <c r="E67" s="245">
        <f t="shared" ref="E67:F67" si="11">SUM(E66)</f>
        <v>106669.97</v>
      </c>
      <c r="F67" s="246">
        <f t="shared" si="11"/>
        <v>106669.97</v>
      </c>
    </row>
    <row r="68" spans="1:6" s="189" customFormat="1" ht="17.100000000000001" customHeight="1" x14ac:dyDescent="0.25">
      <c r="A68" s="257">
        <v>3639</v>
      </c>
      <c r="B68" s="258">
        <v>2111</v>
      </c>
      <c r="C68" s="258" t="s">
        <v>187</v>
      </c>
      <c r="D68" s="259">
        <v>500000</v>
      </c>
      <c r="E68" s="259">
        <v>435771.88</v>
      </c>
      <c r="F68" s="261">
        <v>500000</v>
      </c>
    </row>
    <row r="69" spans="1:6" s="189" customFormat="1" ht="17.100000000000001" customHeight="1" x14ac:dyDescent="0.25">
      <c r="A69" s="233">
        <v>3639</v>
      </c>
      <c r="B69" s="234">
        <v>2119</v>
      </c>
      <c r="C69" s="234" t="s">
        <v>20</v>
      </c>
      <c r="D69" s="235">
        <v>6500000</v>
      </c>
      <c r="E69" s="235">
        <v>6476816.3600000003</v>
      </c>
      <c r="F69" s="238">
        <v>6626775.1600000001</v>
      </c>
    </row>
    <row r="70" spans="1:6" s="189" customFormat="1" ht="17.100000000000001" customHeight="1" x14ac:dyDescent="0.25">
      <c r="A70" s="233">
        <v>3639</v>
      </c>
      <c r="B70" s="234">
        <v>2131</v>
      </c>
      <c r="C70" s="234" t="s">
        <v>157</v>
      </c>
      <c r="D70" s="235">
        <v>165000</v>
      </c>
      <c r="E70" s="235">
        <v>162323</v>
      </c>
      <c r="F70" s="236">
        <v>176284</v>
      </c>
    </row>
    <row r="71" spans="1:6" s="189" customFormat="1" ht="17.100000000000001" customHeight="1" x14ac:dyDescent="0.25">
      <c r="A71" s="233">
        <v>3639</v>
      </c>
      <c r="B71" s="234">
        <v>2132</v>
      </c>
      <c r="C71" s="234" t="s">
        <v>159</v>
      </c>
      <c r="D71" s="235">
        <v>35000</v>
      </c>
      <c r="E71" s="235">
        <v>30000</v>
      </c>
      <c r="F71" s="236">
        <v>30000</v>
      </c>
    </row>
    <row r="72" spans="1:6" s="189" customFormat="1" ht="17.100000000000001" customHeight="1" x14ac:dyDescent="0.25">
      <c r="A72" s="233">
        <v>3639</v>
      </c>
      <c r="B72" s="234">
        <v>2133</v>
      </c>
      <c r="C72" s="234" t="s">
        <v>160</v>
      </c>
      <c r="D72" s="235">
        <v>2000</v>
      </c>
      <c r="E72" s="235">
        <v>2100</v>
      </c>
      <c r="F72" s="236">
        <v>2000</v>
      </c>
    </row>
    <row r="73" spans="1:6" s="189" customFormat="1" ht="17.100000000000001" customHeight="1" x14ac:dyDescent="0.25">
      <c r="A73" s="233">
        <v>3639</v>
      </c>
      <c r="B73" s="234">
        <v>2324</v>
      </c>
      <c r="C73" s="234" t="s">
        <v>189</v>
      </c>
      <c r="D73" s="235">
        <v>57905.73</v>
      </c>
      <c r="E73" s="235">
        <v>57840.24</v>
      </c>
      <c r="F73" s="237">
        <v>29906.63</v>
      </c>
    </row>
    <row r="74" spans="1:6" s="189" customFormat="1" ht="17.100000000000001" customHeight="1" thickBot="1" x14ac:dyDescent="0.3">
      <c r="A74" s="240">
        <v>3639</v>
      </c>
      <c r="B74" s="241">
        <v>3111</v>
      </c>
      <c r="C74" s="241" t="s">
        <v>191</v>
      </c>
      <c r="D74" s="242">
        <v>100000</v>
      </c>
      <c r="E74" s="242">
        <v>92790</v>
      </c>
      <c r="F74" s="256">
        <v>500000</v>
      </c>
    </row>
    <row r="75" spans="1:6" s="190" customFormat="1" ht="17.100000000000001" customHeight="1" thickBot="1" x14ac:dyDescent="0.3">
      <c r="A75" s="244">
        <v>3639</v>
      </c>
      <c r="B75" s="286" t="s">
        <v>192</v>
      </c>
      <c r="C75" s="286"/>
      <c r="D75" s="245">
        <f>SUM(D68:D74)</f>
        <v>7359905.7300000004</v>
      </c>
      <c r="E75" s="245">
        <f>SUM(E68:E74)</f>
        <v>7257641.4800000004</v>
      </c>
      <c r="F75" s="246">
        <f t="shared" ref="F75" si="12">SUM(F68:F74)</f>
        <v>7864965.79</v>
      </c>
    </row>
    <row r="76" spans="1:6" s="189" customFormat="1" ht="17.100000000000001" customHeight="1" thickBot="1" x14ac:dyDescent="0.3">
      <c r="A76" s="252">
        <v>3721</v>
      </c>
      <c r="B76" s="253">
        <v>2111</v>
      </c>
      <c r="C76" s="253" t="s">
        <v>187</v>
      </c>
      <c r="D76" s="254">
        <v>0</v>
      </c>
      <c r="E76" s="254">
        <v>0</v>
      </c>
      <c r="F76" s="262">
        <v>0</v>
      </c>
    </row>
    <row r="77" spans="1:6" s="190" customFormat="1" ht="17.100000000000001" customHeight="1" thickBot="1" x14ac:dyDescent="0.3">
      <c r="A77" s="244">
        <v>3721</v>
      </c>
      <c r="B77" s="288" t="s">
        <v>21</v>
      </c>
      <c r="C77" s="288"/>
      <c r="D77" s="245">
        <f>SUM(D76)</f>
        <v>0</v>
      </c>
      <c r="E77" s="245">
        <f t="shared" ref="E77:F77" si="13">SUM(E76)</f>
        <v>0</v>
      </c>
      <c r="F77" s="246">
        <f t="shared" si="13"/>
        <v>0</v>
      </c>
    </row>
    <row r="78" spans="1:6" s="189" customFormat="1" ht="17.100000000000001" customHeight="1" x14ac:dyDescent="0.25">
      <c r="A78" s="257">
        <v>3722</v>
      </c>
      <c r="B78" s="258">
        <v>2111</v>
      </c>
      <c r="C78" s="258" t="s">
        <v>187</v>
      </c>
      <c r="D78" s="259">
        <v>230000</v>
      </c>
      <c r="E78" s="259">
        <v>167513.64000000001</v>
      </c>
      <c r="F78" s="261">
        <v>180000</v>
      </c>
    </row>
    <row r="79" spans="1:6" s="189" customFormat="1" ht="17.100000000000001" customHeight="1" thickBot="1" x14ac:dyDescent="0.3">
      <c r="A79" s="240">
        <v>3722</v>
      </c>
      <c r="B79" s="241">
        <v>2112</v>
      </c>
      <c r="C79" s="241" t="s">
        <v>188</v>
      </c>
      <c r="D79" s="242">
        <v>2000</v>
      </c>
      <c r="E79" s="242">
        <v>1920</v>
      </c>
      <c r="F79" s="243">
        <v>2000</v>
      </c>
    </row>
    <row r="80" spans="1:6" s="190" customFormat="1" ht="17.100000000000001" customHeight="1" thickBot="1" x14ac:dyDescent="0.3">
      <c r="A80" s="244">
        <v>3722</v>
      </c>
      <c r="B80" s="286" t="s">
        <v>22</v>
      </c>
      <c r="C80" s="286"/>
      <c r="D80" s="245">
        <f>SUM(D78:D79)</f>
        <v>232000</v>
      </c>
      <c r="E80" s="245">
        <f t="shared" ref="E80:F80" si="14">SUM(E78:E79)</f>
        <v>169433.64</v>
      </c>
      <c r="F80" s="246">
        <f t="shared" si="14"/>
        <v>182000</v>
      </c>
    </row>
    <row r="81" spans="1:6" s="189" customFormat="1" ht="17.649999999999999" customHeight="1" x14ac:dyDescent="0.25">
      <c r="A81" s="257">
        <v>3724</v>
      </c>
      <c r="B81" s="258">
        <v>2111</v>
      </c>
      <c r="C81" s="258" t="s">
        <v>187</v>
      </c>
      <c r="D81" s="259">
        <v>0</v>
      </c>
      <c r="E81" s="259">
        <v>0</v>
      </c>
      <c r="F81" s="260">
        <v>0</v>
      </c>
    </row>
    <row r="82" spans="1:6" s="189" customFormat="1" ht="17.649999999999999" customHeight="1" thickBot="1" x14ac:dyDescent="0.3">
      <c r="A82" s="240">
        <v>3724</v>
      </c>
      <c r="B82" s="241">
        <v>2324</v>
      </c>
      <c r="C82" s="241" t="s">
        <v>189</v>
      </c>
      <c r="D82" s="242">
        <v>8000</v>
      </c>
      <c r="E82" s="242">
        <v>7776.67</v>
      </c>
      <c r="F82" s="256">
        <v>0</v>
      </c>
    </row>
    <row r="83" spans="1:6" s="190" customFormat="1" ht="17.649999999999999" customHeight="1" thickBot="1" x14ac:dyDescent="0.3">
      <c r="A83" s="244">
        <v>3724</v>
      </c>
      <c r="B83" s="286" t="s">
        <v>23</v>
      </c>
      <c r="C83" s="286"/>
      <c r="D83" s="245">
        <f>SUM(D81:D82)</f>
        <v>8000</v>
      </c>
      <c r="E83" s="245">
        <f t="shared" ref="E83:F83" si="15">SUM(E81:E82)</f>
        <v>7776.67</v>
      </c>
      <c r="F83" s="246">
        <f t="shared" si="15"/>
        <v>0</v>
      </c>
    </row>
    <row r="84" spans="1:6" s="189" customFormat="1" ht="17.649999999999999" customHeight="1" x14ac:dyDescent="0.25">
      <c r="A84" s="257">
        <v>3725</v>
      </c>
      <c r="B84" s="258">
        <v>2111</v>
      </c>
      <c r="C84" s="258" t="s">
        <v>187</v>
      </c>
      <c r="D84" s="259">
        <v>550000</v>
      </c>
      <c r="E84" s="259">
        <v>544248.56999999995</v>
      </c>
      <c r="F84" s="261">
        <v>550000</v>
      </c>
    </row>
    <row r="85" spans="1:6" s="189" customFormat="1" ht="17.649999999999999" customHeight="1" thickBot="1" x14ac:dyDescent="0.3">
      <c r="A85" s="240">
        <v>3725</v>
      </c>
      <c r="B85" s="241">
        <v>2324</v>
      </c>
      <c r="C85" s="241" t="s">
        <v>189</v>
      </c>
      <c r="D85" s="242">
        <v>0</v>
      </c>
      <c r="E85" s="242">
        <v>0</v>
      </c>
      <c r="F85" s="256">
        <v>16000</v>
      </c>
    </row>
    <row r="86" spans="1:6" s="190" customFormat="1" ht="17.649999999999999" customHeight="1" thickBot="1" x14ac:dyDescent="0.3">
      <c r="A86" s="244">
        <v>3725</v>
      </c>
      <c r="B86" s="286" t="s">
        <v>194</v>
      </c>
      <c r="C86" s="286"/>
      <c r="D86" s="245">
        <f>SUM(D84:D85)</f>
        <v>550000</v>
      </c>
      <c r="E86" s="245">
        <f>SUM(E84:E85)</f>
        <v>544248.56999999995</v>
      </c>
      <c r="F86" s="246">
        <f>SUM(F84:F85)</f>
        <v>566000</v>
      </c>
    </row>
    <row r="87" spans="1:6" s="189" customFormat="1" ht="17.649999999999999" customHeight="1" thickBot="1" x14ac:dyDescent="0.3">
      <c r="A87" s="252">
        <v>3729</v>
      </c>
      <c r="B87" s="253">
        <v>2111</v>
      </c>
      <c r="C87" s="253" t="s">
        <v>187</v>
      </c>
      <c r="D87" s="254">
        <v>12000</v>
      </c>
      <c r="E87" s="254">
        <v>11705</v>
      </c>
      <c r="F87" s="255">
        <v>10000</v>
      </c>
    </row>
    <row r="88" spans="1:6" s="190" customFormat="1" ht="17.649999999999999" customHeight="1" thickBot="1" x14ac:dyDescent="0.3">
      <c r="A88" s="244">
        <v>3729</v>
      </c>
      <c r="B88" s="286" t="s">
        <v>25</v>
      </c>
      <c r="C88" s="286"/>
      <c r="D88" s="245">
        <f>SUM(D87)</f>
        <v>12000</v>
      </c>
      <c r="E88" s="245">
        <f t="shared" ref="E88:F88" si="16">SUM(E87)</f>
        <v>11705</v>
      </c>
      <c r="F88" s="246">
        <f t="shared" si="16"/>
        <v>10000</v>
      </c>
    </row>
    <row r="89" spans="1:6" s="189" customFormat="1" ht="17.649999999999999" customHeight="1" thickBot="1" x14ac:dyDescent="0.3">
      <c r="A89" s="252">
        <v>5512</v>
      </c>
      <c r="B89" s="253">
        <v>2322</v>
      </c>
      <c r="C89" s="253" t="s">
        <v>163</v>
      </c>
      <c r="D89" s="254">
        <v>72800</v>
      </c>
      <c r="E89" s="254">
        <v>72800</v>
      </c>
      <c r="F89" s="255">
        <v>89600</v>
      </c>
    </row>
    <row r="90" spans="1:6" s="190" customFormat="1" ht="17.649999999999999" customHeight="1" thickBot="1" x14ac:dyDescent="0.3">
      <c r="A90" s="244">
        <v>5512</v>
      </c>
      <c r="B90" s="286" t="s">
        <v>27</v>
      </c>
      <c r="C90" s="286"/>
      <c r="D90" s="245">
        <f>SUM(D89)</f>
        <v>72800</v>
      </c>
      <c r="E90" s="245">
        <f t="shared" ref="E90:F90" si="17">SUM(E89)</f>
        <v>72800</v>
      </c>
      <c r="F90" s="246">
        <f t="shared" si="17"/>
        <v>89600</v>
      </c>
    </row>
    <row r="91" spans="1:6" s="189" customFormat="1" ht="17.649999999999999" customHeight="1" x14ac:dyDescent="0.25">
      <c r="A91" s="257">
        <v>6171</v>
      </c>
      <c r="B91" s="258">
        <v>2111</v>
      </c>
      <c r="C91" s="258" t="s">
        <v>187</v>
      </c>
      <c r="D91" s="259">
        <v>25000</v>
      </c>
      <c r="E91" s="259">
        <v>25014</v>
      </c>
      <c r="F91" s="260">
        <v>25000</v>
      </c>
    </row>
    <row r="92" spans="1:6" s="189" customFormat="1" ht="17.649999999999999" customHeight="1" thickBot="1" x14ac:dyDescent="0.3">
      <c r="A92" s="240">
        <v>6171</v>
      </c>
      <c r="B92" s="241">
        <v>2324</v>
      </c>
      <c r="C92" s="241" t="s">
        <v>189</v>
      </c>
      <c r="D92" s="242">
        <v>1282</v>
      </c>
      <c r="E92" s="242">
        <v>1282</v>
      </c>
      <c r="F92" s="256">
        <v>0</v>
      </c>
    </row>
    <row r="93" spans="1:6" s="190" customFormat="1" ht="17.649999999999999" customHeight="1" thickBot="1" x14ac:dyDescent="0.3">
      <c r="A93" s="244">
        <v>6171</v>
      </c>
      <c r="B93" s="286" t="s">
        <v>28</v>
      </c>
      <c r="C93" s="286"/>
      <c r="D93" s="245">
        <f>SUM(D91:D92)</f>
        <v>26282</v>
      </c>
      <c r="E93" s="245">
        <f t="shared" ref="E93:F93" si="18">SUM(E91:E92)</f>
        <v>26296</v>
      </c>
      <c r="F93" s="246">
        <f t="shared" si="18"/>
        <v>25000</v>
      </c>
    </row>
    <row r="94" spans="1:6" s="189" customFormat="1" ht="17.649999999999999" customHeight="1" thickBot="1" x14ac:dyDescent="0.3">
      <c r="A94" s="252">
        <v>6310</v>
      </c>
      <c r="B94" s="253">
        <v>2141</v>
      </c>
      <c r="C94" s="253" t="s">
        <v>169</v>
      </c>
      <c r="D94" s="254">
        <v>140000</v>
      </c>
      <c r="E94" s="254">
        <v>138226.84</v>
      </c>
      <c r="F94" s="255">
        <v>200000</v>
      </c>
    </row>
    <row r="95" spans="1:6" s="190" customFormat="1" ht="17.649999999999999" customHeight="1" thickBot="1" x14ac:dyDescent="0.3">
      <c r="A95" s="244">
        <v>6310</v>
      </c>
      <c r="B95" s="286" t="s">
        <v>29</v>
      </c>
      <c r="C95" s="286"/>
      <c r="D95" s="245">
        <f>SUM(D94)</f>
        <v>140000</v>
      </c>
      <c r="E95" s="245">
        <f t="shared" ref="E95:F95" si="19">SUM(E94)</f>
        <v>138226.84</v>
      </c>
      <c r="F95" s="246">
        <f t="shared" si="19"/>
        <v>200000</v>
      </c>
    </row>
    <row r="96" spans="1:6" s="189" customFormat="1" ht="17.649999999999999" customHeight="1" thickBot="1" x14ac:dyDescent="0.3">
      <c r="A96" s="252">
        <v>6330</v>
      </c>
      <c r="B96" s="253">
        <v>4134</v>
      </c>
      <c r="C96" s="253" t="s">
        <v>30</v>
      </c>
      <c r="D96" s="254">
        <v>5200000</v>
      </c>
      <c r="E96" s="254">
        <v>5200000</v>
      </c>
      <c r="F96" s="255">
        <v>5200000</v>
      </c>
    </row>
    <row r="97" spans="1:6" s="190" customFormat="1" ht="17.649999999999999" customHeight="1" thickBot="1" x14ac:dyDescent="0.3">
      <c r="A97" s="244">
        <v>6330</v>
      </c>
      <c r="B97" s="286" t="s">
        <v>31</v>
      </c>
      <c r="C97" s="286"/>
      <c r="D97" s="245">
        <f>SUM(D96)</f>
        <v>5200000</v>
      </c>
      <c r="E97" s="245">
        <f t="shared" ref="E97:F97" si="20">SUM(E96)</f>
        <v>5200000</v>
      </c>
      <c r="F97" s="246">
        <f t="shared" si="20"/>
        <v>5200000</v>
      </c>
    </row>
    <row r="98" spans="1:6" s="189" customFormat="1" ht="17.649999999999999" customHeight="1" thickBot="1" x14ac:dyDescent="0.3">
      <c r="A98" s="252">
        <v>6399</v>
      </c>
      <c r="B98" s="253">
        <v>2222</v>
      </c>
      <c r="C98" s="253" t="s">
        <v>214</v>
      </c>
      <c r="D98" s="254">
        <v>12690</v>
      </c>
      <c r="E98" s="254">
        <v>12690</v>
      </c>
      <c r="F98" s="255">
        <v>0</v>
      </c>
    </row>
    <row r="99" spans="1:6" s="190" customFormat="1" ht="17.649999999999999" customHeight="1" thickBot="1" x14ac:dyDescent="0.3">
      <c r="A99" s="244">
        <v>6399</v>
      </c>
      <c r="B99" s="286" t="s">
        <v>215</v>
      </c>
      <c r="C99" s="286"/>
      <c r="D99" s="245">
        <f>SUM(D98)</f>
        <v>12690</v>
      </c>
      <c r="E99" s="245">
        <f t="shared" ref="E99:F99" si="21">SUM(E98)</f>
        <v>12690</v>
      </c>
      <c r="F99" s="246">
        <f t="shared" si="21"/>
        <v>0</v>
      </c>
    </row>
    <row r="100" spans="1:6" s="189" customFormat="1" ht="17.649999999999999" customHeight="1" thickBot="1" x14ac:dyDescent="0.3">
      <c r="A100" s="252">
        <v>6409</v>
      </c>
      <c r="B100" s="253">
        <v>2329</v>
      </c>
      <c r="C100" s="253" t="s">
        <v>13</v>
      </c>
      <c r="D100" s="254">
        <v>7986</v>
      </c>
      <c r="E100" s="254">
        <v>7986</v>
      </c>
      <c r="F100" s="255">
        <v>0</v>
      </c>
    </row>
    <row r="101" spans="1:6" s="190" customFormat="1" ht="17.649999999999999" customHeight="1" thickBot="1" x14ac:dyDescent="0.3">
      <c r="A101" s="244">
        <v>6409</v>
      </c>
      <c r="B101" s="286" t="s">
        <v>216</v>
      </c>
      <c r="C101" s="286"/>
      <c r="D101" s="245">
        <f>SUM(D100)</f>
        <v>7986</v>
      </c>
      <c r="E101" s="245">
        <f t="shared" ref="E101:F101" si="22">SUM(E100)</f>
        <v>7986</v>
      </c>
      <c r="F101" s="246">
        <f t="shared" si="22"/>
        <v>0</v>
      </c>
    </row>
    <row r="102" spans="1:6" s="95" customFormat="1" ht="16.5" customHeight="1" thickBot="1" x14ac:dyDescent="0.3">
      <c r="A102" s="289" t="s">
        <v>33</v>
      </c>
      <c r="B102" s="290"/>
      <c r="C102" s="290"/>
      <c r="D102" s="239">
        <f>SUM(D101,D99,D97,D95,D93,D90,D88,D86,D83,D80,D77,D75,D67,D65,D63,D59,D54,D50,D48,D41,D37,D35,D33,D30,D25)</f>
        <v>87000000</v>
      </c>
      <c r="E102" s="239">
        <f>SUM(E101,E99,E97,E95,E93,E90,E88,E86,E83,E80,E77,E75,E67,E65,E63,E59,E54,E50,E48,E41,E37,E35,E33,E30,E25)</f>
        <v>86411463.75999999</v>
      </c>
      <c r="F102" s="188">
        <f>SUM(F101,F99,F97,F95,F93,F90,F88,F86,F83,F80,F77,F75,F67,F65,F63,F59,F54,F50,F48,F41,F37,F35,F33,F30,F25)</f>
        <v>81000000</v>
      </c>
    </row>
    <row r="103" spans="1:6" s="190" customFormat="1" ht="16.899999999999999" customHeight="1" x14ac:dyDescent="0.25">
      <c r="A103" s="293"/>
      <c r="B103" s="293"/>
      <c r="C103" s="293"/>
      <c r="D103" s="195"/>
      <c r="E103" s="195"/>
      <c r="F103" s="228"/>
    </row>
    <row r="104" spans="1:6" s="95" customFormat="1" ht="15.75" x14ac:dyDescent="0.25">
      <c r="A104" s="94"/>
      <c r="B104" s="102"/>
      <c r="C104" s="102"/>
      <c r="D104" s="126"/>
      <c r="E104" s="126"/>
      <c r="F104" s="102"/>
    </row>
    <row r="105" spans="1:6" s="108" customFormat="1" ht="19.5" thickBot="1" x14ac:dyDescent="0.3">
      <c r="A105" s="291" t="s">
        <v>92</v>
      </c>
      <c r="B105" s="291"/>
      <c r="C105" s="291"/>
      <c r="D105" s="291"/>
      <c r="E105" s="291"/>
      <c r="F105" s="291"/>
    </row>
    <row r="106" spans="1:6" s="95" customFormat="1" ht="23.45" customHeight="1" thickBot="1" x14ac:dyDescent="0.3">
      <c r="A106" s="103" t="s">
        <v>1</v>
      </c>
      <c r="B106" s="104" t="s">
        <v>2</v>
      </c>
      <c r="C106" s="105" t="s">
        <v>3</v>
      </c>
      <c r="D106" s="106" t="s">
        <v>217</v>
      </c>
      <c r="E106" s="106" t="s">
        <v>218</v>
      </c>
      <c r="F106" s="107" t="s">
        <v>219</v>
      </c>
    </row>
    <row r="107" spans="1:6" s="108" customFormat="1" ht="42" customHeight="1" x14ac:dyDescent="0.25">
      <c r="A107" s="247" t="s">
        <v>4</v>
      </c>
      <c r="B107" s="248" t="s">
        <v>43</v>
      </c>
      <c r="C107" s="249" t="s">
        <v>200</v>
      </c>
      <c r="D107" s="250">
        <v>-10763019.82</v>
      </c>
      <c r="E107" s="250">
        <v>-13604921.67</v>
      </c>
      <c r="F107" s="251">
        <v>16736851.5</v>
      </c>
    </row>
    <row r="108" spans="1:6" s="108" customFormat="1" ht="15.95" customHeight="1" x14ac:dyDescent="0.25">
      <c r="A108" s="109" t="s">
        <v>4</v>
      </c>
      <c r="B108" s="110" t="s">
        <v>44</v>
      </c>
      <c r="C108" s="111" t="s">
        <v>120</v>
      </c>
      <c r="D108" s="127">
        <v>18051961.039999999</v>
      </c>
      <c r="E108" s="128">
        <v>18051961.039999999</v>
      </c>
      <c r="F108" s="112">
        <v>0</v>
      </c>
    </row>
    <row r="109" spans="1:6" s="108" customFormat="1" ht="15.95" customHeight="1" thickBot="1" x14ac:dyDescent="0.3">
      <c r="A109" s="113" t="s">
        <v>4</v>
      </c>
      <c r="B109" s="114" t="s">
        <v>45</v>
      </c>
      <c r="C109" s="132" t="s">
        <v>121</v>
      </c>
      <c r="D109" s="129">
        <v>0</v>
      </c>
      <c r="E109" s="130">
        <v>5681.97</v>
      </c>
      <c r="F109" s="115">
        <v>0</v>
      </c>
    </row>
    <row r="110" spans="1:6" s="108" customFormat="1" ht="16.5" thickTop="1" thickBot="1" x14ac:dyDescent="0.3">
      <c r="A110" s="116" t="s">
        <v>122</v>
      </c>
      <c r="B110" s="117"/>
      <c r="C110" s="117"/>
      <c r="D110" s="131">
        <f>SUM(D107:D109)</f>
        <v>7288941.2199999988</v>
      </c>
      <c r="E110" s="131">
        <f>SUM(E107:E109)</f>
        <v>4452721.3399999989</v>
      </c>
      <c r="F110" s="118">
        <f>SUM(F107:F109)</f>
        <v>16736851.5</v>
      </c>
    </row>
    <row r="111" spans="1:6" s="108" customFormat="1" ht="16.5" thickTop="1" thickBot="1" x14ac:dyDescent="0.3">
      <c r="A111" s="119"/>
      <c r="B111" s="119"/>
      <c r="C111" s="119"/>
      <c r="D111" s="120"/>
      <c r="E111" s="120"/>
      <c r="F111" s="121"/>
    </row>
    <row r="112" spans="1:6" s="108" customFormat="1" ht="18.75" customHeight="1" thickBot="1" x14ac:dyDescent="0.3">
      <c r="A112" s="291" t="s">
        <v>123</v>
      </c>
      <c r="B112" s="291"/>
      <c r="C112" s="291"/>
      <c r="D112" s="122"/>
      <c r="E112" s="292">
        <f>SUM(F102+F110)</f>
        <v>97736851.5</v>
      </c>
      <c r="F112" s="292"/>
    </row>
    <row r="113" spans="1:6" s="108" customFormat="1" x14ac:dyDescent="0.25">
      <c r="A113" s="123"/>
      <c r="B113" s="123"/>
      <c r="C113" s="123"/>
      <c r="D113" s="124"/>
      <c r="E113" s="124"/>
      <c r="F113" s="125"/>
    </row>
    <row r="114" spans="1:6" s="108" customFormat="1" x14ac:dyDescent="0.25">
      <c r="A114" s="287"/>
      <c r="B114" s="287"/>
      <c r="C114" s="287"/>
      <c r="D114" s="287"/>
      <c r="E114" s="124"/>
      <c r="F114" s="125"/>
    </row>
    <row r="115" spans="1:6" s="95" customFormat="1" x14ac:dyDescent="0.25">
      <c r="A115" s="102"/>
      <c r="B115" s="102"/>
      <c r="C115" s="102"/>
      <c r="D115" s="126"/>
      <c r="E115" s="126"/>
      <c r="F115" s="102"/>
    </row>
  </sheetData>
  <mergeCells count="32">
    <mergeCell ref="A112:C112"/>
    <mergeCell ref="E112:F112"/>
    <mergeCell ref="B25:C25"/>
    <mergeCell ref="A103:C103"/>
    <mergeCell ref="B67:C67"/>
    <mergeCell ref="B59:C59"/>
    <mergeCell ref="B54:C54"/>
    <mergeCell ref="B50:C50"/>
    <mergeCell ref="B37:C37"/>
    <mergeCell ref="B35:C35"/>
    <mergeCell ref="B93:C93"/>
    <mergeCell ref="B90:C90"/>
    <mergeCell ref="B88:C88"/>
    <mergeCell ref="B86:C86"/>
    <mergeCell ref="B83:C83"/>
    <mergeCell ref="B80:C80"/>
    <mergeCell ref="A1:E1"/>
    <mergeCell ref="B101:C101"/>
    <mergeCell ref="B97:C97"/>
    <mergeCell ref="B99:C99"/>
    <mergeCell ref="A114:D114"/>
    <mergeCell ref="B30:C30"/>
    <mergeCell ref="B33:C33"/>
    <mergeCell ref="B41:C41"/>
    <mergeCell ref="B48:C48"/>
    <mergeCell ref="B63:C63"/>
    <mergeCell ref="B65:C65"/>
    <mergeCell ref="B75:C75"/>
    <mergeCell ref="B77:C77"/>
    <mergeCell ref="B95:C95"/>
    <mergeCell ref="A102:C102"/>
    <mergeCell ref="A105:F105"/>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2024</oddHead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4"/>
  <sheetViews>
    <sheetView tabSelected="1" topLeftCell="A190" zoomScale="160" zoomScaleNormal="160" workbookViewId="0">
      <selection activeCell="G198" sqref="G198"/>
    </sheetView>
  </sheetViews>
  <sheetFormatPr defaultRowHeight="15" x14ac:dyDescent="0.25"/>
  <cols>
    <col min="1" max="1" width="3.7109375" style="89" customWidth="1"/>
    <col min="2" max="2" width="6.7109375" style="90" customWidth="1"/>
    <col min="3" max="4" width="5.7109375" style="91" customWidth="1"/>
    <col min="5" max="5" width="79" style="20" customWidth="1"/>
  </cols>
  <sheetData>
    <row r="1" spans="1:5" s="205" customFormat="1" ht="20.25" x14ac:dyDescent="0.25">
      <c r="A1" s="62" t="s">
        <v>46</v>
      </c>
      <c r="B1" s="63"/>
      <c r="C1" s="63"/>
      <c r="D1" s="63"/>
      <c r="E1" s="7"/>
    </row>
    <row r="2" spans="1:5" s="1" customFormat="1" ht="16.899999999999999" customHeight="1" x14ac:dyDescent="0.25">
      <c r="A2" s="76"/>
      <c r="B2" s="199"/>
      <c r="C2" s="70"/>
      <c r="D2" s="70"/>
      <c r="E2" s="11"/>
    </row>
    <row r="3" spans="1:5" s="3" customFormat="1" ht="16.5" x14ac:dyDescent="0.25">
      <c r="A3" s="300" t="s">
        <v>47</v>
      </c>
      <c r="B3" s="300"/>
      <c r="C3" s="301"/>
      <c r="D3" s="301"/>
      <c r="E3" s="8" t="s">
        <v>205</v>
      </c>
    </row>
    <row r="4" spans="1:5" s="3" customFormat="1" ht="16.5" x14ac:dyDescent="0.25">
      <c r="A4" s="194"/>
      <c r="B4" s="194"/>
      <c r="C4" s="66"/>
      <c r="D4" s="66"/>
      <c r="E4" s="8" t="s">
        <v>48</v>
      </c>
    </row>
    <row r="5" spans="1:5" s="3" customFormat="1" ht="16.5" x14ac:dyDescent="0.25">
      <c r="A5" s="194"/>
      <c r="B5" s="194"/>
      <c r="C5" s="66"/>
      <c r="D5" s="66"/>
      <c r="E5" s="8"/>
    </row>
    <row r="6" spans="1:5" s="3" customFormat="1" ht="16.5" x14ac:dyDescent="0.25">
      <c r="A6" s="194"/>
      <c r="B6" s="194"/>
      <c r="C6" s="66"/>
      <c r="D6" s="66"/>
      <c r="E6" s="9" t="s">
        <v>49</v>
      </c>
    </row>
    <row r="7" spans="1:5" s="3" customFormat="1" ht="12.95" customHeight="1" x14ac:dyDescent="0.25">
      <c r="A7" s="194"/>
      <c r="B7" s="194"/>
      <c r="C7" s="66"/>
      <c r="D7" s="66"/>
      <c r="E7" s="8"/>
    </row>
    <row r="8" spans="1:5" s="3" customFormat="1" ht="16.5" x14ac:dyDescent="0.25">
      <c r="A8" s="194"/>
      <c r="B8" s="194"/>
      <c r="C8" s="66"/>
      <c r="D8" s="66"/>
      <c r="E8" s="9" t="s">
        <v>206</v>
      </c>
    </row>
    <row r="9" spans="1:5" s="3" customFormat="1" ht="5.0999999999999996" customHeight="1" x14ac:dyDescent="0.25">
      <c r="A9" s="194"/>
      <c r="B9" s="194"/>
      <c r="C9" s="66"/>
      <c r="D9" s="66"/>
      <c r="E9" s="8"/>
    </row>
    <row r="10" spans="1:5" s="3" customFormat="1" ht="16.5" x14ac:dyDescent="0.25">
      <c r="A10" s="67"/>
      <c r="B10" s="18"/>
      <c r="C10" s="68"/>
      <c r="D10" s="68"/>
      <c r="E10" s="10" t="s">
        <v>211</v>
      </c>
    </row>
    <row r="11" spans="1:5" s="3" customFormat="1" ht="15.75" x14ac:dyDescent="0.25">
      <c r="A11" s="67"/>
      <c r="B11" s="18"/>
      <c r="C11" s="68"/>
      <c r="D11" s="68"/>
      <c r="E11" s="10"/>
    </row>
    <row r="12" spans="1:5" s="3" customFormat="1" ht="15.75" x14ac:dyDescent="0.25">
      <c r="A12" s="18" t="s">
        <v>50</v>
      </c>
      <c r="B12" s="65"/>
      <c r="C12" s="192"/>
      <c r="D12" s="192"/>
      <c r="E12" s="7"/>
    </row>
    <row r="13" spans="1:5" s="3" customFormat="1" ht="15.75" x14ac:dyDescent="0.25">
      <c r="A13" s="18"/>
      <c r="B13" s="65"/>
      <c r="C13" s="192"/>
      <c r="D13" s="192"/>
      <c r="E13" s="7"/>
    </row>
    <row r="14" spans="1:5" s="203" customFormat="1" ht="14.1" customHeight="1" x14ac:dyDescent="0.25">
      <c r="A14" s="302" t="s">
        <v>220</v>
      </c>
      <c r="B14" s="302"/>
      <c r="C14" s="302"/>
      <c r="D14" s="302"/>
      <c r="E14" s="302"/>
    </row>
    <row r="15" spans="1:5" s="203" customFormat="1" ht="14.1" customHeight="1" x14ac:dyDescent="0.25">
      <c r="A15" s="302"/>
      <c r="B15" s="302"/>
      <c r="C15" s="302"/>
      <c r="D15" s="302"/>
      <c r="E15" s="302"/>
    </row>
    <row r="16" spans="1:5" s="204" customFormat="1" ht="14.1" customHeight="1" x14ac:dyDescent="0.25">
      <c r="A16" s="302"/>
      <c r="B16" s="302"/>
      <c r="C16" s="302"/>
      <c r="D16" s="302"/>
      <c r="E16" s="302"/>
    </row>
    <row r="17" spans="1:5" s="204" customFormat="1" ht="14.1" customHeight="1" x14ac:dyDescent="0.25">
      <c r="A17" s="302"/>
      <c r="B17" s="302"/>
      <c r="C17" s="302"/>
      <c r="D17" s="302"/>
      <c r="E17" s="302"/>
    </row>
    <row r="18" spans="1:5" s="4" customFormat="1" x14ac:dyDescent="0.25">
      <c r="A18" s="64" t="s">
        <v>51</v>
      </c>
      <c r="B18" s="71" t="s">
        <v>4</v>
      </c>
      <c r="C18" s="296" t="s">
        <v>52</v>
      </c>
      <c r="D18" s="296"/>
      <c r="E18" s="296"/>
    </row>
    <row r="19" spans="1:5" s="4" customFormat="1" x14ac:dyDescent="0.25">
      <c r="A19" s="64"/>
      <c r="B19" s="72" t="s">
        <v>53</v>
      </c>
      <c r="C19" s="73">
        <v>1111</v>
      </c>
      <c r="D19" s="298" t="s">
        <v>130</v>
      </c>
      <c r="E19" s="298"/>
    </row>
    <row r="20" spans="1:5" s="4" customFormat="1" x14ac:dyDescent="0.25">
      <c r="A20" s="64"/>
      <c r="B20" s="72" t="s">
        <v>53</v>
      </c>
      <c r="C20" s="73">
        <v>1112</v>
      </c>
      <c r="D20" s="298" t="s">
        <v>136</v>
      </c>
      <c r="E20" s="298"/>
    </row>
    <row r="21" spans="1:5" s="6" customFormat="1" x14ac:dyDescent="0.25">
      <c r="A21" s="64"/>
      <c r="B21" s="72" t="s">
        <v>53</v>
      </c>
      <c r="C21" s="73">
        <v>1113</v>
      </c>
      <c r="D21" s="298" t="s">
        <v>137</v>
      </c>
      <c r="E21" s="298"/>
    </row>
    <row r="22" spans="1:5" s="4" customFormat="1" x14ac:dyDescent="0.25">
      <c r="A22" s="64"/>
      <c r="B22" s="72" t="s">
        <v>53</v>
      </c>
      <c r="C22" s="73">
        <v>1121</v>
      </c>
      <c r="D22" s="298" t="s">
        <v>138</v>
      </c>
      <c r="E22" s="298"/>
    </row>
    <row r="23" spans="1:5" s="4" customFormat="1" x14ac:dyDescent="0.25">
      <c r="A23" s="64"/>
      <c r="B23" s="74" t="s">
        <v>54</v>
      </c>
      <c r="C23" s="75">
        <v>1122</v>
      </c>
      <c r="D23" s="304" t="s">
        <v>139</v>
      </c>
      <c r="E23" s="304"/>
    </row>
    <row r="24" spans="1:5" s="4" customFormat="1" x14ac:dyDescent="0.25">
      <c r="A24" s="64"/>
      <c r="B24" s="72" t="s">
        <v>53</v>
      </c>
      <c r="C24" s="73">
        <v>1211</v>
      </c>
      <c r="D24" s="298" t="s">
        <v>140</v>
      </c>
      <c r="E24" s="298"/>
    </row>
    <row r="25" spans="1:5" s="4" customFormat="1" x14ac:dyDescent="0.25">
      <c r="A25" s="64"/>
      <c r="B25" s="72" t="s">
        <v>53</v>
      </c>
      <c r="C25" s="73">
        <v>1511</v>
      </c>
      <c r="D25" s="298" t="s">
        <v>141</v>
      </c>
      <c r="E25" s="298"/>
    </row>
    <row r="26" spans="1:5" s="2" customFormat="1" x14ac:dyDescent="0.25">
      <c r="A26" s="76"/>
      <c r="B26" s="77"/>
      <c r="C26" s="78"/>
      <c r="D26" s="78"/>
      <c r="E26" s="12"/>
    </row>
    <row r="27" spans="1:5" s="4" customFormat="1" x14ac:dyDescent="0.25">
      <c r="A27" s="64" t="s">
        <v>51</v>
      </c>
      <c r="B27" s="71" t="s">
        <v>4</v>
      </c>
      <c r="C27" s="296" t="s">
        <v>55</v>
      </c>
      <c r="D27" s="296"/>
      <c r="E27" s="296"/>
    </row>
    <row r="28" spans="1:5" s="4" customFormat="1" ht="27.95" customHeight="1" x14ac:dyDescent="0.25">
      <c r="A28" s="64"/>
      <c r="B28" s="72" t="s">
        <v>53</v>
      </c>
      <c r="C28" s="73">
        <v>1334</v>
      </c>
      <c r="D28" s="298" t="s">
        <v>143</v>
      </c>
      <c r="E28" s="298"/>
    </row>
    <row r="29" spans="1:5" s="4" customFormat="1" x14ac:dyDescent="0.25">
      <c r="A29" s="64"/>
      <c r="B29" s="72" t="s">
        <v>53</v>
      </c>
      <c r="C29" s="73">
        <v>1341</v>
      </c>
      <c r="D29" s="303" t="s">
        <v>149</v>
      </c>
      <c r="E29" s="303"/>
    </row>
    <row r="30" spans="1:5" s="6" customFormat="1" x14ac:dyDescent="0.25">
      <c r="A30" s="64"/>
      <c r="B30" s="72" t="s">
        <v>53</v>
      </c>
      <c r="C30" s="73">
        <v>1342</v>
      </c>
      <c r="D30" s="298" t="s">
        <v>150</v>
      </c>
      <c r="E30" s="298"/>
    </row>
    <row r="31" spans="1:5" s="214" customFormat="1" ht="27.95" customHeight="1" x14ac:dyDescent="0.25">
      <c r="A31" s="208"/>
      <c r="B31" s="212" t="s">
        <v>233</v>
      </c>
      <c r="C31" s="213">
        <v>1343</v>
      </c>
      <c r="D31" s="305" t="s">
        <v>267</v>
      </c>
      <c r="E31" s="305"/>
    </row>
    <row r="32" spans="1:5" s="4" customFormat="1" x14ac:dyDescent="0.25">
      <c r="A32" s="64"/>
      <c r="B32" s="72" t="s">
        <v>53</v>
      </c>
      <c r="C32" s="73">
        <v>1345</v>
      </c>
      <c r="D32" s="298" t="s">
        <v>268</v>
      </c>
      <c r="E32" s="298"/>
    </row>
    <row r="33" spans="1:5" s="4" customFormat="1" x14ac:dyDescent="0.25">
      <c r="A33" s="64"/>
      <c r="B33" s="72" t="s">
        <v>53</v>
      </c>
      <c r="C33" s="73">
        <v>1349</v>
      </c>
      <c r="D33" s="298" t="s">
        <v>269</v>
      </c>
      <c r="E33" s="298"/>
    </row>
    <row r="34" spans="1:5" s="4" customFormat="1" ht="27.95" customHeight="1" x14ac:dyDescent="0.25">
      <c r="A34" s="64"/>
      <c r="B34" s="72" t="s">
        <v>53</v>
      </c>
      <c r="C34" s="73">
        <v>1356</v>
      </c>
      <c r="D34" s="298" t="s">
        <v>221</v>
      </c>
      <c r="E34" s="298"/>
    </row>
    <row r="35" spans="1:5" s="4" customFormat="1" ht="27.95" customHeight="1" x14ac:dyDescent="0.25">
      <c r="A35" s="64"/>
      <c r="B35" s="72" t="s">
        <v>53</v>
      </c>
      <c r="C35" s="73">
        <v>1381</v>
      </c>
      <c r="D35" s="298" t="s">
        <v>145</v>
      </c>
      <c r="E35" s="298"/>
    </row>
    <row r="36" spans="1:5" s="4" customFormat="1" ht="15" customHeight="1" x14ac:dyDescent="0.25">
      <c r="A36" s="64"/>
      <c r="B36" s="72" t="s">
        <v>53</v>
      </c>
      <c r="C36" s="73">
        <v>1382</v>
      </c>
      <c r="D36" s="298" t="s">
        <v>146</v>
      </c>
      <c r="E36" s="298"/>
    </row>
    <row r="37" spans="1:5" s="4" customFormat="1" x14ac:dyDescent="0.25">
      <c r="A37" s="76"/>
      <c r="B37" s="77"/>
      <c r="C37" s="78"/>
      <c r="D37" s="294"/>
      <c r="E37" s="294"/>
    </row>
    <row r="38" spans="1:5" s="4" customFormat="1" x14ac:dyDescent="0.25">
      <c r="A38" s="295" t="s">
        <v>56</v>
      </c>
      <c r="B38" s="295"/>
      <c r="C38" s="295"/>
      <c r="D38" s="295"/>
      <c r="E38" s="295"/>
    </row>
    <row r="39" spans="1:5" s="4" customFormat="1" x14ac:dyDescent="0.25">
      <c r="A39" s="295"/>
      <c r="B39" s="295"/>
      <c r="C39" s="295"/>
      <c r="D39" s="295"/>
      <c r="E39" s="295"/>
    </row>
    <row r="40" spans="1:5" s="4" customFormat="1" x14ac:dyDescent="0.25">
      <c r="A40" s="295"/>
      <c r="B40" s="295"/>
      <c r="C40" s="295"/>
      <c r="D40" s="295"/>
      <c r="E40" s="295"/>
    </row>
    <row r="41" spans="1:5" s="4" customFormat="1" x14ac:dyDescent="0.25">
      <c r="A41" s="12"/>
      <c r="B41" s="12"/>
      <c r="C41" s="12"/>
      <c r="D41" s="12"/>
      <c r="E41" s="12"/>
    </row>
    <row r="42" spans="1:5" s="4" customFormat="1" x14ac:dyDescent="0.25">
      <c r="A42" s="64" t="s">
        <v>51</v>
      </c>
      <c r="B42" s="71" t="s">
        <v>4</v>
      </c>
      <c r="C42" s="296" t="s">
        <v>5</v>
      </c>
      <c r="D42" s="296"/>
      <c r="E42" s="296"/>
    </row>
    <row r="43" spans="1:5" s="4" customFormat="1" x14ac:dyDescent="0.25">
      <c r="A43" s="64"/>
      <c r="B43" s="72" t="s">
        <v>53</v>
      </c>
      <c r="C43" s="73">
        <v>1361</v>
      </c>
      <c r="D43" s="298" t="s">
        <v>153</v>
      </c>
      <c r="E43" s="298"/>
    </row>
    <row r="44" spans="1:5" ht="15" customHeight="1" x14ac:dyDescent="0.25"/>
    <row r="45" spans="1:5" ht="15" customHeight="1" x14ac:dyDescent="0.25"/>
    <row r="46" spans="1:5" s="205" customFormat="1" ht="20.25" x14ac:dyDescent="0.25">
      <c r="A46" s="62" t="s">
        <v>46</v>
      </c>
      <c r="B46" s="63"/>
      <c r="C46" s="63"/>
      <c r="D46" s="63"/>
      <c r="E46" s="7"/>
    </row>
    <row r="47" spans="1:5" s="205" customFormat="1" ht="16.899999999999999" customHeight="1" x14ac:dyDescent="0.25">
      <c r="A47" s="64"/>
      <c r="B47" s="63"/>
      <c r="C47" s="65"/>
      <c r="D47" s="65"/>
      <c r="E47" s="7"/>
    </row>
    <row r="48" spans="1:5" s="4" customFormat="1" ht="15.75" x14ac:dyDescent="0.25">
      <c r="A48" s="18" t="s">
        <v>57</v>
      </c>
      <c r="B48" s="65"/>
      <c r="C48" s="192"/>
      <c r="D48" s="192"/>
      <c r="E48" s="7"/>
    </row>
    <row r="49" spans="1:5" s="4" customFormat="1" ht="13.15" customHeight="1" x14ac:dyDescent="0.25">
      <c r="A49" s="7"/>
      <c r="B49" s="65"/>
      <c r="C49" s="192"/>
      <c r="D49" s="192"/>
      <c r="E49" s="7"/>
    </row>
    <row r="50" spans="1:5" s="4" customFormat="1" ht="15.75" x14ac:dyDescent="0.25">
      <c r="A50" s="18" t="s">
        <v>58</v>
      </c>
      <c r="B50" s="65"/>
      <c r="C50" s="192"/>
      <c r="D50" s="192"/>
      <c r="E50" s="7"/>
    </row>
    <row r="51" spans="1:5" s="4" customFormat="1" ht="13.15" customHeight="1" x14ac:dyDescent="0.25">
      <c r="A51" s="7"/>
      <c r="B51" s="65"/>
      <c r="C51" s="192"/>
      <c r="D51" s="192"/>
      <c r="E51" s="7"/>
    </row>
    <row r="52" spans="1:5" s="4" customFormat="1" ht="15.75" x14ac:dyDescent="0.25">
      <c r="A52" s="18" t="s">
        <v>59</v>
      </c>
      <c r="B52" s="65"/>
      <c r="C52" s="192"/>
      <c r="D52" s="192"/>
      <c r="E52" s="7"/>
    </row>
    <row r="53" spans="1:5" s="6" customFormat="1" ht="27.95" customHeight="1" x14ac:dyDescent="0.25">
      <c r="A53" s="64"/>
      <c r="B53" s="72" t="s">
        <v>53</v>
      </c>
      <c r="C53" s="73">
        <v>4112</v>
      </c>
      <c r="D53" s="298" t="s">
        <v>230</v>
      </c>
      <c r="E53" s="298"/>
    </row>
    <row r="54" spans="1:5" s="4" customFormat="1" ht="27.95" customHeight="1" x14ac:dyDescent="0.25">
      <c r="A54" s="64"/>
      <c r="B54" s="72" t="s">
        <v>53</v>
      </c>
      <c r="C54" s="73">
        <v>4116</v>
      </c>
      <c r="D54" s="298" t="s">
        <v>259</v>
      </c>
      <c r="E54" s="298"/>
    </row>
    <row r="55" spans="1:5" s="4" customFormat="1" ht="13.15" customHeight="1" x14ac:dyDescent="0.25">
      <c r="A55" s="64"/>
      <c r="B55" s="72"/>
      <c r="C55" s="73"/>
      <c r="D55" s="298" t="s">
        <v>256</v>
      </c>
      <c r="E55" s="298"/>
    </row>
    <row r="56" spans="1:5" s="4" customFormat="1" ht="13.15" customHeight="1" x14ac:dyDescent="0.25">
      <c r="A56" s="64"/>
      <c r="B56" s="72"/>
      <c r="C56" s="73"/>
      <c r="D56" s="298" t="s">
        <v>260</v>
      </c>
      <c r="E56" s="298"/>
    </row>
    <row r="57" spans="1:5" s="4" customFormat="1" ht="13.15" customHeight="1" x14ac:dyDescent="0.25">
      <c r="A57" s="64"/>
      <c r="B57" s="72"/>
      <c r="C57" s="73"/>
      <c r="D57" s="298" t="s">
        <v>257</v>
      </c>
      <c r="E57" s="298"/>
    </row>
    <row r="58" spans="1:5" s="4" customFormat="1" ht="13.15" customHeight="1" x14ac:dyDescent="0.25">
      <c r="A58" s="64"/>
      <c r="B58" s="72"/>
      <c r="C58" s="73"/>
      <c r="D58" s="298" t="s">
        <v>258</v>
      </c>
      <c r="E58" s="298"/>
    </row>
    <row r="59" spans="1:5" s="4" customFormat="1" x14ac:dyDescent="0.25">
      <c r="A59" s="7" t="s">
        <v>60</v>
      </c>
      <c r="B59" s="65"/>
      <c r="C59" s="299"/>
      <c r="D59" s="299"/>
      <c r="E59" s="299"/>
    </row>
    <row r="60" spans="1:5" s="4" customFormat="1" ht="27.95" customHeight="1" x14ac:dyDescent="0.25">
      <c r="A60" s="7"/>
      <c r="B60" s="65"/>
      <c r="C60" s="297" t="s">
        <v>222</v>
      </c>
      <c r="D60" s="297"/>
      <c r="E60" s="297"/>
    </row>
    <row r="61" spans="1:5" s="2" customFormat="1" ht="13.15" customHeight="1" x14ac:dyDescent="0.25">
      <c r="A61" s="76"/>
      <c r="B61" s="77"/>
      <c r="C61" s="78"/>
      <c r="D61" s="78"/>
      <c r="E61" s="12"/>
    </row>
    <row r="62" spans="1:5" s="4" customFormat="1" ht="15.75" x14ac:dyDescent="0.25">
      <c r="A62" s="18" t="s">
        <v>61</v>
      </c>
      <c r="B62" s="65"/>
      <c r="C62" s="192"/>
      <c r="D62" s="192"/>
      <c r="E62" s="7"/>
    </row>
    <row r="63" spans="1:5" s="4" customFormat="1" x14ac:dyDescent="0.25">
      <c r="A63" s="64" t="s">
        <v>51</v>
      </c>
      <c r="B63" s="193">
        <v>1032</v>
      </c>
      <c r="C63" s="296" t="s">
        <v>62</v>
      </c>
      <c r="D63" s="296"/>
      <c r="E63" s="296"/>
    </row>
    <row r="64" spans="1:5" s="4" customFormat="1" ht="27.95" customHeight="1" x14ac:dyDescent="0.25">
      <c r="A64" s="64"/>
      <c r="B64" s="72" t="s">
        <v>53</v>
      </c>
      <c r="C64" s="73">
        <v>2111</v>
      </c>
      <c r="D64" s="298" t="s">
        <v>155</v>
      </c>
      <c r="E64" s="298"/>
    </row>
    <row r="65" spans="1:5" s="4" customFormat="1" x14ac:dyDescent="0.25">
      <c r="A65" s="64"/>
      <c r="B65" s="72" t="s">
        <v>53</v>
      </c>
      <c r="C65" s="73">
        <v>2112</v>
      </c>
      <c r="D65" s="298" t="s">
        <v>156</v>
      </c>
      <c r="E65" s="298"/>
    </row>
    <row r="66" spans="1:5" s="2" customFormat="1" ht="39" customHeight="1" x14ac:dyDescent="0.25">
      <c r="A66" s="76"/>
      <c r="B66" s="72" t="s">
        <v>53</v>
      </c>
      <c r="C66" s="73">
        <v>2131</v>
      </c>
      <c r="D66" s="298" t="s">
        <v>276</v>
      </c>
      <c r="E66" s="298"/>
    </row>
    <row r="67" spans="1:5" s="4" customFormat="1" ht="27.95" customHeight="1" x14ac:dyDescent="0.25">
      <c r="A67" s="64"/>
      <c r="B67" s="72" t="s">
        <v>53</v>
      </c>
      <c r="C67" s="73">
        <v>2324</v>
      </c>
      <c r="D67" s="298" t="s">
        <v>271</v>
      </c>
      <c r="E67" s="298"/>
    </row>
    <row r="68" spans="1:5" s="2" customFormat="1" ht="10.15" customHeight="1" x14ac:dyDescent="0.25">
      <c r="A68" s="76"/>
      <c r="B68" s="79"/>
      <c r="C68" s="70"/>
      <c r="D68" s="70"/>
      <c r="E68" s="11"/>
    </row>
    <row r="69" spans="1:5" s="2" customFormat="1" ht="10.15" customHeight="1" x14ac:dyDescent="0.25">
      <c r="A69" s="76"/>
      <c r="B69" s="79"/>
      <c r="C69" s="70"/>
      <c r="D69" s="70"/>
      <c r="E69" s="11"/>
    </row>
    <row r="70" spans="1:5" s="4" customFormat="1" ht="15.75" x14ac:dyDescent="0.25">
      <c r="A70" s="18" t="s">
        <v>63</v>
      </c>
      <c r="B70" s="65"/>
      <c r="C70" s="192"/>
      <c r="D70" s="192"/>
      <c r="E70" s="7"/>
    </row>
    <row r="71" spans="1:5" s="4" customFormat="1" x14ac:dyDescent="0.25">
      <c r="A71" s="64" t="s">
        <v>51</v>
      </c>
      <c r="B71" s="193">
        <v>2143</v>
      </c>
      <c r="C71" s="296" t="s">
        <v>64</v>
      </c>
      <c r="D71" s="296"/>
      <c r="E71" s="296"/>
    </row>
    <row r="72" spans="1:5" s="4" customFormat="1" ht="15" customHeight="1" x14ac:dyDescent="0.25">
      <c r="A72" s="64"/>
      <c r="B72" s="72" t="s">
        <v>53</v>
      </c>
      <c r="C72" s="73">
        <v>2111</v>
      </c>
      <c r="D72" s="298" t="s">
        <v>98</v>
      </c>
      <c r="E72" s="298"/>
    </row>
    <row r="73" spans="1:5" s="4" customFormat="1" x14ac:dyDescent="0.25">
      <c r="A73" s="64"/>
      <c r="B73" s="72" t="s">
        <v>53</v>
      </c>
      <c r="C73" s="73">
        <v>2112</v>
      </c>
      <c r="D73" s="298" t="s">
        <v>65</v>
      </c>
      <c r="E73" s="298"/>
    </row>
    <row r="74" spans="1:5" s="4" customFormat="1" x14ac:dyDescent="0.25">
      <c r="A74" s="64"/>
      <c r="B74" s="72"/>
      <c r="C74" s="73"/>
      <c r="D74" s="298" t="s">
        <v>158</v>
      </c>
      <c r="E74" s="298"/>
    </row>
    <row r="75" spans="1:5" s="2" customFormat="1" ht="9" customHeight="1" x14ac:dyDescent="0.25">
      <c r="A75" s="76"/>
      <c r="B75" s="80"/>
      <c r="C75" s="81"/>
      <c r="D75" s="13"/>
      <c r="E75" s="13"/>
    </row>
    <row r="76" spans="1:5" s="2" customFormat="1" ht="9" customHeight="1" x14ac:dyDescent="0.25">
      <c r="A76" s="76"/>
      <c r="B76" s="80"/>
      <c r="C76" s="81"/>
      <c r="D76" s="13"/>
      <c r="E76" s="13"/>
    </row>
    <row r="77" spans="1:5" s="4" customFormat="1" ht="15.75" x14ac:dyDescent="0.25">
      <c r="A77" s="18" t="s">
        <v>66</v>
      </c>
      <c r="B77" s="65"/>
      <c r="C77" s="192"/>
      <c r="D77" s="192"/>
      <c r="E77" s="7"/>
    </row>
    <row r="78" spans="1:5" s="4" customFormat="1" x14ac:dyDescent="0.25">
      <c r="A78" s="64" t="s">
        <v>51</v>
      </c>
      <c r="B78" s="193">
        <v>2310</v>
      </c>
      <c r="C78" s="296" t="s">
        <v>67</v>
      </c>
      <c r="D78" s="296"/>
      <c r="E78" s="296"/>
    </row>
    <row r="79" spans="1:5" s="4" customFormat="1" x14ac:dyDescent="0.25">
      <c r="A79" s="64"/>
      <c r="B79" s="72" t="s">
        <v>53</v>
      </c>
      <c r="C79" s="73">
        <v>2111</v>
      </c>
      <c r="D79" s="298" t="s">
        <v>68</v>
      </c>
      <c r="E79" s="298"/>
    </row>
    <row r="80" spans="1:5" s="4" customFormat="1" ht="7.9" customHeight="1" x14ac:dyDescent="0.25">
      <c r="A80" s="76"/>
      <c r="B80" s="80"/>
      <c r="C80" s="81"/>
      <c r="D80" s="78"/>
      <c r="E80" s="14"/>
    </row>
    <row r="81" spans="1:5" s="4" customFormat="1" x14ac:dyDescent="0.25">
      <c r="A81" s="64" t="s">
        <v>51</v>
      </c>
      <c r="B81" s="193">
        <v>2321</v>
      </c>
      <c r="C81" s="296" t="s">
        <v>69</v>
      </c>
      <c r="D81" s="296"/>
      <c r="E81" s="296"/>
    </row>
    <row r="82" spans="1:5" s="4" customFormat="1" x14ac:dyDescent="0.25">
      <c r="A82" s="64"/>
      <c r="B82" s="72" t="s">
        <v>53</v>
      </c>
      <c r="C82" s="73">
        <v>2111</v>
      </c>
      <c r="D82" s="298" t="s">
        <v>70</v>
      </c>
      <c r="E82" s="298"/>
    </row>
    <row r="83" spans="1:5" ht="9" customHeight="1" x14ac:dyDescent="0.25">
      <c r="A83" s="76"/>
      <c r="B83" s="77"/>
      <c r="C83" s="78"/>
      <c r="D83" s="191"/>
      <c r="E83" s="191"/>
    </row>
    <row r="84" spans="1:5" ht="9" customHeight="1" x14ac:dyDescent="0.25">
      <c r="A84" s="76"/>
      <c r="B84" s="77"/>
      <c r="C84" s="78"/>
      <c r="D84" s="191"/>
      <c r="E84" s="191"/>
    </row>
    <row r="85" spans="1:5" s="3" customFormat="1" ht="15.75" x14ac:dyDescent="0.25">
      <c r="A85" s="18" t="s">
        <v>71</v>
      </c>
      <c r="B85" s="65"/>
      <c r="C85" s="192"/>
      <c r="D85" s="192"/>
      <c r="E85" s="7"/>
    </row>
    <row r="86" spans="1:5" s="3" customFormat="1" x14ac:dyDescent="0.25">
      <c r="A86" s="64" t="s">
        <v>51</v>
      </c>
      <c r="B86" s="193">
        <v>3314</v>
      </c>
      <c r="C86" s="296" t="s">
        <v>72</v>
      </c>
      <c r="D86" s="296"/>
      <c r="E86" s="296"/>
    </row>
    <row r="87" spans="1:5" s="3" customFormat="1" ht="15" customHeight="1" x14ac:dyDescent="0.25">
      <c r="A87" s="64"/>
      <c r="B87" s="72" t="s">
        <v>53</v>
      </c>
      <c r="C87" s="73">
        <v>2111</v>
      </c>
      <c r="D87" s="298" t="s">
        <v>199</v>
      </c>
      <c r="E87" s="298"/>
    </row>
    <row r="88" spans="1:5" s="211" customFormat="1" ht="15" customHeight="1" x14ac:dyDescent="0.25">
      <c r="A88" s="208"/>
      <c r="B88" s="209" t="s">
        <v>232</v>
      </c>
      <c r="C88" s="210">
        <v>2212</v>
      </c>
      <c r="D88" s="307" t="s">
        <v>231</v>
      </c>
      <c r="E88" s="307"/>
    </row>
    <row r="89" spans="1:5" s="214" customFormat="1" ht="27.95" customHeight="1" x14ac:dyDescent="0.25">
      <c r="A89" s="208"/>
      <c r="B89" s="212" t="s">
        <v>233</v>
      </c>
      <c r="C89" s="213">
        <v>2324</v>
      </c>
      <c r="D89" s="308" t="s">
        <v>234</v>
      </c>
      <c r="E89" s="308"/>
    </row>
    <row r="90" spans="1:5" s="205" customFormat="1" ht="20.25" x14ac:dyDescent="0.25">
      <c r="A90" s="62" t="s">
        <v>46</v>
      </c>
      <c r="B90" s="63"/>
      <c r="C90" s="63"/>
      <c r="D90" s="63"/>
      <c r="E90" s="7"/>
    </row>
    <row r="91" spans="1:5" s="205" customFormat="1" ht="16.899999999999999" customHeight="1" x14ac:dyDescent="0.25">
      <c r="A91" s="62"/>
      <c r="B91" s="63"/>
      <c r="C91" s="63"/>
      <c r="D91" s="63"/>
      <c r="E91" s="7"/>
    </row>
    <row r="92" spans="1:5" s="3" customFormat="1" ht="15.75" x14ac:dyDescent="0.25">
      <c r="A92" s="18" t="s">
        <v>71</v>
      </c>
      <c r="B92" s="65"/>
      <c r="C92" s="268"/>
      <c r="D92" s="268"/>
      <c r="E92" s="7"/>
    </row>
    <row r="93" spans="1:5" s="3" customFormat="1" x14ac:dyDescent="0.25">
      <c r="A93" s="64" t="s">
        <v>51</v>
      </c>
      <c r="B93" s="193">
        <v>3319</v>
      </c>
      <c r="C93" s="296" t="s">
        <v>73</v>
      </c>
      <c r="D93" s="296"/>
      <c r="E93" s="296"/>
    </row>
    <row r="94" spans="1:5" s="211" customFormat="1" x14ac:dyDescent="0.25">
      <c r="A94" s="208"/>
      <c r="B94" s="209" t="s">
        <v>232</v>
      </c>
      <c r="C94" s="210">
        <v>2111</v>
      </c>
      <c r="D94" s="307" t="s">
        <v>74</v>
      </c>
      <c r="E94" s="307"/>
    </row>
    <row r="95" spans="1:5" s="2" customFormat="1" ht="15" customHeight="1" x14ac:dyDescent="0.25">
      <c r="A95" s="76"/>
      <c r="B95" s="77"/>
      <c r="C95" s="78"/>
      <c r="D95" s="298" t="s">
        <v>255</v>
      </c>
      <c r="E95" s="298"/>
    </row>
    <row r="96" spans="1:5" s="214" customFormat="1" ht="27.95" customHeight="1" x14ac:dyDescent="0.25">
      <c r="A96" s="208"/>
      <c r="B96" s="209" t="s">
        <v>232</v>
      </c>
      <c r="C96" s="210">
        <v>2111</v>
      </c>
      <c r="D96" s="307" t="s">
        <v>171</v>
      </c>
      <c r="E96" s="307"/>
    </row>
    <row r="97" spans="1:5" s="214" customFormat="1" ht="15" customHeight="1" x14ac:dyDescent="0.25">
      <c r="A97" s="208"/>
      <c r="B97" s="209" t="s">
        <v>232</v>
      </c>
      <c r="C97" s="210">
        <v>2132</v>
      </c>
      <c r="D97" s="306" t="s">
        <v>95</v>
      </c>
      <c r="E97" s="306"/>
    </row>
    <row r="98" spans="1:5" s="214" customFormat="1" ht="15" customHeight="1" x14ac:dyDescent="0.25">
      <c r="A98" s="208"/>
      <c r="B98" s="209" t="s">
        <v>232</v>
      </c>
      <c r="C98" s="210">
        <v>2133</v>
      </c>
      <c r="D98" s="306" t="s">
        <v>161</v>
      </c>
      <c r="E98" s="306"/>
    </row>
    <row r="99" spans="1:5" s="211" customFormat="1" ht="15" customHeight="1" x14ac:dyDescent="0.25">
      <c r="A99" s="208"/>
      <c r="B99" s="209" t="s">
        <v>232</v>
      </c>
      <c r="C99" s="210">
        <v>2212</v>
      </c>
      <c r="D99" s="307" t="s">
        <v>236</v>
      </c>
      <c r="E99" s="307"/>
    </row>
    <row r="100" spans="1:5" s="214" customFormat="1" ht="27.95" customHeight="1" x14ac:dyDescent="0.25">
      <c r="A100" s="208"/>
      <c r="B100" s="212" t="s">
        <v>233</v>
      </c>
      <c r="C100" s="213">
        <v>2321</v>
      </c>
      <c r="D100" s="305" t="s">
        <v>235</v>
      </c>
      <c r="E100" s="305"/>
    </row>
    <row r="101" spans="1:5" s="214" customFormat="1" ht="27.95" customHeight="1" x14ac:dyDescent="0.25">
      <c r="A101" s="208"/>
      <c r="B101" s="212" t="s">
        <v>233</v>
      </c>
      <c r="C101" s="213">
        <v>2324</v>
      </c>
      <c r="D101" s="308" t="s">
        <v>237</v>
      </c>
      <c r="E101" s="308"/>
    </row>
    <row r="102" spans="1:5" s="2" customFormat="1" ht="9" customHeight="1" x14ac:dyDescent="0.25">
      <c r="A102" s="76"/>
      <c r="B102" s="77"/>
      <c r="C102" s="78"/>
      <c r="D102" s="78"/>
      <c r="E102" s="15"/>
    </row>
    <row r="103" spans="1:5" s="3" customFormat="1" x14ac:dyDescent="0.25">
      <c r="A103" s="215" t="s">
        <v>51</v>
      </c>
      <c r="B103" s="216">
        <v>3399</v>
      </c>
      <c r="C103" s="309" t="s">
        <v>198</v>
      </c>
      <c r="D103" s="309"/>
      <c r="E103" s="309"/>
    </row>
    <row r="104" spans="1:5" s="214" customFormat="1" ht="27.95" customHeight="1" x14ac:dyDescent="0.25">
      <c r="A104" s="208"/>
      <c r="B104" s="212" t="s">
        <v>233</v>
      </c>
      <c r="C104" s="213">
        <v>2111</v>
      </c>
      <c r="D104" s="308" t="s">
        <v>238</v>
      </c>
      <c r="E104" s="308"/>
    </row>
    <row r="105" spans="1:5" s="2" customFormat="1" ht="9" customHeight="1" x14ac:dyDescent="0.25">
      <c r="A105" s="76"/>
      <c r="B105" s="80"/>
      <c r="C105" s="81"/>
      <c r="D105" s="13"/>
      <c r="E105" s="13"/>
    </row>
    <row r="106" spans="1:5" s="2" customFormat="1" ht="9" customHeight="1" x14ac:dyDescent="0.25">
      <c r="A106" s="76"/>
      <c r="B106" s="80"/>
      <c r="C106" s="81"/>
      <c r="D106" s="13"/>
      <c r="E106" s="13"/>
    </row>
    <row r="107" spans="1:5" s="4" customFormat="1" ht="15.75" x14ac:dyDescent="0.25">
      <c r="A107" s="18" t="s">
        <v>75</v>
      </c>
      <c r="B107" s="65"/>
      <c r="C107" s="222"/>
      <c r="D107" s="222"/>
      <c r="E107" s="7"/>
    </row>
    <row r="108" spans="1:5" s="4" customFormat="1" x14ac:dyDescent="0.25">
      <c r="A108" s="64" t="s">
        <v>51</v>
      </c>
      <c r="B108" s="223">
        <v>3539</v>
      </c>
      <c r="C108" s="296" t="s">
        <v>76</v>
      </c>
      <c r="D108" s="296"/>
      <c r="E108" s="296"/>
    </row>
    <row r="109" spans="1:5" s="4" customFormat="1" ht="27.95" customHeight="1" x14ac:dyDescent="0.25">
      <c r="A109" s="64"/>
      <c r="B109" s="72" t="s">
        <v>53</v>
      </c>
      <c r="C109" s="73">
        <v>2111</v>
      </c>
      <c r="D109" s="298" t="s">
        <v>253</v>
      </c>
      <c r="E109" s="298"/>
    </row>
    <row r="110" spans="1:5" s="4" customFormat="1" x14ac:dyDescent="0.25">
      <c r="A110" s="64"/>
      <c r="B110" s="72" t="s">
        <v>53</v>
      </c>
      <c r="C110" s="73">
        <v>2132</v>
      </c>
      <c r="D110" s="298" t="s">
        <v>252</v>
      </c>
      <c r="E110" s="298"/>
    </row>
    <row r="111" spans="1:5" s="4" customFormat="1" ht="15" customHeight="1" x14ac:dyDescent="0.25">
      <c r="A111" s="64"/>
      <c r="B111" s="72" t="s">
        <v>53</v>
      </c>
      <c r="C111" s="73">
        <v>2133</v>
      </c>
      <c r="D111" s="298" t="s">
        <v>254</v>
      </c>
      <c r="E111" s="298"/>
    </row>
    <row r="112" spans="1:5" s="2" customFormat="1" ht="9" customHeight="1" x14ac:dyDescent="0.25">
      <c r="A112" s="76"/>
      <c r="B112" s="80"/>
      <c r="C112" s="81"/>
      <c r="D112" s="78"/>
      <c r="E112" s="15"/>
    </row>
    <row r="113" spans="1:5" s="2" customFormat="1" ht="9" customHeight="1" x14ac:dyDescent="0.25">
      <c r="A113" s="76"/>
      <c r="B113" s="80"/>
      <c r="C113" s="81"/>
      <c r="D113" s="78"/>
      <c r="E113" s="15"/>
    </row>
    <row r="114" spans="1:5" s="4" customFormat="1" ht="15.75" x14ac:dyDescent="0.25">
      <c r="A114" s="18" t="s">
        <v>16</v>
      </c>
      <c r="B114" s="65"/>
      <c r="C114" s="217"/>
      <c r="D114" s="217"/>
      <c r="E114" s="7"/>
    </row>
    <row r="115" spans="1:5" s="4" customFormat="1" x14ac:dyDescent="0.25">
      <c r="A115" s="64" t="s">
        <v>51</v>
      </c>
      <c r="B115" s="218">
        <v>3612</v>
      </c>
      <c r="C115" s="296" t="s">
        <v>124</v>
      </c>
      <c r="D115" s="296"/>
      <c r="E115" s="296"/>
    </row>
    <row r="116" spans="1:5" s="4" customFormat="1" ht="39.950000000000003" customHeight="1" x14ac:dyDescent="0.25">
      <c r="A116" s="64"/>
      <c r="B116" s="72" t="s">
        <v>53</v>
      </c>
      <c r="C116" s="73">
        <v>2111</v>
      </c>
      <c r="D116" s="298" t="s">
        <v>272</v>
      </c>
      <c r="E116" s="298"/>
    </row>
    <row r="117" spans="1:5" s="4" customFormat="1" ht="27.95" customHeight="1" x14ac:dyDescent="0.25">
      <c r="A117" s="64"/>
      <c r="B117" s="72" t="s">
        <v>53</v>
      </c>
      <c r="C117" s="73">
        <v>2132</v>
      </c>
      <c r="D117" s="298" t="s">
        <v>239</v>
      </c>
      <c r="E117" s="298"/>
    </row>
    <row r="118" spans="1:5" s="214" customFormat="1" ht="27.95" customHeight="1" x14ac:dyDescent="0.25">
      <c r="A118" s="208"/>
      <c r="B118" s="212" t="s">
        <v>233</v>
      </c>
      <c r="C118" s="213">
        <v>2212</v>
      </c>
      <c r="D118" s="308" t="s">
        <v>261</v>
      </c>
      <c r="E118" s="308"/>
    </row>
    <row r="119" spans="1:5" s="4" customFormat="1" ht="39" customHeight="1" x14ac:dyDescent="0.25">
      <c r="A119" s="64"/>
      <c r="B119" s="72" t="s">
        <v>53</v>
      </c>
      <c r="C119" s="73">
        <v>2324</v>
      </c>
      <c r="D119" s="298" t="s">
        <v>262</v>
      </c>
      <c r="E119" s="298"/>
    </row>
    <row r="120" spans="1:5" ht="9" customHeight="1" x14ac:dyDescent="0.25"/>
    <row r="121" spans="1:5" ht="9" customHeight="1" x14ac:dyDescent="0.25"/>
    <row r="122" spans="1:5" s="4" customFormat="1" ht="15.75" x14ac:dyDescent="0.25">
      <c r="A122" s="18" t="s">
        <v>17</v>
      </c>
      <c r="B122" s="65"/>
      <c r="C122" s="219"/>
      <c r="D122" s="219"/>
      <c r="E122" s="7"/>
    </row>
    <row r="123" spans="1:5" s="4" customFormat="1" x14ac:dyDescent="0.25">
      <c r="A123" s="64" t="s">
        <v>51</v>
      </c>
      <c r="B123" s="220">
        <v>3613</v>
      </c>
      <c r="C123" s="296" t="s">
        <v>125</v>
      </c>
      <c r="D123" s="296"/>
      <c r="E123" s="296"/>
    </row>
    <row r="124" spans="1:5" s="4" customFormat="1" ht="39.950000000000003" customHeight="1" x14ac:dyDescent="0.25">
      <c r="A124" s="64"/>
      <c r="B124" s="72" t="s">
        <v>53</v>
      </c>
      <c r="C124" s="73">
        <v>2111</v>
      </c>
      <c r="D124" s="298" t="s">
        <v>240</v>
      </c>
      <c r="E124" s="298"/>
    </row>
    <row r="125" spans="1:5" s="4" customFormat="1" ht="27.95" customHeight="1" x14ac:dyDescent="0.25">
      <c r="A125" s="64"/>
      <c r="B125" s="72" t="s">
        <v>53</v>
      </c>
      <c r="C125" s="73">
        <v>2132</v>
      </c>
      <c r="D125" s="298" t="s">
        <v>241</v>
      </c>
      <c r="E125" s="298"/>
    </row>
    <row r="126" spans="1:5" s="4" customFormat="1" ht="15" customHeight="1" x14ac:dyDescent="0.25">
      <c r="A126" s="64"/>
      <c r="B126" s="72" t="s">
        <v>53</v>
      </c>
      <c r="C126" s="73">
        <v>2133</v>
      </c>
      <c r="D126" s="298" t="s">
        <v>242</v>
      </c>
      <c r="E126" s="298"/>
    </row>
    <row r="127" spans="1:5" s="4" customFormat="1" ht="11.1" customHeight="1" x14ac:dyDescent="0.25">
      <c r="A127" s="76"/>
      <c r="B127" s="80"/>
      <c r="C127" s="81"/>
      <c r="D127" s="13"/>
      <c r="E127" s="13"/>
    </row>
    <row r="128" spans="1:5" s="4" customFormat="1" ht="11.1" customHeight="1" x14ac:dyDescent="0.25">
      <c r="A128" s="76"/>
      <c r="B128" s="80"/>
      <c r="C128" s="81"/>
      <c r="D128" s="13"/>
      <c r="E128" s="13"/>
    </row>
    <row r="129" spans="1:5" s="205" customFormat="1" ht="20.25" x14ac:dyDescent="0.25">
      <c r="A129" s="62" t="s">
        <v>46</v>
      </c>
      <c r="B129" s="63"/>
      <c r="C129" s="63"/>
      <c r="D129" s="63"/>
      <c r="E129" s="7"/>
    </row>
    <row r="130" spans="1:5" s="205" customFormat="1" ht="16.899999999999999" customHeight="1" x14ac:dyDescent="0.25">
      <c r="A130" s="62"/>
      <c r="B130" s="63"/>
      <c r="C130" s="63"/>
      <c r="D130" s="63"/>
      <c r="E130" s="7"/>
    </row>
    <row r="131" spans="1:5" s="4" customFormat="1" ht="15.75" x14ac:dyDescent="0.25">
      <c r="A131" s="18" t="s">
        <v>77</v>
      </c>
      <c r="B131" s="65"/>
      <c r="C131" s="219"/>
      <c r="D131" s="219"/>
      <c r="E131" s="7"/>
    </row>
    <row r="132" spans="1:5" s="4" customFormat="1" x14ac:dyDescent="0.25">
      <c r="A132" s="64" t="s">
        <v>51</v>
      </c>
      <c r="B132" s="220">
        <v>3632</v>
      </c>
      <c r="C132" s="296" t="s">
        <v>78</v>
      </c>
      <c r="D132" s="296"/>
      <c r="E132" s="296"/>
    </row>
    <row r="133" spans="1:5" s="4" customFormat="1" ht="15" customHeight="1" x14ac:dyDescent="0.25">
      <c r="A133" s="64"/>
      <c r="B133" s="72" t="s">
        <v>53</v>
      </c>
      <c r="C133" s="73">
        <v>2111</v>
      </c>
      <c r="D133" s="298" t="s">
        <v>243</v>
      </c>
      <c r="E133" s="298"/>
    </row>
    <row r="134" spans="1:5" s="2" customFormat="1" ht="9" customHeight="1" x14ac:dyDescent="0.25">
      <c r="A134" s="76"/>
      <c r="B134" s="77"/>
      <c r="C134" s="78"/>
      <c r="D134" s="85"/>
      <c r="E134" s="16"/>
    </row>
    <row r="135" spans="1:5" s="4" customFormat="1" x14ac:dyDescent="0.25">
      <c r="A135" s="64" t="s">
        <v>51</v>
      </c>
      <c r="B135" s="220">
        <v>3633</v>
      </c>
      <c r="C135" s="296" t="s">
        <v>19</v>
      </c>
      <c r="D135" s="296"/>
      <c r="E135" s="296"/>
    </row>
    <row r="136" spans="1:5" s="4" customFormat="1" ht="39.950000000000003" customHeight="1" x14ac:dyDescent="0.25">
      <c r="A136" s="64"/>
      <c r="B136" s="72" t="s">
        <v>53</v>
      </c>
      <c r="C136" s="73">
        <v>2133</v>
      </c>
      <c r="D136" s="298" t="s">
        <v>251</v>
      </c>
      <c r="E136" s="298"/>
    </row>
    <row r="137" spans="1:5" s="2" customFormat="1" ht="9" customHeight="1" x14ac:dyDescent="0.25">
      <c r="A137" s="76"/>
      <c r="B137" s="77"/>
      <c r="C137" s="78"/>
      <c r="D137" s="191"/>
      <c r="E137" s="191"/>
    </row>
    <row r="138" spans="1:5" s="4" customFormat="1" x14ac:dyDescent="0.25">
      <c r="A138" s="64" t="s">
        <v>51</v>
      </c>
      <c r="B138" s="221">
        <v>3639</v>
      </c>
      <c r="C138" s="296" t="s">
        <v>79</v>
      </c>
      <c r="D138" s="296"/>
      <c r="E138" s="296"/>
    </row>
    <row r="139" spans="1:5" s="4" customFormat="1" x14ac:dyDescent="0.25">
      <c r="A139" s="64"/>
      <c r="B139" s="72" t="s">
        <v>53</v>
      </c>
      <c r="C139" s="73">
        <v>2111</v>
      </c>
      <c r="D139" s="298" t="s">
        <v>80</v>
      </c>
      <c r="E139" s="298"/>
    </row>
    <row r="140" spans="1:5" s="4" customFormat="1" ht="25.5" customHeight="1" x14ac:dyDescent="0.25">
      <c r="A140" s="64"/>
      <c r="B140" s="72" t="s">
        <v>53</v>
      </c>
      <c r="C140" s="73">
        <v>2119</v>
      </c>
      <c r="D140" s="298" t="s">
        <v>244</v>
      </c>
      <c r="E140" s="298"/>
    </row>
    <row r="141" spans="1:5" s="4" customFormat="1" x14ac:dyDescent="0.25">
      <c r="A141" s="64"/>
      <c r="B141" s="72" t="s">
        <v>53</v>
      </c>
      <c r="C141" s="73">
        <v>2131</v>
      </c>
      <c r="D141" s="298" t="s">
        <v>164</v>
      </c>
      <c r="E141" s="298"/>
    </row>
    <row r="142" spans="1:5" s="4" customFormat="1" ht="27.95" customHeight="1" x14ac:dyDescent="0.25">
      <c r="A142" s="64"/>
      <c r="B142" s="72" t="s">
        <v>53</v>
      </c>
      <c r="C142" s="73">
        <v>2132</v>
      </c>
      <c r="D142" s="298" t="s">
        <v>165</v>
      </c>
      <c r="E142" s="298"/>
    </row>
    <row r="143" spans="1:5" s="4" customFormat="1" x14ac:dyDescent="0.25">
      <c r="A143" s="64"/>
      <c r="B143" s="72" t="s">
        <v>53</v>
      </c>
      <c r="C143" s="73">
        <v>2133</v>
      </c>
      <c r="D143" s="298" t="s">
        <v>166</v>
      </c>
      <c r="E143" s="298"/>
    </row>
    <row r="144" spans="1:5" s="4" customFormat="1" ht="39.950000000000003" customHeight="1" x14ac:dyDescent="0.25">
      <c r="A144" s="64"/>
      <c r="B144" s="72" t="s">
        <v>53</v>
      </c>
      <c r="C144" s="73">
        <v>2324</v>
      </c>
      <c r="D144" s="298" t="s">
        <v>266</v>
      </c>
      <c r="E144" s="298"/>
    </row>
    <row r="145" spans="1:5" s="4" customFormat="1" x14ac:dyDescent="0.25">
      <c r="A145" s="64"/>
      <c r="B145" s="72" t="s">
        <v>53</v>
      </c>
      <c r="C145" s="73">
        <v>3111</v>
      </c>
      <c r="D145" s="298" t="s">
        <v>81</v>
      </c>
      <c r="E145" s="298"/>
    </row>
    <row r="146" spans="1:5" s="4" customFormat="1" ht="9" customHeight="1" x14ac:dyDescent="0.25">
      <c r="A146" s="76"/>
      <c r="B146" s="77"/>
      <c r="C146" s="78"/>
      <c r="D146" s="191"/>
      <c r="E146" s="191"/>
    </row>
    <row r="147" spans="1:5" s="4" customFormat="1" ht="9" customHeight="1" x14ac:dyDescent="0.25">
      <c r="A147" s="76"/>
      <c r="B147" s="77"/>
      <c r="C147" s="78"/>
      <c r="D147" s="191"/>
      <c r="E147" s="191"/>
    </row>
    <row r="148" spans="1:5" s="4" customFormat="1" ht="15.75" x14ac:dyDescent="0.25">
      <c r="A148" s="18" t="s">
        <v>82</v>
      </c>
      <c r="B148" s="65"/>
      <c r="C148" s="222"/>
      <c r="D148" s="222"/>
      <c r="E148" s="7"/>
    </row>
    <row r="149" spans="1:5" s="4" customFormat="1" x14ac:dyDescent="0.25">
      <c r="A149" s="83" t="s">
        <v>51</v>
      </c>
      <c r="B149" s="84">
        <v>3721</v>
      </c>
      <c r="C149" s="310" t="s">
        <v>167</v>
      </c>
      <c r="D149" s="310"/>
      <c r="E149" s="310"/>
    </row>
    <row r="150" spans="1:5" s="4" customFormat="1" ht="27.95" customHeight="1" x14ac:dyDescent="0.25">
      <c r="A150" s="64"/>
      <c r="B150" s="74" t="s">
        <v>54</v>
      </c>
      <c r="C150" s="75">
        <v>2111</v>
      </c>
      <c r="D150" s="304" t="s">
        <v>265</v>
      </c>
      <c r="E150" s="304"/>
    </row>
    <row r="151" spans="1:5" s="2" customFormat="1" ht="9" customHeight="1" x14ac:dyDescent="0.25">
      <c r="A151" s="69"/>
      <c r="B151" s="70"/>
      <c r="C151" s="16"/>
      <c r="D151" s="16"/>
      <c r="E151" s="11"/>
    </row>
    <row r="152" spans="1:5" s="4" customFormat="1" x14ac:dyDescent="0.25">
      <c r="A152" s="64" t="s">
        <v>51</v>
      </c>
      <c r="B152" s="198">
        <v>3722</v>
      </c>
      <c r="C152" s="296" t="s">
        <v>83</v>
      </c>
      <c r="D152" s="296"/>
      <c r="E152" s="296"/>
    </row>
    <row r="153" spans="1:5" s="4" customFormat="1" x14ac:dyDescent="0.25">
      <c r="A153" s="64"/>
      <c r="B153" s="72" t="s">
        <v>53</v>
      </c>
      <c r="C153" s="73">
        <v>2111</v>
      </c>
      <c r="D153" s="298" t="s">
        <v>275</v>
      </c>
      <c r="E153" s="298"/>
    </row>
    <row r="154" spans="1:5" s="4" customFormat="1" x14ac:dyDescent="0.25">
      <c r="A154" s="64"/>
      <c r="B154" s="72" t="s">
        <v>53</v>
      </c>
      <c r="C154" s="73">
        <v>2112</v>
      </c>
      <c r="D154" s="298" t="s">
        <v>84</v>
      </c>
      <c r="E154" s="298"/>
    </row>
    <row r="155" spans="1:5" s="2" customFormat="1" ht="9" customHeight="1" x14ac:dyDescent="0.25">
      <c r="A155" s="76"/>
      <c r="B155" s="77"/>
      <c r="C155" s="78"/>
      <c r="D155" s="191"/>
      <c r="E155" s="191"/>
    </row>
    <row r="156" spans="1:5" s="4" customFormat="1" x14ac:dyDescent="0.25">
      <c r="A156" s="83" t="s">
        <v>51</v>
      </c>
      <c r="B156" s="84">
        <v>3724</v>
      </c>
      <c r="C156" s="310" t="s">
        <v>23</v>
      </c>
      <c r="D156" s="310"/>
      <c r="E156" s="310"/>
    </row>
    <row r="157" spans="1:5" s="4" customFormat="1" ht="27.95" customHeight="1" x14ac:dyDescent="0.25">
      <c r="A157" s="64"/>
      <c r="B157" s="74" t="s">
        <v>54</v>
      </c>
      <c r="C157" s="75">
        <v>2111</v>
      </c>
      <c r="D157" s="304" t="s">
        <v>273</v>
      </c>
      <c r="E157" s="304"/>
    </row>
    <row r="158" spans="1:5" s="4" customFormat="1" ht="27.95" customHeight="1" x14ac:dyDescent="0.25">
      <c r="A158" s="64"/>
      <c r="B158" s="74" t="s">
        <v>54</v>
      </c>
      <c r="C158" s="75">
        <v>2324</v>
      </c>
      <c r="D158" s="304" t="s">
        <v>274</v>
      </c>
      <c r="E158" s="304"/>
    </row>
    <row r="159" spans="1:5" s="2" customFormat="1" ht="9" customHeight="1" x14ac:dyDescent="0.25">
      <c r="A159" s="76"/>
      <c r="B159" s="15"/>
      <c r="C159" s="78"/>
      <c r="D159" s="78"/>
      <c r="E159" s="15"/>
    </row>
    <row r="160" spans="1:5" s="4" customFormat="1" x14ac:dyDescent="0.25">
      <c r="A160" s="64" t="s">
        <v>51</v>
      </c>
      <c r="B160" s="223">
        <v>3725</v>
      </c>
      <c r="C160" s="296" t="s">
        <v>24</v>
      </c>
      <c r="D160" s="296"/>
      <c r="E160" s="296"/>
    </row>
    <row r="161" spans="1:5" s="4" customFormat="1" ht="14.45" customHeight="1" x14ac:dyDescent="0.25">
      <c r="A161" s="64"/>
      <c r="B161" s="72" t="s">
        <v>53</v>
      </c>
      <c r="C161" s="73">
        <v>2111</v>
      </c>
      <c r="D161" s="298" t="s">
        <v>264</v>
      </c>
      <c r="E161" s="298"/>
    </row>
    <row r="162" spans="1:5" s="4" customFormat="1" ht="14.45" customHeight="1" x14ac:dyDescent="0.25">
      <c r="A162" s="64"/>
      <c r="B162" s="72" t="s">
        <v>53</v>
      </c>
      <c r="C162" s="73">
        <v>2324</v>
      </c>
      <c r="D162" s="298" t="s">
        <v>263</v>
      </c>
      <c r="E162" s="298"/>
    </row>
    <row r="163" spans="1:5" s="2" customFormat="1" ht="9" customHeight="1" x14ac:dyDescent="0.25">
      <c r="A163" s="76"/>
      <c r="B163" s="77"/>
      <c r="C163" s="78"/>
      <c r="D163" s="191"/>
      <c r="E163" s="191"/>
    </row>
    <row r="164" spans="1:5" s="4" customFormat="1" x14ac:dyDescent="0.25">
      <c r="A164" s="64" t="s">
        <v>51</v>
      </c>
      <c r="B164" s="223">
        <v>3729</v>
      </c>
      <c r="C164" s="296" t="s">
        <v>25</v>
      </c>
      <c r="D164" s="296"/>
      <c r="E164" s="296"/>
    </row>
    <row r="165" spans="1:5" s="4" customFormat="1" x14ac:dyDescent="0.25">
      <c r="A165" s="64"/>
      <c r="B165" s="72" t="s">
        <v>53</v>
      </c>
      <c r="C165" s="73">
        <v>2111</v>
      </c>
      <c r="D165" s="298" t="s">
        <v>85</v>
      </c>
      <c r="E165" s="298"/>
    </row>
    <row r="166" spans="1:5" s="4" customFormat="1" ht="9" customHeight="1" x14ac:dyDescent="0.25">
      <c r="A166" s="64"/>
      <c r="B166" s="72"/>
      <c r="C166" s="73"/>
      <c r="D166" s="224"/>
      <c r="E166" s="224"/>
    </row>
    <row r="167" spans="1:5" s="4" customFormat="1" ht="9" customHeight="1" x14ac:dyDescent="0.25">
      <c r="A167" s="64"/>
      <c r="B167" s="72"/>
      <c r="C167" s="73"/>
      <c r="D167" s="224"/>
      <c r="E167" s="224"/>
    </row>
    <row r="168" spans="1:5" s="4" customFormat="1" ht="15.75" x14ac:dyDescent="0.25">
      <c r="A168" s="18" t="s">
        <v>86</v>
      </c>
      <c r="B168" s="65"/>
      <c r="C168" s="197"/>
      <c r="D168" s="197"/>
      <c r="E168" s="7"/>
    </row>
    <row r="169" spans="1:5" s="4" customFormat="1" x14ac:dyDescent="0.25">
      <c r="A169" s="64" t="s">
        <v>51</v>
      </c>
      <c r="B169" s="71" t="s">
        <v>26</v>
      </c>
      <c r="C169" s="296" t="s">
        <v>87</v>
      </c>
      <c r="D169" s="296"/>
      <c r="E169" s="296"/>
    </row>
    <row r="170" spans="1:5" s="4" customFormat="1" ht="39.950000000000003" customHeight="1" x14ac:dyDescent="0.25">
      <c r="A170" s="64"/>
      <c r="B170" s="72" t="s">
        <v>53</v>
      </c>
      <c r="C170" s="73">
        <v>2322</v>
      </c>
      <c r="D170" s="314" t="s">
        <v>228</v>
      </c>
      <c r="E170" s="314"/>
    </row>
    <row r="171" spans="1:5" s="205" customFormat="1" ht="20.25" x14ac:dyDescent="0.25">
      <c r="A171" s="62" t="s">
        <v>46</v>
      </c>
      <c r="B171" s="63"/>
      <c r="C171" s="63"/>
      <c r="D171" s="63"/>
      <c r="E171" s="7"/>
    </row>
    <row r="172" spans="1:5" s="205" customFormat="1" ht="16.899999999999999" customHeight="1" x14ac:dyDescent="0.25">
      <c r="A172" s="62"/>
      <c r="B172" s="63"/>
      <c r="C172" s="63"/>
      <c r="D172" s="63"/>
      <c r="E172" s="7"/>
    </row>
    <row r="173" spans="1:5" s="4" customFormat="1" ht="15.75" x14ac:dyDescent="0.25">
      <c r="A173" s="18" t="s">
        <v>88</v>
      </c>
      <c r="B173" s="65"/>
      <c r="C173" s="197"/>
      <c r="D173" s="197"/>
      <c r="E173" s="7"/>
    </row>
    <row r="174" spans="1:5" s="4" customFormat="1" x14ac:dyDescent="0.25">
      <c r="A174" s="64" t="s">
        <v>51</v>
      </c>
      <c r="B174" s="198">
        <v>6171</v>
      </c>
      <c r="C174" s="296" t="s">
        <v>89</v>
      </c>
      <c r="D174" s="296"/>
      <c r="E174" s="296"/>
    </row>
    <row r="175" spans="1:5" s="4" customFormat="1" ht="27.95" customHeight="1" x14ac:dyDescent="0.25">
      <c r="A175" s="64"/>
      <c r="B175" s="72" t="s">
        <v>53</v>
      </c>
      <c r="C175" s="73">
        <v>2111</v>
      </c>
      <c r="D175" s="298" t="s">
        <v>168</v>
      </c>
      <c r="E175" s="298"/>
    </row>
    <row r="176" spans="1:5" s="3" customFormat="1" ht="27.6" customHeight="1" x14ac:dyDescent="0.25">
      <c r="A176" s="64"/>
      <c r="B176" s="74" t="s">
        <v>54</v>
      </c>
      <c r="C176" s="75">
        <v>2324</v>
      </c>
      <c r="D176" s="311" t="s">
        <v>229</v>
      </c>
      <c r="E176" s="311"/>
    </row>
    <row r="177" spans="1:5" s="4" customFormat="1" ht="9" customHeight="1" x14ac:dyDescent="0.25">
      <c r="A177" s="76"/>
      <c r="B177" s="77"/>
      <c r="C177" s="78"/>
      <c r="D177" s="191"/>
      <c r="E177" s="191"/>
    </row>
    <row r="178" spans="1:5" s="4" customFormat="1" ht="9" customHeight="1" x14ac:dyDescent="0.25">
      <c r="A178" s="76"/>
      <c r="B178" s="77"/>
      <c r="C178" s="78"/>
      <c r="D178" s="191"/>
      <c r="E178" s="191"/>
    </row>
    <row r="179" spans="1:5" s="6" customFormat="1" ht="15.75" x14ac:dyDescent="0.25">
      <c r="A179" s="18" t="s">
        <v>90</v>
      </c>
      <c r="B179" s="67"/>
      <c r="C179" s="86"/>
      <c r="D179" s="86"/>
      <c r="E179" s="18"/>
    </row>
    <row r="180" spans="1:5" s="6" customFormat="1" x14ac:dyDescent="0.25">
      <c r="A180" s="64" t="s">
        <v>51</v>
      </c>
      <c r="B180" s="193">
        <v>6310</v>
      </c>
      <c r="C180" s="296" t="s">
        <v>29</v>
      </c>
      <c r="D180" s="296"/>
      <c r="E180" s="296"/>
    </row>
    <row r="181" spans="1:5" s="4" customFormat="1" x14ac:dyDescent="0.25">
      <c r="A181" s="64"/>
      <c r="B181" s="72" t="s">
        <v>53</v>
      </c>
      <c r="C181" s="73">
        <v>2141</v>
      </c>
      <c r="D181" s="303" t="s">
        <v>227</v>
      </c>
      <c r="E181" s="303"/>
    </row>
    <row r="182" spans="1:5" s="4" customFormat="1" ht="15" customHeight="1" x14ac:dyDescent="0.25">
      <c r="A182" s="64"/>
      <c r="B182" s="72" t="s">
        <v>53</v>
      </c>
      <c r="C182" s="73">
        <v>2141</v>
      </c>
      <c r="D182" s="298" t="s">
        <v>226</v>
      </c>
      <c r="E182" s="298"/>
    </row>
    <row r="183" spans="1:5" s="2" customFormat="1" ht="9" customHeight="1" x14ac:dyDescent="0.25">
      <c r="A183" s="76"/>
      <c r="B183" s="77"/>
      <c r="C183" s="78"/>
      <c r="D183" s="191"/>
      <c r="E183" s="191"/>
    </row>
    <row r="184" spans="1:5" s="4" customFormat="1" x14ac:dyDescent="0.25">
      <c r="A184" s="64" t="s">
        <v>51</v>
      </c>
      <c r="B184" s="193">
        <v>6330</v>
      </c>
      <c r="C184" s="296" t="s">
        <v>170</v>
      </c>
      <c r="D184" s="296"/>
      <c r="E184" s="296"/>
    </row>
    <row r="185" spans="1:5" s="4" customFormat="1" ht="27.95" customHeight="1" x14ac:dyDescent="0.25">
      <c r="A185" s="64"/>
      <c r="B185" s="72" t="s">
        <v>53</v>
      </c>
      <c r="C185" s="73">
        <v>4134</v>
      </c>
      <c r="D185" s="298" t="s">
        <v>204</v>
      </c>
      <c r="E185" s="298"/>
    </row>
    <row r="186" spans="1:5" s="4" customFormat="1" ht="27.95" customHeight="1" x14ac:dyDescent="0.25">
      <c r="A186" s="64"/>
      <c r="B186" s="72" t="s">
        <v>53</v>
      </c>
      <c r="C186" s="73">
        <v>4134</v>
      </c>
      <c r="D186" s="298" t="s">
        <v>96</v>
      </c>
      <c r="E186" s="298"/>
    </row>
    <row r="187" spans="1:5" s="2" customFormat="1" ht="9" customHeight="1" x14ac:dyDescent="0.25">
      <c r="A187" s="76"/>
      <c r="B187" s="77"/>
      <c r="C187" s="78"/>
      <c r="D187" s="196"/>
      <c r="E187" s="196"/>
    </row>
    <row r="188" spans="1:5" s="4" customFormat="1" x14ac:dyDescent="0.25">
      <c r="A188" s="83" t="s">
        <v>51</v>
      </c>
      <c r="B188" s="84">
        <v>6399</v>
      </c>
      <c r="C188" s="310" t="s">
        <v>215</v>
      </c>
      <c r="D188" s="310"/>
      <c r="E188" s="310"/>
    </row>
    <row r="189" spans="1:5" s="3" customFormat="1" ht="27.95" customHeight="1" x14ac:dyDescent="0.25">
      <c r="A189" s="64"/>
      <c r="B189" s="74" t="s">
        <v>54</v>
      </c>
      <c r="C189" s="75">
        <v>2222</v>
      </c>
      <c r="D189" s="311" t="s">
        <v>224</v>
      </c>
      <c r="E189" s="311"/>
    </row>
    <row r="190" spans="1:5" s="2" customFormat="1" ht="9" customHeight="1" x14ac:dyDescent="0.25">
      <c r="A190" s="76"/>
      <c r="B190" s="77"/>
      <c r="C190" s="78"/>
      <c r="D190" s="196"/>
      <c r="E190" s="196"/>
    </row>
    <row r="191" spans="1:5" s="2" customFormat="1" ht="9" customHeight="1" x14ac:dyDescent="0.25">
      <c r="A191" s="76"/>
      <c r="B191" s="77"/>
      <c r="C191" s="78"/>
      <c r="D191" s="191"/>
      <c r="E191" s="191"/>
    </row>
    <row r="192" spans="1:5" s="6" customFormat="1" ht="15.75" x14ac:dyDescent="0.25">
      <c r="A192" s="82" t="s">
        <v>91</v>
      </c>
      <c r="B192" s="206"/>
      <c r="C192" s="207"/>
      <c r="D192" s="207"/>
      <c r="E192" s="82"/>
    </row>
    <row r="193" spans="1:5" s="6" customFormat="1" x14ac:dyDescent="0.25">
      <c r="A193" s="83" t="s">
        <v>51</v>
      </c>
      <c r="B193" s="84">
        <v>6409</v>
      </c>
      <c r="C193" s="310" t="s">
        <v>32</v>
      </c>
      <c r="D193" s="310"/>
      <c r="E193" s="310"/>
    </row>
    <row r="194" spans="1:5" s="3" customFormat="1" ht="27.95" customHeight="1" x14ac:dyDescent="0.25">
      <c r="A194" s="64"/>
      <c r="B194" s="74" t="s">
        <v>54</v>
      </c>
      <c r="C194" s="75">
        <v>2329</v>
      </c>
      <c r="D194" s="311" t="s">
        <v>223</v>
      </c>
      <c r="E194" s="311"/>
    </row>
    <row r="195" spans="1:5" s="3" customFormat="1" ht="12" customHeight="1" x14ac:dyDescent="0.25">
      <c r="A195" s="64"/>
      <c r="B195" s="74"/>
      <c r="C195" s="75"/>
      <c r="D195" s="225"/>
      <c r="E195" s="225"/>
    </row>
    <row r="196" spans="1:5" s="2" customFormat="1" ht="12" customHeight="1" x14ac:dyDescent="0.25">
      <c r="A196" s="76"/>
      <c r="B196" s="15"/>
      <c r="C196" s="78"/>
      <c r="D196" s="78"/>
      <c r="E196" s="15"/>
    </row>
    <row r="197" spans="1:5" s="4" customFormat="1" ht="18.75" x14ac:dyDescent="0.25">
      <c r="A197" s="63" t="s">
        <v>92</v>
      </c>
      <c r="B197" s="7"/>
      <c r="C197" s="7"/>
      <c r="D197" s="7"/>
      <c r="E197" s="7"/>
    </row>
    <row r="198" spans="1:5" s="4" customFormat="1" x14ac:dyDescent="0.25">
      <c r="A198" s="64"/>
      <c r="B198" s="72" t="s">
        <v>53</v>
      </c>
      <c r="C198" s="64">
        <v>8115</v>
      </c>
      <c r="D198" s="313" t="s">
        <v>93</v>
      </c>
      <c r="E198" s="313"/>
    </row>
    <row r="199" spans="1:5" s="3" customFormat="1" ht="27.95" customHeight="1" x14ac:dyDescent="0.25">
      <c r="A199" s="64"/>
      <c r="B199" s="74" t="s">
        <v>54</v>
      </c>
      <c r="C199" s="75">
        <v>8123</v>
      </c>
      <c r="D199" s="311" t="s">
        <v>225</v>
      </c>
      <c r="E199" s="311"/>
    </row>
    <row r="200" spans="1:5" s="92" customFormat="1" x14ac:dyDescent="0.25">
      <c r="A200" s="200"/>
      <c r="B200" s="201"/>
      <c r="C200" s="202"/>
      <c r="D200" s="17"/>
      <c r="E200" s="17"/>
    </row>
    <row r="201" spans="1:5" s="2" customFormat="1" ht="3" customHeight="1" x14ac:dyDescent="0.25">
      <c r="A201" s="76"/>
      <c r="B201" s="80"/>
      <c r="C201" s="87"/>
      <c r="D201" s="312"/>
      <c r="E201" s="312"/>
    </row>
    <row r="202" spans="1:5" s="205" customFormat="1" ht="20.25" x14ac:dyDescent="0.25">
      <c r="A202" s="62" t="s">
        <v>212</v>
      </c>
      <c r="B202" s="63"/>
      <c r="C202" s="63"/>
      <c r="D202" s="63"/>
      <c r="E202" s="7"/>
    </row>
    <row r="203" spans="1:5" s="4" customFormat="1" ht="25.5" customHeight="1" x14ac:dyDescent="0.25">
      <c r="A203" s="313" t="s">
        <v>294</v>
      </c>
      <c r="B203" s="313"/>
      <c r="C203" s="313"/>
      <c r="D203" s="313"/>
      <c r="E203" s="313"/>
    </row>
    <row r="204" spans="1:5" s="4" customFormat="1" x14ac:dyDescent="0.25">
      <c r="A204" s="88" t="s">
        <v>94</v>
      </c>
      <c r="B204" s="88"/>
      <c r="C204" s="88"/>
      <c r="D204" s="88"/>
      <c r="E204" s="19"/>
    </row>
  </sheetData>
  <mergeCells count="118">
    <mergeCell ref="C188:E188"/>
    <mergeCell ref="D189:E189"/>
    <mergeCell ref="D176:E176"/>
    <mergeCell ref="D89:E89"/>
    <mergeCell ref="D201:E201"/>
    <mergeCell ref="A203:E203"/>
    <mergeCell ref="C193:E193"/>
    <mergeCell ref="D194:E194"/>
    <mergeCell ref="D198:E198"/>
    <mergeCell ref="D199:E199"/>
    <mergeCell ref="C180:E180"/>
    <mergeCell ref="D181:E181"/>
    <mergeCell ref="D182:E182"/>
    <mergeCell ref="C184:E184"/>
    <mergeCell ref="D185:E185"/>
    <mergeCell ref="D186:E186"/>
    <mergeCell ref="C169:E169"/>
    <mergeCell ref="D170:E170"/>
    <mergeCell ref="C174:E174"/>
    <mergeCell ref="D175:E175"/>
    <mergeCell ref="D158:E158"/>
    <mergeCell ref="C160:E160"/>
    <mergeCell ref="D161:E161"/>
    <mergeCell ref="C164:E164"/>
    <mergeCell ref="D165:E165"/>
    <mergeCell ref="C152:E152"/>
    <mergeCell ref="D153:E153"/>
    <mergeCell ref="D154:E154"/>
    <mergeCell ref="C156:E156"/>
    <mergeCell ref="D157:E157"/>
    <mergeCell ref="D142:E142"/>
    <mergeCell ref="D143:E143"/>
    <mergeCell ref="D144:E144"/>
    <mergeCell ref="D145:E145"/>
    <mergeCell ref="C149:E149"/>
    <mergeCell ref="D150:E150"/>
    <mergeCell ref="D162:E162"/>
    <mergeCell ref="D139:E139"/>
    <mergeCell ref="D140:E140"/>
    <mergeCell ref="D141:E141"/>
    <mergeCell ref="D125:E125"/>
    <mergeCell ref="D126:E126"/>
    <mergeCell ref="C132:E132"/>
    <mergeCell ref="D133:E133"/>
    <mergeCell ref="C135:E135"/>
    <mergeCell ref="D100:E100"/>
    <mergeCell ref="D101:E101"/>
    <mergeCell ref="D119:E119"/>
    <mergeCell ref="C123:E123"/>
    <mergeCell ref="D124:E124"/>
    <mergeCell ref="D136:E136"/>
    <mergeCell ref="C138:E138"/>
    <mergeCell ref="D118:E118"/>
    <mergeCell ref="C115:E115"/>
    <mergeCell ref="D116:E116"/>
    <mergeCell ref="D117:E117"/>
    <mergeCell ref="C103:E103"/>
    <mergeCell ref="D104:E104"/>
    <mergeCell ref="C108:E108"/>
    <mergeCell ref="D109:E109"/>
    <mergeCell ref="D110:E110"/>
    <mergeCell ref="D111:E111"/>
    <mergeCell ref="C81:E81"/>
    <mergeCell ref="D82:E82"/>
    <mergeCell ref="C86:E86"/>
    <mergeCell ref="C71:E71"/>
    <mergeCell ref="D72:E72"/>
    <mergeCell ref="D73:E73"/>
    <mergeCell ref="D74:E74"/>
    <mergeCell ref="D97:E97"/>
    <mergeCell ref="D98:E98"/>
    <mergeCell ref="C78:E78"/>
    <mergeCell ref="D79:E79"/>
    <mergeCell ref="D87:E87"/>
    <mergeCell ref="D88:E88"/>
    <mergeCell ref="C93:E93"/>
    <mergeCell ref="D94:E94"/>
    <mergeCell ref="D95:E95"/>
    <mergeCell ref="D96:E96"/>
    <mergeCell ref="D99:E99"/>
    <mergeCell ref="A3:B3"/>
    <mergeCell ref="C3:D3"/>
    <mergeCell ref="A14:E17"/>
    <mergeCell ref="C18:E18"/>
    <mergeCell ref="D19:E19"/>
    <mergeCell ref="D20:E20"/>
    <mergeCell ref="D34:E34"/>
    <mergeCell ref="D35:E35"/>
    <mergeCell ref="D36:E36"/>
    <mergeCell ref="D32:E32"/>
    <mergeCell ref="D33:E33"/>
    <mergeCell ref="D28:E28"/>
    <mergeCell ref="D29:E29"/>
    <mergeCell ref="D30:E30"/>
    <mergeCell ref="D21:E21"/>
    <mergeCell ref="D22:E22"/>
    <mergeCell ref="D23:E23"/>
    <mergeCell ref="D24:E24"/>
    <mergeCell ref="D25:E25"/>
    <mergeCell ref="C27:E27"/>
    <mergeCell ref="D31:E31"/>
    <mergeCell ref="D37:E37"/>
    <mergeCell ref="A38:E40"/>
    <mergeCell ref="C42:E42"/>
    <mergeCell ref="C60:E60"/>
    <mergeCell ref="C63:E63"/>
    <mergeCell ref="D64:E64"/>
    <mergeCell ref="D65:E65"/>
    <mergeCell ref="D66:E66"/>
    <mergeCell ref="D67:E67"/>
    <mergeCell ref="D43:E43"/>
    <mergeCell ref="D53:E53"/>
    <mergeCell ref="D56:E56"/>
    <mergeCell ref="D54:E54"/>
    <mergeCell ref="C59:E59"/>
    <mergeCell ref="D57:E57"/>
    <mergeCell ref="D58:E58"/>
    <mergeCell ref="D55:E55"/>
  </mergeCells>
  <pageMargins left="0.23622047244094491" right="0.23622047244094491" top="0.98425196850393704" bottom="0.74803149606299213" header="0.31496062992125984" footer="0.31496062992125984"/>
  <pageSetup paperSize="9" scale="98" fitToHeight="0" orientation="portrait" r:id="rId1"/>
  <headerFooter>
    <oddHeader>&amp;L&amp;"-,Tučné"&amp;14MĚSTO Štíty&amp;"-,Obyčejné"
&amp;"-,Tučné"&amp;8IČO: 00303453
DIČ: CZ00303453&amp;C&amp;"-,Tučné"&amp;14 ROZPOČET - NÁVRH&amp;RRok 2024</oddHeader>
    <oddFooter>&amp;C&amp;A&amp;R&amp;P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J17" sqref="J17"/>
    </sheetView>
  </sheetViews>
  <sheetFormatPr defaultRowHeight="15" x14ac:dyDescent="0.25"/>
  <cols>
    <col min="1" max="2" width="6.7109375" style="167" customWidth="1"/>
    <col min="3" max="3" width="18" style="167" customWidth="1"/>
    <col min="4" max="4" width="25.28515625" style="167" customWidth="1"/>
    <col min="5" max="6" width="13.28515625" style="168" customWidth="1"/>
    <col min="7" max="7" width="15.7109375" style="169" customWidth="1"/>
  </cols>
  <sheetData>
    <row r="1" spans="1:7" s="1" customFormat="1" ht="17.25" thickBot="1" x14ac:dyDescent="0.3">
      <c r="A1" s="96" t="s">
        <v>34</v>
      </c>
      <c r="B1" s="97"/>
      <c r="C1" s="98"/>
      <c r="D1" s="99"/>
      <c r="E1" s="100"/>
      <c r="F1" s="101"/>
      <c r="G1" s="108"/>
    </row>
    <row r="2" spans="1:7" s="1" customFormat="1" ht="29.25" customHeight="1" thickBot="1" x14ac:dyDescent="0.3">
      <c r="A2" s="135" t="s">
        <v>172</v>
      </c>
      <c r="B2" s="315" t="s">
        <v>3</v>
      </c>
      <c r="C2" s="316"/>
      <c r="D2" s="136"/>
      <c r="E2" s="137" t="s">
        <v>196</v>
      </c>
      <c r="F2" s="137" t="s">
        <v>197</v>
      </c>
      <c r="G2" s="138" t="s">
        <v>219</v>
      </c>
    </row>
    <row r="3" spans="1:7" ht="14.45" customHeight="1" x14ac:dyDescent="0.25">
      <c r="A3" s="139" t="s">
        <v>173</v>
      </c>
      <c r="B3" s="317" t="s">
        <v>61</v>
      </c>
      <c r="C3" s="318"/>
      <c r="D3" s="140"/>
      <c r="E3" s="141">
        <v>5500000</v>
      </c>
      <c r="F3" s="141">
        <v>5239081.6900000004</v>
      </c>
      <c r="G3" s="142">
        <v>6000000</v>
      </c>
    </row>
    <row r="4" spans="1:7" ht="14.45" customHeight="1" x14ac:dyDescent="0.25">
      <c r="A4" s="143" t="s">
        <v>177</v>
      </c>
      <c r="B4" s="144" t="s">
        <v>178</v>
      </c>
      <c r="C4" s="145"/>
      <c r="D4" s="146"/>
      <c r="E4" s="147">
        <v>12300000</v>
      </c>
      <c r="F4" s="147">
        <v>11184587.98</v>
      </c>
      <c r="G4" s="148">
        <v>12000000</v>
      </c>
    </row>
    <row r="5" spans="1:7" ht="14.45" customHeight="1" x14ac:dyDescent="0.25">
      <c r="A5" s="143" t="s">
        <v>174</v>
      </c>
      <c r="B5" s="319" t="s">
        <v>175</v>
      </c>
      <c r="C5" s="320"/>
      <c r="D5" s="146"/>
      <c r="E5" s="147">
        <v>50000000</v>
      </c>
      <c r="F5" s="147">
        <v>49707591.939999998</v>
      </c>
      <c r="G5" s="148">
        <v>53000000</v>
      </c>
    </row>
    <row r="6" spans="1:7" ht="14.45" customHeight="1" x14ac:dyDescent="0.25">
      <c r="A6" s="143" t="s">
        <v>97</v>
      </c>
      <c r="B6" s="144" t="s">
        <v>207</v>
      </c>
      <c r="C6" s="149"/>
      <c r="D6" s="150"/>
      <c r="E6" s="147">
        <v>2000000</v>
      </c>
      <c r="F6" s="147">
        <v>1596484.09</v>
      </c>
      <c r="G6" s="148">
        <v>2000000</v>
      </c>
    </row>
    <row r="7" spans="1:7" ht="14.45" customHeight="1" thickBot="1" x14ac:dyDescent="0.3">
      <c r="A7" s="151" t="s">
        <v>201</v>
      </c>
      <c r="B7" s="152" t="s">
        <v>88</v>
      </c>
      <c r="C7" s="153"/>
      <c r="D7" s="154"/>
      <c r="E7" s="155">
        <v>23000000</v>
      </c>
      <c r="F7" s="155">
        <v>21647498.18</v>
      </c>
      <c r="G7" s="156">
        <v>23000000</v>
      </c>
    </row>
    <row r="8" spans="1:7" ht="16.5" customHeight="1" thickBot="1" x14ac:dyDescent="0.3">
      <c r="A8" s="321" t="s">
        <v>42</v>
      </c>
      <c r="B8" s="322"/>
      <c r="C8" s="322"/>
      <c r="D8" s="323"/>
      <c r="E8" s="157">
        <f>SUM(E3:E7)</f>
        <v>92800000</v>
      </c>
      <c r="F8" s="157">
        <f>SUM(F3:F7)</f>
        <v>89375243.879999995</v>
      </c>
      <c r="G8" s="158">
        <f>SUM(G3:G7)</f>
        <v>96000000</v>
      </c>
    </row>
    <row r="9" spans="1:7" ht="15.95" customHeight="1" x14ac:dyDescent="0.25">
      <c r="A9" s="325" t="s">
        <v>202</v>
      </c>
      <c r="B9" s="325"/>
      <c r="C9" s="325"/>
      <c r="D9" s="325"/>
      <c r="E9" s="264">
        <v>70800000</v>
      </c>
      <c r="F9" s="264">
        <v>68326639.439999998</v>
      </c>
      <c r="G9" s="159">
        <v>73000000</v>
      </c>
    </row>
    <row r="10" spans="1:7" ht="15.95" customHeight="1" thickBot="1" x14ac:dyDescent="0.3">
      <c r="A10" s="324" t="s">
        <v>203</v>
      </c>
      <c r="B10" s="324"/>
      <c r="C10" s="324"/>
      <c r="D10" s="324"/>
      <c r="E10" s="264">
        <v>22000000</v>
      </c>
      <c r="F10" s="264">
        <v>21048604.440000001</v>
      </c>
      <c r="G10" s="159">
        <v>23000000</v>
      </c>
    </row>
    <row r="11" spans="1:7" x14ac:dyDescent="0.25">
      <c r="A11" s="329" t="s">
        <v>208</v>
      </c>
      <c r="B11" s="329"/>
      <c r="C11" s="329"/>
      <c r="D11" s="329"/>
      <c r="E11" s="329"/>
      <c r="F11" s="329"/>
      <c r="G11" s="329"/>
    </row>
    <row r="12" spans="1:7" x14ac:dyDescent="0.25">
      <c r="A12" s="160"/>
      <c r="B12" s="160"/>
      <c r="C12" s="160"/>
      <c r="D12" s="160"/>
      <c r="E12" s="160"/>
      <c r="F12" s="160"/>
      <c r="G12" s="160"/>
    </row>
    <row r="13" spans="1:7" x14ac:dyDescent="0.25">
      <c r="A13" s="160"/>
      <c r="B13" s="160"/>
      <c r="C13" s="160"/>
      <c r="D13" s="160"/>
      <c r="E13" s="160"/>
      <c r="F13" s="160"/>
      <c r="G13" s="160"/>
    </row>
    <row r="14" spans="1:7" ht="19.5" thickBot="1" x14ac:dyDescent="0.3">
      <c r="A14" s="291" t="s">
        <v>92</v>
      </c>
      <c r="B14" s="291"/>
      <c r="C14" s="291"/>
      <c r="D14" s="291"/>
      <c r="E14" s="291"/>
      <c r="F14" s="291"/>
      <c r="G14" s="291"/>
    </row>
    <row r="15" spans="1:7" s="1" customFormat="1" ht="29.25" customHeight="1" thickBot="1" x14ac:dyDescent="0.3">
      <c r="A15" s="135" t="s">
        <v>1</v>
      </c>
      <c r="B15" s="161" t="s">
        <v>2</v>
      </c>
      <c r="C15" s="227" t="s">
        <v>3</v>
      </c>
      <c r="D15" s="136"/>
      <c r="E15" s="137" t="s">
        <v>196</v>
      </c>
      <c r="F15" s="137" t="s">
        <v>197</v>
      </c>
      <c r="G15" s="138" t="s">
        <v>219</v>
      </c>
    </row>
    <row r="16" spans="1:7" ht="15" customHeight="1" thickBot="1" x14ac:dyDescent="0.3">
      <c r="A16" s="178" t="s">
        <v>4</v>
      </c>
      <c r="B16" s="179" t="s">
        <v>126</v>
      </c>
      <c r="C16" s="330" t="s">
        <v>127</v>
      </c>
      <c r="D16" s="331"/>
      <c r="E16" s="162">
        <v>1488941.22</v>
      </c>
      <c r="F16" s="162">
        <v>1488941.22</v>
      </c>
      <c r="G16" s="163">
        <v>1736851.5</v>
      </c>
    </row>
    <row r="17" spans="1:7" ht="16.5" customHeight="1" thickBot="1" x14ac:dyDescent="0.3">
      <c r="A17" s="321" t="s">
        <v>176</v>
      </c>
      <c r="B17" s="322"/>
      <c r="C17" s="322"/>
      <c r="D17" s="323"/>
      <c r="E17" s="157">
        <f>SUM(E16)</f>
        <v>1488941.22</v>
      </c>
      <c r="F17" s="157">
        <f>SUM(F16)</f>
        <v>1488941.22</v>
      </c>
      <c r="G17" s="158">
        <f>SUM(G16)</f>
        <v>1736851.5</v>
      </c>
    </row>
    <row r="18" spans="1:7" ht="15" customHeight="1" thickBot="1" x14ac:dyDescent="0.3">
      <c r="A18" s="226"/>
      <c r="B18" s="226"/>
      <c r="C18" s="226"/>
      <c r="D18" s="226"/>
      <c r="E18" s="226"/>
      <c r="F18" s="226"/>
      <c r="G18" s="226"/>
    </row>
    <row r="19" spans="1:7" s="1" customFormat="1" ht="19.5" thickBot="1" x14ac:dyDescent="0.3">
      <c r="A19" s="291" t="s">
        <v>128</v>
      </c>
      <c r="B19" s="291"/>
      <c r="C19" s="291"/>
      <c r="D19" s="291"/>
      <c r="E19" s="291"/>
      <c r="F19" s="332">
        <f>SUM(G8+G17)</f>
        <v>97736851.5</v>
      </c>
      <c r="G19" s="333"/>
    </row>
    <row r="20" spans="1:7" s="61" customFormat="1" ht="15" customHeight="1" x14ac:dyDescent="0.25">
      <c r="A20" s="164"/>
      <c r="B20" s="164"/>
      <c r="C20" s="164"/>
      <c r="D20" s="164"/>
      <c r="E20" s="164"/>
      <c r="F20" s="165"/>
      <c r="G20" s="165"/>
    </row>
    <row r="21" spans="1:7" ht="15.75" x14ac:dyDescent="0.25">
      <c r="A21" s="166" t="s">
        <v>209</v>
      </c>
      <c r="B21" s="166"/>
    </row>
    <row r="22" spans="1:7" s="93" customFormat="1" ht="12" thickBot="1" x14ac:dyDescent="0.25">
      <c r="A22" s="170" t="s">
        <v>180</v>
      </c>
      <c r="B22" s="170"/>
      <c r="C22" s="170"/>
      <c r="D22" s="170"/>
      <c r="E22" s="171"/>
      <c r="F22" s="171"/>
      <c r="G22" s="172"/>
    </row>
    <row r="23" spans="1:7" s="93" customFormat="1" ht="24.75" customHeight="1" thickBot="1" x14ac:dyDescent="0.25">
      <c r="A23" s="135" t="s">
        <v>1</v>
      </c>
      <c r="B23" s="161" t="s">
        <v>2</v>
      </c>
      <c r="C23" s="173" t="s">
        <v>3</v>
      </c>
      <c r="D23" s="315" t="s">
        <v>182</v>
      </c>
      <c r="E23" s="316"/>
      <c r="F23" s="316"/>
      <c r="G23" s="174" t="s">
        <v>219</v>
      </c>
    </row>
    <row r="24" spans="1:7" s="1" customFormat="1" ht="18" customHeight="1" x14ac:dyDescent="0.25">
      <c r="A24" s="266">
        <v>1032</v>
      </c>
      <c r="B24" s="267">
        <v>5225</v>
      </c>
      <c r="C24" s="186" t="s">
        <v>35</v>
      </c>
      <c r="D24" s="334" t="s">
        <v>287</v>
      </c>
      <c r="E24" s="335"/>
      <c r="F24" s="335"/>
      <c r="G24" s="187">
        <v>4257</v>
      </c>
    </row>
    <row r="25" spans="1:7" s="3" customFormat="1" ht="18" customHeight="1" x14ac:dyDescent="0.25">
      <c r="A25" s="180">
        <v>2143</v>
      </c>
      <c r="B25" s="181">
        <v>5229</v>
      </c>
      <c r="C25" s="175" t="s">
        <v>36</v>
      </c>
      <c r="D25" s="326" t="s">
        <v>288</v>
      </c>
      <c r="E25" s="327"/>
      <c r="F25" s="327"/>
      <c r="G25" s="176">
        <v>13356</v>
      </c>
    </row>
    <row r="26" spans="1:7" ht="18" customHeight="1" x14ac:dyDescent="0.25">
      <c r="A26" s="180">
        <v>2143</v>
      </c>
      <c r="B26" s="181">
        <v>5229</v>
      </c>
      <c r="C26" s="175" t="s">
        <v>36</v>
      </c>
      <c r="D26" s="326" t="s">
        <v>284</v>
      </c>
      <c r="E26" s="327"/>
      <c r="F26" s="327"/>
      <c r="G26" s="176">
        <v>4500</v>
      </c>
    </row>
    <row r="27" spans="1:7" s="3" customFormat="1" ht="18" customHeight="1" x14ac:dyDescent="0.25">
      <c r="A27" s="180">
        <v>2292</v>
      </c>
      <c r="B27" s="181">
        <v>5323</v>
      </c>
      <c r="C27" s="175" t="s">
        <v>210</v>
      </c>
      <c r="D27" s="326" t="s">
        <v>277</v>
      </c>
      <c r="E27" s="327"/>
      <c r="F27" s="328"/>
      <c r="G27" s="176">
        <v>5000</v>
      </c>
    </row>
    <row r="28" spans="1:7" s="3" customFormat="1" ht="14.1" customHeight="1" x14ac:dyDescent="0.25">
      <c r="A28" s="180">
        <v>2292</v>
      </c>
      <c r="B28" s="181">
        <v>5323</v>
      </c>
      <c r="C28" s="175" t="s">
        <v>195</v>
      </c>
      <c r="D28" s="326" t="s">
        <v>278</v>
      </c>
      <c r="E28" s="327"/>
      <c r="F28" s="328"/>
      <c r="G28" s="176">
        <v>413768.6</v>
      </c>
    </row>
    <row r="29" spans="1:7" ht="18" customHeight="1" x14ac:dyDescent="0.25">
      <c r="A29" s="180">
        <v>3119</v>
      </c>
      <c r="B29" s="181">
        <v>5331</v>
      </c>
      <c r="C29" s="175" t="s">
        <v>181</v>
      </c>
      <c r="D29" s="326" t="s">
        <v>283</v>
      </c>
      <c r="E29" s="327"/>
      <c r="F29" s="327"/>
      <c r="G29" s="176">
        <v>4300000</v>
      </c>
    </row>
    <row r="30" spans="1:7" ht="18" customHeight="1" x14ac:dyDescent="0.25">
      <c r="A30" s="180">
        <v>3314</v>
      </c>
      <c r="B30" s="181">
        <v>5229</v>
      </c>
      <c r="C30" s="175" t="s">
        <v>36</v>
      </c>
      <c r="D30" s="326" t="s">
        <v>282</v>
      </c>
      <c r="E30" s="327"/>
      <c r="F30" s="327"/>
      <c r="G30" s="176">
        <v>550</v>
      </c>
    </row>
    <row r="31" spans="1:7" s="3" customFormat="1" ht="14.1" customHeight="1" x14ac:dyDescent="0.25">
      <c r="A31" s="180">
        <v>3419</v>
      </c>
      <c r="B31" s="181">
        <v>5222</v>
      </c>
      <c r="C31" s="175" t="s">
        <v>38</v>
      </c>
      <c r="D31" s="326" t="s">
        <v>281</v>
      </c>
      <c r="E31" s="327"/>
      <c r="F31" s="327"/>
      <c r="G31" s="176">
        <v>425000</v>
      </c>
    </row>
    <row r="32" spans="1:7" s="3" customFormat="1" ht="14.1" customHeight="1" x14ac:dyDescent="0.25">
      <c r="A32" s="180">
        <v>3421</v>
      </c>
      <c r="B32" s="181">
        <v>5222</v>
      </c>
      <c r="C32" s="175" t="s">
        <v>38</v>
      </c>
      <c r="D32" s="326" t="s">
        <v>290</v>
      </c>
      <c r="E32" s="327"/>
      <c r="F32" s="328"/>
      <c r="G32" s="176">
        <v>40000</v>
      </c>
    </row>
    <row r="33" spans="1:7" s="3" customFormat="1" ht="14.1" customHeight="1" x14ac:dyDescent="0.25">
      <c r="A33" s="180">
        <v>3900</v>
      </c>
      <c r="B33" s="181">
        <v>5222</v>
      </c>
      <c r="C33" s="175" t="s">
        <v>38</v>
      </c>
      <c r="D33" s="336" t="s">
        <v>291</v>
      </c>
      <c r="E33" s="337"/>
      <c r="F33" s="338"/>
      <c r="G33" s="176">
        <v>20000</v>
      </c>
    </row>
    <row r="34" spans="1:7" s="3" customFormat="1" ht="14.1" customHeight="1" x14ac:dyDescent="0.25">
      <c r="A34" s="180">
        <v>3900</v>
      </c>
      <c r="B34" s="181">
        <v>5222</v>
      </c>
      <c r="C34" s="175" t="s">
        <v>38</v>
      </c>
      <c r="D34" s="336" t="s">
        <v>292</v>
      </c>
      <c r="E34" s="337"/>
      <c r="F34" s="338"/>
      <c r="G34" s="176">
        <v>20000</v>
      </c>
    </row>
    <row r="35" spans="1:7" ht="23.45" customHeight="1" x14ac:dyDescent="0.25">
      <c r="A35" s="180">
        <v>5512</v>
      </c>
      <c r="B35" s="181">
        <v>6322</v>
      </c>
      <c r="C35" s="175" t="s">
        <v>279</v>
      </c>
      <c r="D35" s="326" t="s">
        <v>293</v>
      </c>
      <c r="E35" s="327"/>
      <c r="F35" s="328"/>
      <c r="G35" s="265">
        <v>20000</v>
      </c>
    </row>
    <row r="36" spans="1:7" s="3" customFormat="1" ht="18" customHeight="1" x14ac:dyDescent="0.25">
      <c r="A36" s="180">
        <v>6171</v>
      </c>
      <c r="B36" s="181">
        <v>5221</v>
      </c>
      <c r="C36" s="175" t="s">
        <v>39</v>
      </c>
      <c r="D36" s="326" t="s">
        <v>286</v>
      </c>
      <c r="E36" s="327"/>
      <c r="F36" s="327"/>
      <c r="G36" s="176">
        <v>19912</v>
      </c>
    </row>
    <row r="37" spans="1:7" s="3" customFormat="1" ht="18" customHeight="1" x14ac:dyDescent="0.25">
      <c r="A37" s="180">
        <v>6171</v>
      </c>
      <c r="B37" s="181">
        <v>5229</v>
      </c>
      <c r="C37" s="175" t="s">
        <v>36</v>
      </c>
      <c r="D37" s="326" t="s">
        <v>280</v>
      </c>
      <c r="E37" s="327"/>
      <c r="F37" s="327"/>
      <c r="G37" s="176">
        <v>7452</v>
      </c>
    </row>
    <row r="38" spans="1:7" ht="14.1" customHeight="1" x14ac:dyDescent="0.25">
      <c r="A38" s="180">
        <v>6171</v>
      </c>
      <c r="B38" s="181">
        <v>5321</v>
      </c>
      <c r="C38" s="175" t="s">
        <v>40</v>
      </c>
      <c r="D38" s="326" t="s">
        <v>285</v>
      </c>
      <c r="E38" s="327"/>
      <c r="F38" s="327"/>
      <c r="G38" s="176">
        <v>60000</v>
      </c>
    </row>
    <row r="39" spans="1:7" ht="18" customHeight="1" thickBot="1" x14ac:dyDescent="0.3">
      <c r="A39" s="182">
        <v>6171</v>
      </c>
      <c r="B39" s="183">
        <v>5329</v>
      </c>
      <c r="C39" s="184" t="s">
        <v>41</v>
      </c>
      <c r="D39" s="339" t="s">
        <v>289</v>
      </c>
      <c r="E39" s="340"/>
      <c r="F39" s="340"/>
      <c r="G39" s="185">
        <v>47700</v>
      </c>
    </row>
    <row r="40" spans="1:7" s="1" customFormat="1" ht="15.75" thickBot="1" x14ac:dyDescent="0.3">
      <c r="A40" s="287" t="s">
        <v>94</v>
      </c>
      <c r="B40" s="287"/>
      <c r="C40" s="287"/>
      <c r="D40" s="287"/>
      <c r="E40" s="287"/>
      <c r="F40" s="168"/>
      <c r="G40" s="177">
        <f>SUM(G24:G39)</f>
        <v>5401495.5999999996</v>
      </c>
    </row>
  </sheetData>
  <mergeCells count="30">
    <mergeCell ref="A40:E40"/>
    <mergeCell ref="D29:F29"/>
    <mergeCell ref="D30:F30"/>
    <mergeCell ref="D31:F31"/>
    <mergeCell ref="D33:F33"/>
    <mergeCell ref="D34:F34"/>
    <mergeCell ref="D35:F35"/>
    <mergeCell ref="D36:F36"/>
    <mergeCell ref="D37:F37"/>
    <mergeCell ref="D38:F38"/>
    <mergeCell ref="D39:F39"/>
    <mergeCell ref="D32:F32"/>
    <mergeCell ref="D28:F28"/>
    <mergeCell ref="A11:G11"/>
    <mergeCell ref="A14:G14"/>
    <mergeCell ref="C16:D16"/>
    <mergeCell ref="A17:D17"/>
    <mergeCell ref="A19:E19"/>
    <mergeCell ref="F19:G19"/>
    <mergeCell ref="D23:F23"/>
    <mergeCell ref="D24:F24"/>
    <mergeCell ref="D25:F25"/>
    <mergeCell ref="D26:F26"/>
    <mergeCell ref="D27:F27"/>
    <mergeCell ref="B2:C2"/>
    <mergeCell ref="B3:C3"/>
    <mergeCell ref="B5:C5"/>
    <mergeCell ref="A8:D8"/>
    <mergeCell ref="A10:D10"/>
    <mergeCell ref="A9:D9"/>
  </mergeCells>
  <pageMargins left="0" right="0" top="0.98425196850393704" bottom="0.78740157480314965" header="0.39370078740157483" footer="0.59055118110236227"/>
  <pageSetup paperSize="9" fitToWidth="0" fitToHeight="0" orientation="portrait" r:id="rId1"/>
  <headerFooter>
    <oddHeader>&amp;L&amp;"-,Tučné"&amp;14MĚSTO Štíty&amp;"-,Obyčejné"
&amp;"-,Tučné"&amp;8IČO: 00303453
DIČ: CZ00303453&amp;C&amp;"-,Tučné"&amp;14&amp;A&amp;RRok 2024</oddHeader>
    <oddFooter>&amp;C&amp;A&amp;R&amp;P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Přehled o stavu rozpočtu 2024</vt:lpstr>
      <vt:lpstr>PŘÍJMY 2024 - NÁVRH ROZPOČTU</vt:lpstr>
      <vt:lpstr>Komentář k NÁVRHU ROZPOČTU 2024</vt:lpstr>
      <vt:lpstr>VÝDAJE 2024 - NÁVRH ROZPOČTU</vt:lpstr>
      <vt:lpstr>'Přehled o stavu rozpočtu 2024'!Názvy_tisku</vt:lpstr>
      <vt:lpstr>'PŘÍJMY 2024 - NÁVRH ROZPOČTU'!Názvy_tisku</vt:lpstr>
      <vt:lpstr>'Komentář k NÁVRHU ROZPOČTU 2024'!Oblast_tisku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2024-03-11T14:58:42Z</cp:lastPrinted>
  <dcterms:created xsi:type="dcterms:W3CDTF">2021-02-27T14:36:32Z</dcterms:created>
  <dcterms:modified xsi:type="dcterms:W3CDTF">2024-03-11T15:07:48Z</dcterms:modified>
</cp:coreProperties>
</file>