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ity-my.sharepoint.com/personal/janesova_stity_cz/Documents/Plocha/"/>
    </mc:Choice>
  </mc:AlternateContent>
  <xr:revisionPtr revIDLastSave="0" documentId="8_{53783803-9C3E-4FB8-A494-C1B8D1BE9C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Ú za rok 2024 - úvodní strana" sheetId="2" r:id="rId1"/>
    <sheet name="I. Plnění rozpočtu příjmů" sheetId="7" r:id="rId2"/>
    <sheet name="II. Plnění rozpočtu výdajů-druh" sheetId="9" r:id="rId3"/>
    <sheet name="II. Plnění rozp.výdajů-odvětví" sheetId="11" r:id="rId4"/>
    <sheet name="III. Financování, IV. BÚ, V. SF" sheetId="13" r:id="rId5"/>
    <sheet name="VI. Majetek" sheetId="14" r:id="rId6"/>
    <sheet name="VII. - VIII. Vyúčt.fin.vztahů" sheetId="15" r:id="rId7"/>
    <sheet name="IX. Úvěry, X. VH, XI. Dluh.sl." sheetId="16" r:id="rId8"/>
    <sheet name="XII. Inventarizace 2024" sheetId="19" r:id="rId9"/>
    <sheet name="XIII. Transfery poskytnuté 2024" sheetId="20" r:id="rId10"/>
    <sheet name="XIV. Transfery přijaté 2024" sheetId="21" r:id="rId11"/>
    <sheet name="XV. PO, XVI. Audit" sheetId="18" r:id="rId12"/>
    <sheet name="XVII. Ostatní doplňující údaje" sheetId="22" r:id="rId13"/>
  </sheets>
  <definedNames>
    <definedName name="OLE_LINK28" localSheetId="7">'IX. Úvěry, X. VH, XI. Dluh.sl.'!$G$4</definedName>
    <definedName name="OLE_LINK28" localSheetId="8">'XII. Inventarizace 2024'!#REF!</definedName>
    <definedName name="OLE_LINK28" localSheetId="9">'XIII. Transfery poskytnuté 2024'!#REF!</definedName>
    <definedName name="OLE_LINK28" localSheetId="10">'XIV. Transfery přijaté 2024'!#REF!</definedName>
    <definedName name="OLE_LINK28" localSheetId="11">'XV. PO, XVI. Audit'!#REF!</definedName>
    <definedName name="OLE_LINK28" localSheetId="12">'XVII. Ostatní doplňující údaje'!#REF!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8" l="1"/>
  <c r="H20" i="16" l="1"/>
  <c r="G6" i="16"/>
  <c r="G7" i="16"/>
  <c r="G5" i="16"/>
  <c r="E28" i="21"/>
  <c r="E30" i="21" s="1"/>
  <c r="F14" i="20"/>
  <c r="F16" i="20" s="1"/>
  <c r="H25" i="18" l="1"/>
  <c r="H27" i="16" l="1"/>
  <c r="D15" i="16"/>
  <c r="H28" i="16" s="1"/>
  <c r="I4" i="16"/>
  <c r="H7" i="16"/>
  <c r="I7" i="16" s="1"/>
  <c r="H6" i="16"/>
  <c r="I6" i="16" s="1"/>
  <c r="H5" i="16"/>
  <c r="I5" i="16" s="1"/>
  <c r="D8" i="16"/>
  <c r="I8" i="16" l="1"/>
  <c r="H8" i="16"/>
  <c r="H29" i="16" s="1"/>
  <c r="H31" i="16" s="1"/>
  <c r="H32" i="16" s="1"/>
  <c r="H33" i="16" s="1"/>
</calcChain>
</file>

<file path=xl/sharedStrings.xml><?xml version="1.0" encoding="utf-8"?>
<sst xmlns="http://schemas.openxmlformats.org/spreadsheetml/2006/main" count="1316" uniqueCount="1042">
  <si>
    <t xml:space="preserve">Město Štíty </t>
  </si>
  <si>
    <t>(v Kč)</t>
  </si>
  <si>
    <t>sestavený ke dni 31. prosinci 2024</t>
  </si>
  <si>
    <t>Sídlo účetní jednotky</t>
  </si>
  <si>
    <t>ulice, č.p.</t>
  </si>
  <si>
    <t>nám. Míru 55</t>
  </si>
  <si>
    <t>obec</t>
  </si>
  <si>
    <t>Štíty</t>
  </si>
  <si>
    <t>PSČ, pošta</t>
  </si>
  <si>
    <t>Kontaktní údaje</t>
  </si>
  <si>
    <t>583440214</t>
  </si>
  <si>
    <t>e-mail</t>
  </si>
  <si>
    <t>mu.stity@stity.cz</t>
  </si>
  <si>
    <t>WWW stránky</t>
  </si>
  <si>
    <t>Doplňující údaje organizace</t>
  </si>
  <si>
    <t>Obsah závěrečného účtu</t>
  </si>
  <si>
    <t>I. PLNĚNÍ ROZPOČTU PŘÍJMŮ</t>
  </si>
  <si>
    <t>Text</t>
  </si>
  <si>
    <t>Schválený rozpočet</t>
  </si>
  <si>
    <t>Rozpočet po změnách</t>
  </si>
  <si>
    <t>Skutečnost</t>
  </si>
  <si>
    <t>Daňové příjmy</t>
  </si>
  <si>
    <t>Nedaňové příjmy</t>
  </si>
  <si>
    <t>Kapitálové příjmy</t>
  </si>
  <si>
    <t>Přijaté transfery</t>
  </si>
  <si>
    <t>PŘÍJMY CELKEM</t>
  </si>
  <si>
    <t>Konsolidace příjmů</t>
  </si>
  <si>
    <t>PŘÍJMY CELKEM PO KONSOLIDACI</t>
  </si>
  <si>
    <t>Detailní výpis položek dle druhového třídění rozpočtové skladby</t>
  </si>
  <si>
    <t>1111</t>
  </si>
  <si>
    <t>Příjem z daně z příjmů FO placené plátci</t>
  </si>
  <si>
    <t>1112</t>
  </si>
  <si>
    <t>Příjem z daně z příjmů FO placené poplatníky</t>
  </si>
  <si>
    <t>1113</t>
  </si>
  <si>
    <t>Příjem z daně z příjmů FO vybírané srážkou</t>
  </si>
  <si>
    <t>111</t>
  </si>
  <si>
    <t>PŘÍJEM Z DANÍ Z PŘÍJMŮ FYZICKÝCH OSOB</t>
  </si>
  <si>
    <t>1121</t>
  </si>
  <si>
    <t>Příjem z daně z příjmů právnických osob</t>
  </si>
  <si>
    <t>1122</t>
  </si>
  <si>
    <t>Příjem z daně z příjmu právnických osob za obce</t>
  </si>
  <si>
    <t>112</t>
  </si>
  <si>
    <t>PŘÍJEM Z DANÍ Z PŘÍJMŮ PRÁVNICKÝCH OSOB</t>
  </si>
  <si>
    <t>11</t>
  </si>
  <si>
    <t>DANĚ Z PŘÍJMŮ, ZISKU A KAPITÁLOVÝCH VÝNOSŮ</t>
  </si>
  <si>
    <t>1211</t>
  </si>
  <si>
    <t>Příjem z daně z přidané hodnoty</t>
  </si>
  <si>
    <t>121</t>
  </si>
  <si>
    <t>PŘÍJEM Z OBEC.DANÍ ZE ZBOŽÍ A SLUŽEB V TUZEMSKU</t>
  </si>
  <si>
    <t>12</t>
  </si>
  <si>
    <t>DANĚ,POPLATKY ZE ZBOŽÍ A SLUŽEB V TUZEMSKU</t>
  </si>
  <si>
    <t>1334</t>
  </si>
  <si>
    <t>Příjem z odvodů za odnětí půdy ze zem.půdního fond</t>
  </si>
  <si>
    <t>133</t>
  </si>
  <si>
    <t>PŘÍJEM Z POPL. A ODVODŮ V OBLASTI ŽIVOT. PROSTŘEDÍ</t>
  </si>
  <si>
    <t>1341</t>
  </si>
  <si>
    <t>Příjem z poplatku ze psů</t>
  </si>
  <si>
    <t>1342</t>
  </si>
  <si>
    <t>Příjem z poplatku z pobytu</t>
  </si>
  <si>
    <t>1345</t>
  </si>
  <si>
    <t>Příjem z popl.za obecní systém odpadového hospdář.</t>
  </si>
  <si>
    <t>1349</t>
  </si>
  <si>
    <t>Příjem ze zrušených místních poplatků</t>
  </si>
  <si>
    <t>134</t>
  </si>
  <si>
    <t>PŘÍJEM Z MÍSTNÍCH POPL. Z VYBRAN.ČINNOSTÍ A SLUŽEB</t>
  </si>
  <si>
    <t>1356</t>
  </si>
  <si>
    <t>Příjem z úhrad za dobýv. ner. a popl.za geo.práce</t>
  </si>
  <si>
    <t>135</t>
  </si>
  <si>
    <t>Příjem z ost. odvodů z vybraných činností a služeb</t>
  </si>
  <si>
    <t>1361</t>
  </si>
  <si>
    <t>Příjem ze správních poplatků</t>
  </si>
  <si>
    <t>136</t>
  </si>
  <si>
    <t>PŘÍJEM ZE SPRÁVNÍCH A SOUDNÍCH POPLATKŮ</t>
  </si>
  <si>
    <t>1381</t>
  </si>
  <si>
    <t>Příjem z daně z hazardních her s výjimkou tech.her</t>
  </si>
  <si>
    <t>1382</t>
  </si>
  <si>
    <t>1386</t>
  </si>
  <si>
    <t>Příjem z dílčí daně z hazardních her - bez internetu</t>
  </si>
  <si>
    <t>1387</t>
  </si>
  <si>
    <t>Příjem z dílčí daně z technických her - bez internetu</t>
  </si>
  <si>
    <t>138</t>
  </si>
  <si>
    <t>PŔÍJEM Z DANÍ,POPL.A JIN.OBDOB.PENĚŽ.PLNĚNÍ V OBL.HAZ.HER</t>
  </si>
  <si>
    <t>13</t>
  </si>
  <si>
    <t>DANĚ A POPLATKY Z VYBRANÝCH ČINNOSTÍ A SLUŽEB</t>
  </si>
  <si>
    <t>1511</t>
  </si>
  <si>
    <t>Příjem z daně z nemovitých věcí</t>
  </si>
  <si>
    <t>151</t>
  </si>
  <si>
    <t>PŘÍJEM Z DANÍ Z MAJETKU</t>
  </si>
  <si>
    <t>15</t>
  </si>
  <si>
    <t>PŘÍJEM Z MAJETKOVÝCH DANÍ</t>
  </si>
  <si>
    <t>1</t>
  </si>
  <si>
    <t>2111</t>
  </si>
  <si>
    <t>Příjem z poskytování služeb, výrobků, prací, výkon</t>
  </si>
  <si>
    <t>2112</t>
  </si>
  <si>
    <t>Příjem z prodeje zboží (nakoupeného za úč.prodeje)</t>
  </si>
  <si>
    <t>2119</t>
  </si>
  <si>
    <t>Ostatní příjmy z vlastní činnosti</t>
  </si>
  <si>
    <t>211</t>
  </si>
  <si>
    <t>PŘÍJEM Z VLASTNÍ ČINNOSTI</t>
  </si>
  <si>
    <t>2131</t>
  </si>
  <si>
    <t>Příjem z pronájmu nebo pachtu pozemků</t>
  </si>
  <si>
    <t>2132</t>
  </si>
  <si>
    <t>Příjmy z pronájmu nebo pachtu ost. nemovitých věcí</t>
  </si>
  <si>
    <t>2133</t>
  </si>
  <si>
    <t>Příjmy z pronájmu nebo pachtu movitých věcí</t>
  </si>
  <si>
    <t>213</t>
  </si>
  <si>
    <t>PŘÍJEM Z PRONÁJMU NEBO PACHTU MAJETKU</t>
  </si>
  <si>
    <t>2141</t>
  </si>
  <si>
    <t>Příjem z úroků</t>
  </si>
  <si>
    <t>214</t>
  </si>
  <si>
    <t>PŘIJATÉ VÝNOSY Z FINANČNÍHO MAJETKU</t>
  </si>
  <si>
    <t>21</t>
  </si>
  <si>
    <t>PŘÍJEM Z VL.ČINNOSTI A ODVODY PŘEBYT.ORG.S PŘÍM.VZ</t>
  </si>
  <si>
    <t>2212</t>
  </si>
  <si>
    <t>Příjem sankčních plateb od jiných osob</t>
  </si>
  <si>
    <t>221</t>
  </si>
  <si>
    <t>PŘIJATÉ SANKČNÍ PLATBY</t>
  </si>
  <si>
    <t>22</t>
  </si>
  <si>
    <t>PŘIJATÉ SANKČNÍ PLATBY A VRATKY TRANSFERŮ</t>
  </si>
  <si>
    <t>2310</t>
  </si>
  <si>
    <t>Příjem z prodeje krátkodobého a dr.dl.neiv.majetku</t>
  </si>
  <si>
    <t>231</t>
  </si>
  <si>
    <t>PŘÍJEM Z PRODEJE KRÁTKODOB. A DROB.DLOUHOD.MAJETKU</t>
  </si>
  <si>
    <t>2321</t>
  </si>
  <si>
    <t>Přijaté peněžité neinvestiční dary</t>
  </si>
  <si>
    <t>2322</t>
  </si>
  <si>
    <t>Příjem z pojistných plnění</t>
  </si>
  <si>
    <t>2324</t>
  </si>
  <si>
    <t>Přijaté neinvestiční příspěvky a náhrady</t>
  </si>
  <si>
    <t>2329</t>
  </si>
  <si>
    <t>Ostatní nedaňové příjmy jinde nezařazené</t>
  </si>
  <si>
    <t>232</t>
  </si>
  <si>
    <t>OSTATNÍ NEDAŇOVÉ PŘÍJMY</t>
  </si>
  <si>
    <t>23</t>
  </si>
  <si>
    <t>PŘÍJMY Z PRODEJE NEINV.MAJ.A OST.NEDAŇOVÉ PŘÍJMY</t>
  </si>
  <si>
    <t>2</t>
  </si>
  <si>
    <t>3111</t>
  </si>
  <si>
    <t>Příjem z prodeje pozemků</t>
  </si>
  <si>
    <t>311</t>
  </si>
  <si>
    <t>PŘIJEM Z PRODEJE DLOUHODOB.MAJETKU (kromě drobn.)</t>
  </si>
  <si>
    <t>31</t>
  </si>
  <si>
    <t>PŘÍJEM Z PRODEJE DLOUHOD.MAJETKU A OST.KAP.PŘÍJMY</t>
  </si>
  <si>
    <t>3</t>
  </si>
  <si>
    <t>4111</t>
  </si>
  <si>
    <t>Neinv.přijaté transf.z všeob.pokl.správy st.rozp.</t>
  </si>
  <si>
    <t>4112</t>
  </si>
  <si>
    <t>Neinv.přijaté tra.ze SR v rámci souhrn.dot.vztahu</t>
  </si>
  <si>
    <t>4116</t>
  </si>
  <si>
    <t>Ostat.neinv.přijaté transfery ze státního rozpočtu</t>
  </si>
  <si>
    <t>411</t>
  </si>
  <si>
    <t>NEINVES.PŘIJATÉ TRANSF.OD ROZPOČTŮ ÚSTŘEDNÍ ÚROVNĚ</t>
  </si>
  <si>
    <t>4122</t>
  </si>
  <si>
    <t>Neinvestiční přijaté transfery od krajů</t>
  </si>
  <si>
    <t>412</t>
  </si>
  <si>
    <t>NEINVESTIČNÍ PŘIJATÉ TRANSF.OD ROZP.ÚZEMNÍ ÚROVNĚ</t>
  </si>
  <si>
    <t>4134</t>
  </si>
  <si>
    <t>Převody z rozpočtových účtů</t>
  </si>
  <si>
    <t>413</t>
  </si>
  <si>
    <t>NEINVESTIČNÍ PŘEVODY Z VLASTNÍCH FONDŮ</t>
  </si>
  <si>
    <t>41</t>
  </si>
  <si>
    <t>NEINVESTIČNÍ PŘIJATÉ TRANSFERY</t>
  </si>
  <si>
    <t>4</t>
  </si>
  <si>
    <t>II. PLNĚNÍ ROZPOČTU VÝDAJŮ</t>
  </si>
  <si>
    <t>Běžné výdaje</t>
  </si>
  <si>
    <t>Kapitálové výdaje</t>
  </si>
  <si>
    <t>VÝDAJE CELKEM</t>
  </si>
  <si>
    <t>Konsolidace výdajů</t>
  </si>
  <si>
    <t>VÝDAJE CELKEM PO KONSOLIDACI</t>
  </si>
  <si>
    <t>5011</t>
  </si>
  <si>
    <t>Platy zaměst.v pr.poměru vyjma zaměst.na služ.míst</t>
  </si>
  <si>
    <t>5019</t>
  </si>
  <si>
    <t>Ostatní platy</t>
  </si>
  <si>
    <t>501</t>
  </si>
  <si>
    <t>PLATY</t>
  </si>
  <si>
    <t>5021</t>
  </si>
  <si>
    <t>Ostatní osobní výdaje</t>
  </si>
  <si>
    <t>5023</t>
  </si>
  <si>
    <t>Odměny členů zastupitelstev obcí a krajů</t>
  </si>
  <si>
    <t>502</t>
  </si>
  <si>
    <t>VÝDAJE NA OSTATNÍ PLATBY ZA PROVEDENOU PRÁCI</t>
  </si>
  <si>
    <t>5031</t>
  </si>
  <si>
    <t>Povin.poj.na soc.zab.a přísp.na st. pol.zaměstnan.</t>
  </si>
  <si>
    <t>5032</t>
  </si>
  <si>
    <t>Povinné pojistné na veřejné zdravotní pojištění</t>
  </si>
  <si>
    <t>5038</t>
  </si>
  <si>
    <t>Pojist.na zákon.poj.odpov. zaměst. za škodu při PÚ</t>
  </si>
  <si>
    <t>5039</t>
  </si>
  <si>
    <t>Ostatní povinné pojistné placené zaměstnavatelem</t>
  </si>
  <si>
    <t>503</t>
  </si>
  <si>
    <t>POVINNÉ A ZÁKONNÉ POJISTNÉ PLACENÉ ZAMĚSTNAVATELE</t>
  </si>
  <si>
    <t>5041</t>
  </si>
  <si>
    <t>Odměny za užití duševního vlastnictví</t>
  </si>
  <si>
    <t>504</t>
  </si>
  <si>
    <t>VÝDAJE NA ODMĚNY ZA UŽITÍ DUŠEVNÍHO VLASTNICTVÍ</t>
  </si>
  <si>
    <t>50</t>
  </si>
  <si>
    <t>VÝDAJE NA PLATY A OBDOBNÉ A SOUVISEJÍCÍ VÝDAJE</t>
  </si>
  <si>
    <t>5123</t>
  </si>
  <si>
    <t>Podlimitní technické zhodnocení</t>
  </si>
  <si>
    <t>512</t>
  </si>
  <si>
    <t>Výdaje na úpravy hm.věcí a pořízen.práv k hm.věcem</t>
  </si>
  <si>
    <t>5132</t>
  </si>
  <si>
    <t>Ochranné pomůcky</t>
  </si>
  <si>
    <t>5133</t>
  </si>
  <si>
    <t>Léky a zdravotnický materiál</t>
  </si>
  <si>
    <t>5136</t>
  </si>
  <si>
    <t>Knihy a obdobné listinné informační prostředky</t>
  </si>
  <si>
    <t>5137</t>
  </si>
  <si>
    <t>Drobný dlouhodobý hmotný majetek</t>
  </si>
  <si>
    <t>5138</t>
  </si>
  <si>
    <t>Nákup zboží za účelem dalšího prodeje</t>
  </si>
  <si>
    <t>5139</t>
  </si>
  <si>
    <t>Nákup materiálu jinde nezařazený</t>
  </si>
  <si>
    <t>513</t>
  </si>
  <si>
    <t>VÝDAJE NA NÁKUP MATERIÁLU</t>
  </si>
  <si>
    <t>5141</t>
  </si>
  <si>
    <t>Úroky vlastní</t>
  </si>
  <si>
    <t>514</t>
  </si>
  <si>
    <t>ÚROKY A OSTATNÍ FINANČNÍ VÝDAJE</t>
  </si>
  <si>
    <t>5151</t>
  </si>
  <si>
    <t>Studená voda včetně stoč. a popl.za odvod dešť.vod</t>
  </si>
  <si>
    <t>5152</t>
  </si>
  <si>
    <t>Teplo</t>
  </si>
  <si>
    <t>5153</t>
  </si>
  <si>
    <t>Plyn</t>
  </si>
  <si>
    <t>5154</t>
  </si>
  <si>
    <t>Elektrická energie</t>
  </si>
  <si>
    <t>5155</t>
  </si>
  <si>
    <t>Pevná paliva</t>
  </si>
  <si>
    <t>5156</t>
  </si>
  <si>
    <t>Pohonné hmoty a maziva</t>
  </si>
  <si>
    <t>515</t>
  </si>
  <si>
    <t>VÝDAJE NA NÁKUP VODY, PALIV A ENERGIE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</si>
  <si>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</si>
  <si>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</si>
  <si>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</si>
  <si>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</si>
  <si>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</si>
  <si>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</si>
  <si>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</si>
  <si>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</si>
  <si>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5166</t>
  </si>
  <si>
    <t>Konzultační, poradenské a právní služby</t>
  </si>
  <si>
    <t>5167</t>
  </si>
  <si>
    <t>Služby školení a vzdělávání</t>
  </si>
  <si>
    <t>5168</t>
  </si>
  <si>
    <t>Zprac.dat a služby souvis.s informač.a kom.technol</t>
  </si>
  <si>
    <t>5169</t>
  </si>
  <si>
    <t>Nákup ostatních služeb</t>
  </si>
  <si>
    <t>516</t>
  </si>
  <si>
    <t>VÝDAJE NA NÁKUP SLUŽEB</t>
  </si>
  <si>
    <t>5171</t>
  </si>
  <si>
    <t>Opravy a udržování</t>
  </si>
  <si>
    <t>5172</t>
  </si>
  <si>
    <t>Podlimitní programové vybavení</t>
  </si>
  <si>
    <t>5173</t>
  </si>
  <si>
    <t>Cestovné</t>
  </si>
  <si>
    <t>5175</t>
  </si>
  <si>
    <t>Pohoštění</t>
  </si>
  <si>
    <t>5176</t>
  </si>
  <si>
    <t>Účastnické úplaty na konference</t>
  </si>
  <si>
    <t>5178</t>
  </si>
  <si>
    <t>Nájemné za nájem s právem koupě</t>
  </si>
  <si>
    <t>517</t>
  </si>
  <si>
    <t>VÝDAJE NA OSTATNÍ NÁKUPY</t>
  </si>
  <si>
    <t>5192</t>
  </si>
  <si>
    <t>Poskytnuté náhrady</t>
  </si>
  <si>
    <t>5194</t>
  </si>
  <si>
    <t>Výdaje na věcné dary</t>
  </si>
  <si>
    <t>5199</t>
  </si>
  <si>
    <t>Ostatní výdaje související s neinvestičními nákupy</t>
  </si>
  <si>
    <t>519</t>
  </si>
  <si>
    <t>VÝDAJE SOUV.S NEIN.NÁK.,PŘÍSP.,NÁHR.A VÝD.VĚC.DARY</t>
  </si>
  <si>
    <t>51</t>
  </si>
  <si>
    <t>VÝDAJE NA NEINVESTiČNÍ NÁKUPY A SOUVISEJÍCÍ VÝDAJE</t>
  </si>
  <si>
    <t>5221</t>
  </si>
  <si>
    <t>Neinve.transf.fundacím, ústavům a obec.prosp.spol.</t>
  </si>
  <si>
    <t>5222</t>
  </si>
  <si>
    <t>Neinvestiční transfery spolkům</t>
  </si>
  <si>
    <t>5223</t>
  </si>
  <si>
    <t>Neinv.transfery církvím a náboženským společnostem</t>
  </si>
  <si>
    <t>5225</t>
  </si>
  <si>
    <t>Neinves.transfery společenstvím vlastníků jednotek</t>
  </si>
  <si>
    <t>5229</t>
  </si>
  <si>
    <t>Ostatní neinvest.transfe.nezisk. a podobným osobám</t>
  </si>
  <si>
    <t>522</t>
  </si>
  <si>
    <t>NEINVESTIČN.TRANSFERY NEZISKOVÝM A PODOBNÝM OSOBÁM</t>
  </si>
  <si>
    <t>52</t>
  </si>
  <si>
    <t>NEINVESTIČNÍ TRANSFERY SOUKROMOPRÁVNÍM OSOBÁM</t>
  </si>
  <si>
    <t>5321</t>
  </si>
  <si>
    <t>Neinvestiční transfery obcím</t>
  </si>
  <si>
    <t>5323</t>
  </si>
  <si>
    <t>Neinvestiční transfery krajům</t>
  </si>
  <si>
    <t>5329</t>
  </si>
  <si>
    <t>Ostatní neinvest.transfery rozpočtům územní úrovně</t>
  </si>
  <si>
    <t>532</t>
  </si>
  <si>
    <t>NEINVESTIČNÍ TRANSFERY ROZPOČTŮM ÚZEMNÍ ÚROVNĚ</t>
  </si>
  <si>
    <t>5331</t>
  </si>
  <si>
    <t>Neinve.příspěvky zřízeným příspěvkovým organizacím</t>
  </si>
  <si>
    <t>5336</t>
  </si>
  <si>
    <t>Neinve.transfery zřízeným příspěvkovým organizacím</t>
  </si>
  <si>
    <t>533</t>
  </si>
  <si>
    <t>NEINV.TRANSFERY PŘÍSPĚVKOVÝM A PODOBNÝM ORGANIZACÍ</t>
  </si>
  <si>
    <t>5342</t>
  </si>
  <si>
    <t>Základní příděl FKSP a sociálním.fondu obcí a kraj</t>
  </si>
  <si>
    <t>5345</t>
  </si>
  <si>
    <t>Převody vlastním rozpočtovým účtům</t>
  </si>
  <si>
    <t>534</t>
  </si>
  <si>
    <t>NEIVNVESTIČNÍ PŘEVODY VLASTNÍM FONDŮM</t>
  </si>
  <si>
    <t>5362</t>
  </si>
  <si>
    <t>Platby daní státnímu rozpočtu</t>
  </si>
  <si>
    <t>5364</t>
  </si>
  <si>
    <t>Vratky transferů poskytnutých z veřejných rozpočtů</t>
  </si>
  <si>
    <t>5365</t>
  </si>
  <si>
    <t>Platby daní krajům, obcím a státním fondům</t>
  </si>
  <si>
    <t>536</t>
  </si>
  <si>
    <t>OST.NEINV.TRANSFERY JINÝM ROZPOČTŮM A PLATBY DANÍ</t>
  </si>
  <si>
    <t>53</t>
  </si>
  <si>
    <t>NEINV.TRANSF.A MEZI FONDY TÉŽE OSOby A PLATBY DANÍ</t>
  </si>
  <si>
    <t>5492</t>
  </si>
  <si>
    <t>Dary fyzickým osobám</t>
  </si>
  <si>
    <t>5499</t>
  </si>
  <si>
    <t>Ostatní neinvestiční transfery fyzickým osobám</t>
  </si>
  <si>
    <t>549</t>
  </si>
  <si>
    <t>OSTATNÍ NEINVESTIČNÍ TRANSFERY FYZICKÝM OSOBÁM</t>
  </si>
  <si>
    <t>54</t>
  </si>
  <si>
    <t>NEINVESTIČNÍ TRANSFERY A NĚKTERÉ NÁHRADY FY.OSOBÁM</t>
  </si>
  <si>
    <t>5811</t>
  </si>
  <si>
    <t>Výdaje na náhrady za nezpůsobenou újmu</t>
  </si>
  <si>
    <t>581</t>
  </si>
  <si>
    <t>VÝDAJE NA NÁHRADY ZA NEZPŮSOBEN.ÚJMU, NAHRADY ŠKOD</t>
  </si>
  <si>
    <t>58</t>
  </si>
  <si>
    <t>VÝDAJE NA NÁHRADY ZA NEZPŮSOBENOU ÚJMU</t>
  </si>
  <si>
    <t>5909</t>
  </si>
  <si>
    <t>Ostatní neinvestiční výdaje jinde nezařazené</t>
  </si>
  <si>
    <t>590</t>
  </si>
  <si>
    <t>OSTATNÍ NEINVESTIČNÍ VÝDAJE</t>
  </si>
  <si>
    <t>59</t>
  </si>
  <si>
    <t>5</t>
  </si>
  <si>
    <t>6121</t>
  </si>
  <si>
    <t>Stavby</t>
  </si>
  <si>
    <t>6122</t>
  </si>
  <si>
    <t>Stroje, přístroje a zařízení</t>
  </si>
  <si>
    <t>6123</t>
  </si>
  <si>
    <t>Dopravní prostředky</t>
  </si>
  <si>
    <t>612</t>
  </si>
  <si>
    <t>POŘÍZENÍ DLOUHODOBÉHO HMOTNÉHO MAJETKU</t>
  </si>
  <si>
    <t>6130</t>
  </si>
  <si>
    <t>Pozemky</t>
  </si>
  <si>
    <t>613</t>
  </si>
  <si>
    <t>POZEMKY</t>
  </si>
  <si>
    <t>61</t>
  </si>
  <si>
    <t>INVESTIČNÍ NÁKUPY A SOUVISEJÍCÍ VÝDAJE</t>
  </si>
  <si>
    <t>6322</t>
  </si>
  <si>
    <t>Investiční transfery spolkům</t>
  </si>
  <si>
    <t>632</t>
  </si>
  <si>
    <t>INVESTIČNÍ TRANSFERY NEZISKOVÝM A PODOBNÝM OSOBÁM</t>
  </si>
  <si>
    <t>63</t>
  </si>
  <si>
    <t>INVESTIČNÍ TRANSFERY</t>
  </si>
  <si>
    <t>6</t>
  </si>
  <si>
    <t>Saldo příjmů a výdajů (Příjmy-Výdaje)</t>
  </si>
  <si>
    <t>III. FINANCOVÁNÍ (zapojení vlastních úspor a cizích zdrojů)</t>
  </si>
  <si>
    <t>Název položky</t>
  </si>
  <si>
    <t>Krátkodobé financování z tuzemska</t>
  </si>
  <si>
    <t>8111</t>
  </si>
  <si>
    <t>8112</t>
  </si>
  <si>
    <t>8113</t>
  </si>
  <si>
    <t>Uhrazené splátky krátkodobých přij.půj.prostř.(-)</t>
  </si>
  <si>
    <t>8114</t>
  </si>
  <si>
    <t>8115</t>
  </si>
  <si>
    <t>Aktivní krátk.operace řízení likvidity-příjmy (+)</t>
  </si>
  <si>
    <t>8117</t>
  </si>
  <si>
    <t>Aktivní krátk.operace řízení likvidity-výdaje (-)</t>
  </si>
  <si>
    <t>8118</t>
  </si>
  <si>
    <t>Dlouhodobé financování z tuzemska</t>
  </si>
  <si>
    <t>8121</t>
  </si>
  <si>
    <t>8122</t>
  </si>
  <si>
    <t>8123</t>
  </si>
  <si>
    <t>Uhrazené splátky dlouhodobých přij.půj.prostř.(-)</t>
  </si>
  <si>
    <t>8124</t>
  </si>
  <si>
    <t>Změna stavu dlouh.prostředků na bank.účtech (+/-)</t>
  </si>
  <si>
    <t>8125</t>
  </si>
  <si>
    <t>Aktivní dlouh.operace řízení likvidity-příjmy (+)</t>
  </si>
  <si>
    <t>8127</t>
  </si>
  <si>
    <t>Aktivní dlouh.operace řízení likvidity-výdaje (-)</t>
  </si>
  <si>
    <t>8128</t>
  </si>
  <si>
    <t>Krátkodobé financování ze zahraničí</t>
  </si>
  <si>
    <t>8211</t>
  </si>
  <si>
    <t>8212</t>
  </si>
  <si>
    <t>8213</t>
  </si>
  <si>
    <t>8214</t>
  </si>
  <si>
    <t>8215</t>
  </si>
  <si>
    <t>8217</t>
  </si>
  <si>
    <t>8218</t>
  </si>
  <si>
    <t>Dlouhodobé financování ze zahraničí</t>
  </si>
  <si>
    <t>8221</t>
  </si>
  <si>
    <t>8222</t>
  </si>
  <si>
    <t>8223</t>
  </si>
  <si>
    <t>8224</t>
  </si>
  <si>
    <t>8225</t>
  </si>
  <si>
    <t>8227</t>
  </si>
  <si>
    <t>8228</t>
  </si>
  <si>
    <t>Opravné položky k peněžním operacím</t>
  </si>
  <si>
    <t>8901</t>
  </si>
  <si>
    <t>8902</t>
  </si>
  <si>
    <t>Nepřeved.částky vyrovnávaj.schodek a saldo SP(+-)</t>
  </si>
  <si>
    <t>8905</t>
  </si>
  <si>
    <t>FINANCOVÁNÍ (součet za třídu 8)</t>
  </si>
  <si>
    <t>IV. STAVY A OBRATY NA BANKOVNÍCH ÚČTECH</t>
  </si>
  <si>
    <t>Název bankovního účtu</t>
  </si>
  <si>
    <t>Počáteční stav k 1. 1.</t>
  </si>
  <si>
    <t>Obrat</t>
  </si>
  <si>
    <t>Konečný stav k 31.12.</t>
  </si>
  <si>
    <t>Základní běžný účet ÚSC</t>
  </si>
  <si>
    <t>Běžné účty fondů ÚSC</t>
  </si>
  <si>
    <t>Běžné účty celkem</t>
  </si>
  <si>
    <t>Pokladna</t>
  </si>
  <si>
    <t>Počáteční zůstatek</t>
  </si>
  <si>
    <t>Příjmy celkem</t>
  </si>
  <si>
    <t>Výdaje celkem</t>
  </si>
  <si>
    <t>Změna stavu</t>
  </si>
  <si>
    <t>VI. MAJETEK</t>
  </si>
  <si>
    <t>Název majetkového účtu</t>
  </si>
  <si>
    <t>Počáteční stav k 1.1.</t>
  </si>
  <si>
    <t>Konečný stav</t>
  </si>
  <si>
    <t>Dlouhodobý nehmotný majetek</t>
  </si>
  <si>
    <t>Nehmotné výsledky výzkumu a vývoje</t>
  </si>
  <si>
    <t>Software</t>
  </si>
  <si>
    <t>Ocenitelná práva</t>
  </si>
  <si>
    <t>Povolenky na emise a preferenční limity</t>
  </si>
  <si>
    <t>Drobný dlouhodobý nehmotný majetek</t>
  </si>
  <si>
    <t>Ostatní dlouhodobý nehmotný majetek</t>
  </si>
  <si>
    <t>Dlouhodobý hmotný majetek odpisovaný</t>
  </si>
  <si>
    <t>Samostatné hmotné movité věci a soubory hmotných movitých věcí</t>
  </si>
  <si>
    <t>Pěstitelské celky trvalých porostů</t>
  </si>
  <si>
    <t>Ostatní dlouhodobý hmotný majetek</t>
  </si>
  <si>
    <t>Dlouhodobý nehmotný a douhodobý hmotný majetek neodpisovaný</t>
  </si>
  <si>
    <t>Kulturní předměty</t>
  </si>
  <si>
    <t>Dlouhodobý nehmotný majetek určený k prodeji</t>
  </si>
  <si>
    <t>Dlouhodobý hmotný majetek určený k prodeji</t>
  </si>
  <si>
    <t>Nedokončený a pořizovaný dlouhodobý majetek</t>
  </si>
  <si>
    <t>Nedokončený dlouhodobý nehmotný majetek</t>
  </si>
  <si>
    <t>Nedokončený dlouhodobý hmotný majetek</t>
  </si>
  <si>
    <t>Pořizovaný dlouhodobý finanční majetek</t>
  </si>
  <si>
    <t>Poskytnuté zálohy na dlouhodobý nehmotný a hmotný majetek</t>
  </si>
  <si>
    <t>Poskytnuté zálohy na dlouhodobý nehmotný majetek</t>
  </si>
  <si>
    <t>Poskytnuté zálohy na dlouhodobý hmotný majetek</t>
  </si>
  <si>
    <t>Poskytnuté zálohy na dlouhodobý finanční majetek</t>
  </si>
  <si>
    <t>Dlouhodobý finanční majetek</t>
  </si>
  <si>
    <t>Majetkové účasti v osobách s rohodujícím vlivem</t>
  </si>
  <si>
    <t>Majetkové účasti v osobách s podstatným vlivem</t>
  </si>
  <si>
    <t>Dlužné cenné papíry držené do splatnosti</t>
  </si>
  <si>
    <t>Ostatní dlouhodobé půjčky</t>
  </si>
  <si>
    <t>Termínované vklady dlouhodobé</t>
  </si>
  <si>
    <t>Ostatní dlouhodobý finanční majetek</t>
  </si>
  <si>
    <t>Oprávky k dlouhodobému nehmotnému majetku</t>
  </si>
  <si>
    <t>Oprávky k nehmotným výsledkům výzkumu a vývoje</t>
  </si>
  <si>
    <t>Oprávky k softwaru</t>
  </si>
  <si>
    <t>Oprávky k ocenitelným právům</t>
  </si>
  <si>
    <t>Oprávky k drobnému dlouhodobému nehmotnému majetku</t>
  </si>
  <si>
    <t>Oprávky k ostatnímu dlouhodobému nehmotnému majetku</t>
  </si>
  <si>
    <t>Oprávky k dlouhodobému hmotnému majetku</t>
  </si>
  <si>
    <t>Oprávky ke stavbám</t>
  </si>
  <si>
    <t>Oprávky k samostatným hm.mov. věcem a souborům hm. mov. věcí</t>
  </si>
  <si>
    <t>Oprávky k pěstitelským celkům trvalých porostů</t>
  </si>
  <si>
    <t>Oprávky k drobnému dlouhodobému hmotnému majetku</t>
  </si>
  <si>
    <t>Oprávky k ostatnímu dlouhodobému hmotnému majetku</t>
  </si>
  <si>
    <t>Materiál</t>
  </si>
  <si>
    <t>Pořízení materiálu</t>
  </si>
  <si>
    <t>Materiál na skladě</t>
  </si>
  <si>
    <t>Materiál na cestě</t>
  </si>
  <si>
    <t>Zboží</t>
  </si>
  <si>
    <t>Pořízení zboží</t>
  </si>
  <si>
    <t>Zboží na skladě</t>
  </si>
  <si>
    <t>Zboží na cestě</t>
  </si>
  <si>
    <t>Ostatní zásoby</t>
  </si>
  <si>
    <t>Položka</t>
  </si>
  <si>
    <t>Ostatní neinvestiční transfery veřejným rozpočtům územní úrovně</t>
  </si>
  <si>
    <t>Převody FKSP a sociál.fondu obcí a krajů</t>
  </si>
  <si>
    <t>VIII. VYÚČTOVÁNÍ FIN. VZTAHŮ KE ST. ROZPOČTU, ST. FONDŮM A NÁRODNÍMU FONDU</t>
  </si>
  <si>
    <t>UZ</t>
  </si>
  <si>
    <t>text</t>
  </si>
  <si>
    <t>Rozpočet upr. (Příjmy)</t>
  </si>
  <si>
    <t>Skutečnost (Příjmy)</t>
  </si>
  <si>
    <t>Skutečnost (Výdaje)</t>
  </si>
  <si>
    <t>Ostatní neinv.přijaté transfery ze st. rozpočtu</t>
  </si>
  <si>
    <t>x</t>
  </si>
  <si>
    <t>Platy zaměst. v pr.poměru vyjma zaměst. na služ.m.</t>
  </si>
  <si>
    <t>Povinné poj.na soc.zab.a přísp.na st.pol.zaměstnan</t>
  </si>
  <si>
    <t>VPP - SÚMP - EU</t>
  </si>
  <si>
    <t>JSDH</t>
  </si>
  <si>
    <t>Přísp. na obnovu, zajištění a vých. porostů, dle B</t>
  </si>
  <si>
    <t>Hospodaření v lesích</t>
  </si>
  <si>
    <t>Ochrana lesa</t>
  </si>
  <si>
    <t>Fotovoltaika</t>
  </si>
  <si>
    <t>VOLBY PREZIDENTA</t>
  </si>
  <si>
    <t>Neinvestiční přijaté transf.z všeob.pokl.správy SR</t>
  </si>
  <si>
    <t>Volby do Senátu a Zastupitelstva Ol.kraje</t>
  </si>
  <si>
    <t>Volby do Evropského parlamentu</t>
  </si>
  <si>
    <t>Razítko účetní jednotky</t>
  </si>
  <si>
    <t>Podpisový záznam osoby odpovědné za správnost údajů</t>
  </si>
  <si>
    <t>Statutární zástupce</t>
  </si>
  <si>
    <t>Podpisový záznam statutárního zástupce</t>
  </si>
  <si>
    <t>www.stity.cz</t>
  </si>
  <si>
    <t>IČO: 00303453     DIČ: CZ00303453</t>
  </si>
  <si>
    <t>telefon a fax</t>
  </si>
  <si>
    <t>Návrh vyvěšen od 26.05.2025 do 30.06.2025. Návrh závěrečného účtu za rok 2024 se bude projednávat a schvalovat dne 18.06.2025 na zasedání zastupitelstva MĚSTA Štíty.</t>
  </si>
  <si>
    <t>Příjem z daně ze zrušen.odvod.z loterií  a pod.her</t>
  </si>
  <si>
    <t>D A Ň O V É   PŘÍJMY  (součet za třídu 1)</t>
  </si>
  <si>
    <t>N E D A Ň O V É   PŘÍJMY (součet za třídu  2)</t>
  </si>
  <si>
    <t>K A P I T Á L O V É   PŘÍJMY (souč.za třídu 3)</t>
  </si>
  <si>
    <t>V L A S T N Í   P Ř Í J M Y (třída 1 + 2 + 3)</t>
  </si>
  <si>
    <t>PŘIJATÉ   T R A N S F E R Y    (součet za třídu 4)</t>
  </si>
  <si>
    <t>P Ř Í J M Y   C E L K E M   (třídy 1+2+3+4)</t>
  </si>
  <si>
    <t>5361</t>
  </si>
  <si>
    <t>Nákup kolků</t>
  </si>
  <si>
    <t>5901</t>
  </si>
  <si>
    <t>Nespecifikované rezervy</t>
  </si>
  <si>
    <t>5903</t>
  </si>
  <si>
    <t>Rezerva na krizová opatření</t>
  </si>
  <si>
    <t>B Ě Ž N É   V Ý D A J E  (třída 5)</t>
  </si>
  <si>
    <t>6909</t>
  </si>
  <si>
    <t>Ostatní investiční výdaje jinde nezařazené</t>
  </si>
  <si>
    <t>690</t>
  </si>
  <si>
    <t>OSTATNÍ INVESTIČNÍ VÝDAJE</t>
  </si>
  <si>
    <t>69</t>
  </si>
  <si>
    <t>K A P I T Á L O V É   VÝDAJE  (třída 6)</t>
  </si>
  <si>
    <t>V Ý D A J E   C E L K E M  (třída 5+6)</t>
  </si>
  <si>
    <t>Krátkodobé vydané dluhopisy                   (+)</t>
  </si>
  <si>
    <t>Uhrazené splátky krátkod.vydaných dluhopisů   (-)</t>
  </si>
  <si>
    <t>Krátkodobé přijaté půjčené prostředky         (+)</t>
  </si>
  <si>
    <t>Dlouhodobé vydané dluhopisy                   (+)</t>
  </si>
  <si>
    <t>Uhrazené splátky dlouh.vydaných dluhopisů     (-)</t>
  </si>
  <si>
    <t>Dlouhodobé přijaté půjčené prostředky         (+)</t>
  </si>
  <si>
    <t>Uhrazené splátky krátk.vydaných dluhopisů     (-)</t>
  </si>
  <si>
    <t>Uhrazené splátky dlouh. vydaných dluhopisů    (-)</t>
  </si>
  <si>
    <t>Nereal.kurs.rozdíly pohyb.na deviz. účtech  (+/-)</t>
  </si>
  <si>
    <t>Konečný zůstatek  (rozdíl rozpočtu)</t>
  </si>
  <si>
    <t>Financování  - třída 8</t>
  </si>
  <si>
    <t>Osoba odpovědná za účetnictví a rozpočet</t>
  </si>
  <si>
    <t>Pavlína Minářová, hl. ekonom</t>
  </si>
  <si>
    <t>Bc. Jiří Vogel, starosta</t>
  </si>
  <si>
    <t>I. PLNĚNÍ ROZPOČTU PŘÍJMŮ - pokračování</t>
  </si>
  <si>
    <t>II. PLNĚNÍ ROZPOČTU VÝDAJŮ - pokračování</t>
  </si>
  <si>
    <t>Detailní výpis položek dle odvětvového třídění rozpočtové skladby</t>
  </si>
  <si>
    <t>1032</t>
  </si>
  <si>
    <t>Podpora ostatních produkčních činností</t>
  </si>
  <si>
    <t>2115</t>
  </si>
  <si>
    <t>Úspora energie a obnovitelné zdroje</t>
  </si>
  <si>
    <t>2143</t>
  </si>
  <si>
    <t>Cestovní ruch</t>
  </si>
  <si>
    <t>Silnice</t>
  </si>
  <si>
    <t>2219</t>
  </si>
  <si>
    <t>Ostatní záležitosti pozemních komunikací</t>
  </si>
  <si>
    <t>2292</t>
  </si>
  <si>
    <t>Dopravní obslužnost veřejnými službami - linková</t>
  </si>
  <si>
    <t>Pitná voda</t>
  </si>
  <si>
    <t>Odvádění a čištění odpadn. vod a nakládání s kaly</t>
  </si>
  <si>
    <t>2569</t>
  </si>
  <si>
    <t>Všeobecná hospodářská správa jinde nezařazená</t>
  </si>
  <si>
    <t>Mateřské školy</t>
  </si>
  <si>
    <t>3113</t>
  </si>
  <si>
    <t>Základní školy</t>
  </si>
  <si>
    <t>3119</t>
  </si>
  <si>
    <t>Ostatní záležitosti základního vzdělání</t>
  </si>
  <si>
    <t>3314</t>
  </si>
  <si>
    <t>Činnosti knihovnické</t>
  </si>
  <si>
    <t>3319</t>
  </si>
  <si>
    <t>Ostatní záležitosti kultury</t>
  </si>
  <si>
    <t>3326</t>
  </si>
  <si>
    <t>Poříz.,zach.a obnova hodnot MK, nár. a hist.pověd.</t>
  </si>
  <si>
    <t>3329</t>
  </si>
  <si>
    <t>Ostatní zál.ochrany památek a péče o kult.dědictví</t>
  </si>
  <si>
    <t>3341</t>
  </si>
  <si>
    <t>Rozhlas a televize</t>
  </si>
  <si>
    <t>3399</t>
  </si>
  <si>
    <t>Ostatní záležitosti kultury,církví a sděl.prostř.</t>
  </si>
  <si>
    <t>3419</t>
  </si>
  <si>
    <t>Ostatní sportovní činnost</t>
  </si>
  <si>
    <t>3421</t>
  </si>
  <si>
    <t>Využití volného času dětí a mládeže</t>
  </si>
  <si>
    <t>3429</t>
  </si>
  <si>
    <t>Ostatní zájmová činnost a rekreace</t>
  </si>
  <si>
    <t>3539</t>
  </si>
  <si>
    <t>Ostatní zdravotnická zaříz.a služby pro zdravot.</t>
  </si>
  <si>
    <t>3612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</si>
  <si>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</si>
  <si>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</si>
  <si>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</si>
  <si>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</si>
  <si>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</si>
  <si>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</si>
  <si>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</si>
  <si>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3633</t>
  </si>
  <si>
    <t>Výstavba a údržba místních inženýrských sítí</t>
  </si>
  <si>
    <t>3639</t>
  </si>
  <si>
    <t>Komunální služby a územní rozvoj jinde nezařazené</t>
  </si>
  <si>
    <t>3719</t>
  </si>
  <si>
    <t>Ostatní činnosti k ochraně ovzduší</t>
  </si>
  <si>
    <t>3721</t>
  </si>
  <si>
    <t>Sběr a svoz nebezpečných odpadů</t>
  </si>
  <si>
    <t>3722</t>
  </si>
  <si>
    <t>Sběr a svoz komunálních odpadů</t>
  </si>
  <si>
    <t>3724</t>
  </si>
  <si>
    <t>Využívání a zneškodňování nebezpečných odpadů</t>
  </si>
  <si>
    <t>3725</t>
  </si>
  <si>
    <t>Využívání a zneškodňování komunálních odpadů</t>
  </si>
  <si>
    <t>3729</t>
  </si>
  <si>
    <t>Ostatní nakládání s odpady</t>
  </si>
  <si>
    <t>3744</t>
  </si>
  <si>
    <t>Protierozní, protilavinová a protipožární ochrana</t>
  </si>
  <si>
    <t>3745</t>
  </si>
  <si>
    <t>Péče o vzhled obcí a veřejnou zeleň</t>
  </si>
  <si>
    <t>3769</t>
  </si>
  <si>
    <t>Ostatní správa v ochraně životního prostředí</t>
  </si>
  <si>
    <t>3900</t>
  </si>
  <si>
    <t>Ost.činnosti souvis. se službami pro fyzické osoby</t>
  </si>
  <si>
    <t>5213</t>
  </si>
  <si>
    <t>Krizová opatření</t>
  </si>
  <si>
    <t>5219</t>
  </si>
  <si>
    <t>Ostatní záležitosti ochrany fyzických osob</t>
  </si>
  <si>
    <t>5299</t>
  </si>
  <si>
    <t>Ostatní zálež. civilní připravenosti na kriz.stavy</t>
  </si>
  <si>
    <t>5512</t>
  </si>
  <si>
    <t>Požární ochrana - dobrovolná část</t>
  </si>
  <si>
    <t>5519</t>
  </si>
  <si>
    <t>Ostatní záležitosti požární ochrany</t>
  </si>
  <si>
    <t>5599</t>
  </si>
  <si>
    <t>Ostatní záležitosti pož. ochrany a int.zách.syst.</t>
  </si>
  <si>
    <t>6112</t>
  </si>
  <si>
    <t>Zastupitelstva obcí</t>
  </si>
  <si>
    <t>6115</t>
  </si>
  <si>
    <t>Volby do zastupitelstev územních samosprávných cel</t>
  </si>
  <si>
    <t>6117</t>
  </si>
  <si>
    <t>6171</t>
  </si>
  <si>
    <t>Činnost místní správy</t>
  </si>
  <si>
    <t>6223</t>
  </si>
  <si>
    <t>Mezinárodní spolupráce jinde nezařazená</t>
  </si>
  <si>
    <t>6310</t>
  </si>
  <si>
    <t>Obecné příjmy a výdaje z finančních operací</t>
  </si>
  <si>
    <t>6320</t>
  </si>
  <si>
    <t>Pojištění funkčně nespecifikované</t>
  </si>
  <si>
    <t>6330</t>
  </si>
  <si>
    <t>Převody vlastním fondům v rozpočtech územní úrovně</t>
  </si>
  <si>
    <t>6399</t>
  </si>
  <si>
    <t>Ostatní finanční operace</t>
  </si>
  <si>
    <t>6402</t>
  </si>
  <si>
    <t>Finanční vypořádání</t>
  </si>
  <si>
    <t>6409</t>
  </si>
  <si>
    <t>Ostatní činnosti jinde nezařazené</t>
  </si>
  <si>
    <t>ROZPOČTOVÉ VÝDAJE CELKEM</t>
  </si>
  <si>
    <r>
      <t>Změna stavu</t>
    </r>
    <r>
      <rPr>
        <sz val="7"/>
        <color rgb="FF000000"/>
        <rFont val="Arial"/>
        <family val="2"/>
        <charset val="238"/>
      </rPr>
      <t xml:space="preserve"> </t>
    </r>
    <r>
      <rPr>
        <sz val="6.5"/>
        <color rgb="FF000000"/>
        <rFont val="Arial"/>
        <family val="2"/>
        <charset val="238"/>
      </rPr>
      <t>bank.účtů krátkodobých prostředků ze zahraničí jiných než ze zahranič.dl.úvěrů (+/-)</t>
    </r>
  </si>
  <si>
    <r>
      <t xml:space="preserve">Změna stavu </t>
    </r>
    <r>
      <rPr>
        <sz val="5.5"/>
        <color rgb="FF000000"/>
        <rFont val="Arial"/>
        <family val="2"/>
        <charset val="238"/>
      </rPr>
      <t xml:space="preserve">krátkodobých prostředků na bank.účtech kromě účtů stát. fin. aktiv, </t>
    </r>
    <r>
      <rPr>
        <sz val="5"/>
        <color rgb="FF000000"/>
        <rFont val="Arial"/>
        <family val="2"/>
        <charset val="238"/>
      </rPr>
      <t>které tvoří kapitola</t>
    </r>
    <r>
      <rPr>
        <sz val="5.5"/>
        <color rgb="FF000000"/>
        <rFont val="Arial"/>
        <family val="2"/>
        <charset val="238"/>
      </rPr>
      <t xml:space="preserve"> OSFA (+/-)</t>
    </r>
  </si>
  <si>
    <r>
      <t xml:space="preserve">Operace z peněžních účtů </t>
    </r>
    <r>
      <rPr>
        <sz val="6.5"/>
        <color rgb="FF000000"/>
        <rFont val="Arial"/>
        <family val="2"/>
        <charset val="238"/>
      </rPr>
      <t>rozp.jednotky nemající charakter příjmů a výdajů vlád.sektoru (+/-)</t>
    </r>
  </si>
  <si>
    <t>V. PENĚŽNÍ FONDY - INFORMATIVNĚ (SOCIÁLNÍ FOND)</t>
  </si>
  <si>
    <t>Změna stavu bank.účtů</t>
  </si>
  <si>
    <r>
      <t xml:space="preserve">VII. VYÚČTOVÁNÍ FIN. VZTAHŮ </t>
    </r>
    <r>
      <rPr>
        <b/>
        <u/>
        <sz val="11"/>
        <color rgb="FF000080"/>
        <rFont val="Arial"/>
        <family val="2"/>
        <charset val="238"/>
      </rPr>
      <t>K ROZP. KRAJŮ, OBCÍ, DSO A VNITŘNÍ PŘEVODY</t>
    </r>
  </si>
  <si>
    <t>IX. ÚVĚRY</t>
  </si>
  <si>
    <t>Účel úvěru</t>
  </si>
  <si>
    <t>Datum splatnosti</t>
  </si>
  <si>
    <t>termín</t>
  </si>
  <si>
    <t>výše jedné splátky</t>
  </si>
  <si>
    <t>tj. ročně</t>
  </si>
  <si>
    <t>BJ „A“</t>
  </si>
  <si>
    <t>BJ „B“</t>
  </si>
  <si>
    <t>měsíčně</t>
  </si>
  <si>
    <t>CELKEM</t>
  </si>
  <si>
    <t>Výše úvěru (v Kč)</t>
  </si>
  <si>
    <t>Splátky v roce 2024</t>
  </si>
  <si>
    <t>PS k 1.1.2024</t>
  </si>
  <si>
    <t>měsíčně     (splátka + úrok)</t>
  </si>
  <si>
    <t>měsíčně              od 1/2012</t>
  </si>
  <si>
    <t>měsíčně                od 20.01.2024</t>
  </si>
  <si>
    <t>úhrady v roce 2024</t>
  </si>
  <si>
    <t>Úvěry – úroky úvěrů</t>
  </si>
  <si>
    <r>
      <t>Sjednaná výše úvěru:</t>
    </r>
    <r>
      <rPr>
        <sz val="8"/>
        <color theme="1"/>
        <rFont val="Arial"/>
        <family val="2"/>
        <charset val="238"/>
      </rPr>
      <t xml:space="preserve"> 6 368 000,00 VYČERPÁNO: 6 368 000,00</t>
    </r>
  </si>
  <si>
    <r>
      <t>Sjednaná výše úvěru:</t>
    </r>
    <r>
      <rPr>
        <sz val="8"/>
        <color theme="1"/>
        <rFont val="Arial"/>
        <family val="2"/>
        <charset val="238"/>
      </rPr>
      <t xml:space="preserve"> 6 800 000,00 VYČERPÁNO: 6 757 947,50</t>
    </r>
  </si>
  <si>
    <r>
      <t xml:space="preserve">Investiční akce </t>
    </r>
    <r>
      <rPr>
        <sz val="7"/>
        <color theme="1"/>
        <rFont val="Arial"/>
        <family val="2"/>
        <charset val="238"/>
      </rPr>
      <t>2010-2011</t>
    </r>
  </si>
  <si>
    <r>
      <t>Sjednaná výše úvěru:</t>
    </r>
    <r>
      <rPr>
        <sz val="8"/>
        <color theme="1"/>
        <rFont val="Arial"/>
        <family val="2"/>
        <charset val="238"/>
      </rPr>
      <t xml:space="preserve"> 11 110 000,00 VYČERPÁNO: 10 032 644,00 </t>
    </r>
  </si>
  <si>
    <r>
      <t>20.12.2026</t>
    </r>
    <r>
      <rPr>
        <sz val="8"/>
        <color theme="1"/>
        <rFont val="Arial"/>
        <family val="2"/>
        <charset val="238"/>
      </rPr>
      <t xml:space="preserve"> 20.06.2025</t>
    </r>
  </si>
  <si>
    <r>
      <t xml:space="preserve">Investiční akce </t>
    </r>
    <r>
      <rPr>
        <sz val="7"/>
        <color theme="1"/>
        <rFont val="Arial"/>
        <family val="2"/>
        <charset val="238"/>
      </rPr>
      <t>2022-2023</t>
    </r>
  </si>
  <si>
    <r>
      <t>Sjednaná výše úvěru:</t>
    </r>
    <r>
      <rPr>
        <sz val="8"/>
        <color theme="1"/>
        <rFont val="Arial"/>
        <family val="2"/>
        <charset val="238"/>
      </rPr>
      <t xml:space="preserve"> 25 00 000,00 VYČERPÁNO: 25 000 000,00 </t>
    </r>
  </si>
  <si>
    <t>rok 2024</t>
  </si>
  <si>
    <t>KZ k 31.12.2024</t>
  </si>
  <si>
    <t>Náklady celkem</t>
  </si>
  <si>
    <t>Výnosy celkem</t>
  </si>
  <si>
    <t>Výsledek hospodaření MĚSTA Štíty za rok 2024 (V-N)</t>
  </si>
  <si>
    <t>XI. VÝPOČET UKAZATELE DLUHOVÉ SLUŽBY k 31.12.2024</t>
  </si>
  <si>
    <t>Číslo řádku</t>
  </si>
  <si>
    <t>Hodnota</t>
  </si>
  <si>
    <t>ukazatel dluhové služby (v %)</t>
  </si>
  <si>
    <t>splátky jistin a dluhopisů</t>
  </si>
  <si>
    <t>splátky leasingu</t>
  </si>
  <si>
    <r>
      <t xml:space="preserve">dluhová základna </t>
    </r>
    <r>
      <rPr>
        <sz val="8"/>
        <color theme="1"/>
        <rFont val="Arial"/>
        <family val="2"/>
        <charset val="238"/>
      </rPr>
      <t>(součet ř. 1 až ř. 3)</t>
    </r>
  </si>
  <si>
    <r>
      <t xml:space="preserve">dluhová služby </t>
    </r>
    <r>
      <rPr>
        <sz val="8"/>
        <color theme="1"/>
        <rFont val="Arial"/>
        <family val="2"/>
        <charset val="238"/>
      </rPr>
      <t>(součet ř. 5 až ř. 7)</t>
    </r>
  </si>
  <si>
    <r>
      <t xml:space="preserve">ukazatel dluhové služby </t>
    </r>
    <r>
      <rPr>
        <sz val="8"/>
        <color theme="1"/>
        <rFont val="Arial"/>
        <family val="2"/>
        <charset val="238"/>
      </rPr>
      <t>(ř. 8 / ř. 4)</t>
    </r>
  </si>
  <si>
    <r>
      <t xml:space="preserve">daňové příjmy </t>
    </r>
    <r>
      <rPr>
        <sz val="8"/>
        <color theme="1"/>
        <rFont val="Arial"/>
        <family val="2"/>
        <charset val="238"/>
      </rPr>
      <t>(po konsolidaci)</t>
    </r>
  </si>
  <si>
    <r>
      <t xml:space="preserve">nedaňové příjmy </t>
    </r>
    <r>
      <rPr>
        <sz val="8"/>
        <color theme="1"/>
        <rFont val="Arial"/>
        <family val="2"/>
        <charset val="238"/>
      </rPr>
      <t>(po konsolidaci)</t>
    </r>
  </si>
  <si>
    <r>
      <t>přijaté dotace - finanční vztah</t>
    </r>
    <r>
      <rPr>
        <sz val="8"/>
        <color theme="1"/>
        <rFont val="Arial"/>
        <family val="2"/>
        <charset val="238"/>
      </rPr>
      <t xml:space="preserve"> (p. 4112)</t>
    </r>
  </si>
  <si>
    <r>
      <t xml:space="preserve">úroky </t>
    </r>
    <r>
      <rPr>
        <sz val="8"/>
        <color theme="1"/>
        <rFont val="Arial"/>
        <family val="2"/>
        <charset val="238"/>
      </rPr>
      <t>(p. 5141)</t>
    </r>
  </si>
  <si>
    <r>
      <t xml:space="preserve">BJ „A“ </t>
    </r>
    <r>
      <rPr>
        <sz val="8"/>
        <color theme="1"/>
        <rFont val="Arial"/>
        <family val="2"/>
        <charset val="238"/>
      </rPr>
      <t>(účet 951 25)</t>
    </r>
  </si>
  <si>
    <r>
      <t xml:space="preserve">BJ „B“ </t>
    </r>
    <r>
      <rPr>
        <sz val="8"/>
        <color theme="1"/>
        <rFont val="Arial"/>
        <family val="2"/>
        <charset val="238"/>
      </rPr>
      <t>(účet 951 26)</t>
    </r>
  </si>
  <si>
    <r>
      <t xml:space="preserve">Investiční akce 2010-2011 </t>
    </r>
    <r>
      <rPr>
        <sz val="8"/>
        <color theme="1"/>
        <rFont val="Arial"/>
        <family val="2"/>
        <charset val="238"/>
      </rPr>
      <t>(účet 951 30)</t>
    </r>
  </si>
  <si>
    <r>
      <t xml:space="preserve">Investiční akce 2022-2023 </t>
    </r>
    <r>
      <rPr>
        <sz val="8"/>
        <color theme="1"/>
        <rFont val="Arial"/>
        <family val="2"/>
        <charset val="238"/>
      </rPr>
      <t>(účet 951 31)</t>
    </r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</si>
  <si>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</si>
  <si>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</si>
  <si>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</si>
  <si>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</si>
  <si>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</si>
  <si>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</si>
  <si>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</si>
  <si>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</si>
  <si>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</si>
  <si>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 xml:space="preserve">X. </t>
  </si>
  <si>
    <t>XI.</t>
  </si>
  <si>
    <t>Plnění rozpočtu příjmů (dle druhového třídění rozpočtové skladby)</t>
  </si>
  <si>
    <t>Plnění rozpočtu výdajů (dle druhového třídění rozpočtové skladby + dle odvětvového třídění rozpočtové skladby)</t>
  </si>
  <si>
    <t>Financování (zapojení vlastních úspor a cizích zdrojů)</t>
  </si>
  <si>
    <t>Stavy a obraty na bankovních účtech</t>
  </si>
  <si>
    <t>Peněžní fondy - informativně (SOCIÁLNÍ FOND)</t>
  </si>
  <si>
    <t>Majetek</t>
  </si>
  <si>
    <t>Vyúčtování finančních vztahů k rozpočtům krajů, obcí, DSO a vnitřní převody</t>
  </si>
  <si>
    <t>Vyúčtování finančních vztahů ke státnímu rozpočtu, státním fondům a Národnímu fondu</t>
  </si>
  <si>
    <t>Úvěry</t>
  </si>
  <si>
    <t>Výpočet ukazatele dluhové služby k 31.12.2024</t>
  </si>
  <si>
    <t>Výsledek hospodaření Města Štíty za rok 2024</t>
  </si>
  <si>
    <t xml:space="preserve">XII. </t>
  </si>
  <si>
    <t>Finanční hospodaření zřízených právnických osob a hospodaření s jejich majetkem</t>
  </si>
  <si>
    <t>XIII.</t>
  </si>
  <si>
    <t>Přehled - transfery 2024 (poskytnuté - poskytovatel Město Štíty)</t>
  </si>
  <si>
    <t>Přehled - transfery 2024 - dotace (přijaté - příjemce Město Štíty)</t>
  </si>
  <si>
    <t>XIV.</t>
  </si>
  <si>
    <t>XV.</t>
  </si>
  <si>
    <t>Celkový přehled inventarizovaných účtů za rok 2024 (k 31.12.2024)</t>
  </si>
  <si>
    <t>XVI.</t>
  </si>
  <si>
    <t>XVII.</t>
  </si>
  <si>
    <t>Ostatní doplňující údaje</t>
  </si>
  <si>
    <t>789 91</t>
  </si>
  <si>
    <t>XIII. Přehled - transfery 2024 (poskytnuté - poskytovatel Město Štíty)</t>
  </si>
  <si>
    <t>XIV. Přehled - transfery 2024 - dotace (přijaté - příjemce Město Štíty)</t>
  </si>
  <si>
    <t>XVI. Zpráva o výsledku přezkoumání hospodaření</t>
  </si>
  <si>
    <t>XVII. Ostatní doplňující údaje</t>
  </si>
  <si>
    <t xml:space="preserve">Návrh na usnesení: </t>
  </si>
  <si>
    <t xml:space="preserve">Kompletní dokument vč. příloh je v elektronické podobě k nahlédnutí na elektronické úřední desce a na internetových stránkách Města Štíty na http://www.stity.cz (Menu – Městský úřad – Ekonomika obce – Závěrečný účet). </t>
  </si>
  <si>
    <t>V listinné podobě je dokument k nahlédnutí na Městském úřadu Štíty, nám. Míru 55, u hl.ekonomky paní Pavlíny Minářové.</t>
  </si>
  <si>
    <r>
      <t>·</t>
    </r>
    <r>
      <rPr>
        <sz val="7"/>
        <color theme="1"/>
        <rFont val="Times New Roman"/>
        <family val="1"/>
        <charset val="238"/>
      </rPr>
      <t>   </t>
    </r>
  </si>
  <si>
    <r>
      <t xml:space="preserve">Zastupitelstvo MĚSTA Štíty </t>
    </r>
    <r>
      <rPr>
        <b/>
        <sz val="10"/>
        <color theme="1"/>
        <rFont val="Arial"/>
        <family val="2"/>
        <charset val="238"/>
      </rPr>
      <t>schvaluje</t>
    </r>
    <r>
      <rPr>
        <sz val="10"/>
        <color theme="1"/>
        <rFont val="Arial"/>
        <family val="2"/>
        <charset val="238"/>
      </rPr>
      <t xml:space="preserve"> „Závěrečný účet MĚSTA Štíty za rok 2024“ a „Zprávu o výsledku přezkoumání hospodaření města Štíty za rok 2024“ a vyslovuje dle zákona č. 250/2000 Sb., § 17) odst. 7) písm. a) souhlas s celoročním hospodařením obce, a to </t>
    </r>
    <r>
      <rPr>
        <b/>
        <sz val="10"/>
        <color theme="1"/>
        <rFont val="Arial"/>
        <family val="2"/>
        <charset val="238"/>
      </rPr>
      <t>bez výhrad</t>
    </r>
    <r>
      <rPr>
        <sz val="10"/>
        <color theme="1"/>
        <rFont val="Arial"/>
        <family val="2"/>
        <charset val="238"/>
      </rPr>
      <t xml:space="preserve">. 
Zpráva o výsledku přezkoumání hospodaření města Štíty za rok 2024 je nedílnou součástí Závěrečného účtu MĚSTA Štíty za rok 2024.
</t>
    </r>
  </si>
  <si>
    <t>Příloha č. 2 – Rozvaha za 12/2024</t>
  </si>
  <si>
    <t>Příloha č. 3 – Výkaz zisku a ztráty za 12/2024</t>
  </si>
  <si>
    <t>Příloha č. 4 – Příloha za 12/2024</t>
  </si>
  <si>
    <t>Příloha č. 1 – Výkaz FIN 2-12 M sestavený k 12/2024</t>
  </si>
  <si>
    <t>Příloha č. 5 – Zpráva o výsledku přezkoumání hospodaření města Štíty za rok 2024</t>
  </si>
  <si>
    <t xml:space="preserve">Příloha č. 6 – Účetní závěrka PO za 12/2024 – Rozvaha, Výkaz zisku a ztráty, Příloha  </t>
  </si>
  <si>
    <t xml:space="preserve">Připomínky k návrhu závěrečného účtu mohou občané uplatnit písemně ve lhůtě od vyvěšení do 17.06.2025 nebo ústně 18.06.2025 na zasedání zastupitelstva, kde bude závěrečný účet projednán. </t>
  </si>
  <si>
    <t xml:space="preserve">Přezkoumání hospodaření MĚSTA Štíty za rok 2025 se uskutečnilo na základě  žádosti dle § 42 zákona č. 128/2000 Sb., o obcích (obecní zřízení), v platném znění a v souladu se zákonem č. 420/2004 Sb., o přezkoumání hospodaření územních samosprávných celků a dobrovolných svazků obcí, v platném znění  kontrolory Krajského úřadu Olomouckého kraje: </t>
  </si>
  <si>
    <t>2) konečné přezkoumání hospodaření za rok 2024 se uskutečnilo 24.03.2025 a 25.03.2025 a vykonali ho: Bc. Alena Moravcová (kontrolor pověřený řízením přezkoumání) a Ing. Pavlína Vejrostová (kontrolor).</t>
  </si>
  <si>
    <t>ZPRÁVA o výsledku přezkoumání hospodaření města Štíty za rok 2024 bude projednána zastupitelstvem MĚSTA Štíty na veřejném zasedání, které se bude konat 18.06.2025. Kopie v plném znění bude doložena jako nedílná součást tohoto závěrečného účtu.</t>
  </si>
  <si>
    <t>viz. příloha č. 5</t>
  </si>
  <si>
    <r>
      <rPr>
        <b/>
        <sz val="10"/>
        <rFont val="Arial"/>
        <family val="2"/>
        <charset val="238"/>
      </rPr>
      <t>ZÁVĚR ZPRÁVY O VÝSLEDKU PŘEZKOUMÁNÍ HOSPODAŘENÍ</t>
    </r>
    <r>
      <rPr>
        <sz val="10"/>
        <rFont val="Arial"/>
        <family val="2"/>
        <charset val="238"/>
      </rPr>
      <t xml:space="preserve">
Při přezkoumání hospodaření města Štíty za rok 2024
</t>
    </r>
    <r>
      <rPr>
        <b/>
        <sz val="10"/>
        <rFont val="Arial"/>
        <family val="2"/>
        <charset val="238"/>
      </rPr>
      <t xml:space="preserve">• nebyly dle § 10 odst. 3 písm. a) zákona č. 420/2004 Sb. zjištěny chyby a nedostatky. </t>
    </r>
  </si>
  <si>
    <t>1) dílčí přezkoumání hospodaření za rok 2024 se uskutečnilo 16.12.2024 a 17.12.2024 a vykonali ho: Ing. Pavlína Vejrostová (kontrolor) a Mgr. Kamila Kubíčková (kontrolor),</t>
  </si>
  <si>
    <t>Město Štíty je zřizovatelem 1 příspěvkové organizace - "Základní škola a mateřská škola Štíty, okres Šumperk".</t>
  </si>
  <si>
    <t>Výsledek hospodaření příspěvkové organizace</t>
  </si>
  <si>
    <t>ZISK / ZTRÁTA</t>
  </si>
  <si>
    <t>Základní škola a mateřská škola Štíty, okres Šumperk</t>
  </si>
  <si>
    <t>z toho:</t>
  </si>
  <si>
    <t>DOPLŇKOVÁ činnost</t>
  </si>
  <si>
    <t>HLAVNÍ činnost</t>
  </si>
  <si>
    <t>Roční účetní závěrka zřízené příspěvkové organizace, tj. včetně všech zákonem předepsaných výkazů je založena na 
MěÚ Štíty a je přílohou tohoto závěrečného účtu – viz příloha č. 6.</t>
  </si>
  <si>
    <t>Příspěvky od zřizovatele v roce 2024 a průtokové transfery pro ZŠ a MŠ Štíty, okres Šumperk</t>
  </si>
  <si>
    <t>Poskytnutá částka</t>
  </si>
  <si>
    <t>ZŠ a MŠ Štíty - Neinvestiční příspěvek od zřizovatele vč. odpisů</t>
  </si>
  <si>
    <t xml:space="preserve">ZŠ a MŠ Štíty - průkokový transfer - Příspěvky na obědy do škol v Olomouckém kraji - ÚZ 880 </t>
  </si>
  <si>
    <t>ZŠ a MŠ Štíty - průkokový transfer - Příspěvky na obědy do škol v Olomouckém kraji - ÚZ 881</t>
  </si>
  <si>
    <t>ZŠ a MŠ Štíty - průkokový transfer - Příspěvky na obědy do škol v Olomouckém kraji - ÚZ 954</t>
  </si>
  <si>
    <t>ZŠ a MŠ Štíty - průkokový transfer - Příspěvky na obědy do škol v Olomouckém kraji - ÚZ 144500881</t>
  </si>
  <si>
    <t>ZŠ a MŠ Štíty - průkokový transfer - Příspěvky na obědy do škol v Olomouckém kraji - ÚZ 880 - VRATKA</t>
  </si>
  <si>
    <t>ZŠ a MŠ Štíty - průkokový transfer - Příspěvky na obědy do škol v Olomouckém kraji - ÚZ 881 - VRATKA</t>
  </si>
  <si>
    <t>ZŠ a MŠ Štíty - průkokový transfer - Příspěvky na obědy do škol v Olomouckém kraji - ÚZ 954 - VRATKA</t>
  </si>
  <si>
    <r>
      <t xml:space="preserve">CELKEM poskytnuté příspěvky a přeposlané dotace v roce 2024 </t>
    </r>
    <r>
      <rPr>
        <b/>
        <sz val="5"/>
        <color theme="1"/>
        <rFont val="Arial"/>
        <family val="2"/>
        <charset val="238"/>
      </rPr>
      <t>po odečtení</t>
    </r>
    <r>
      <rPr>
        <b/>
        <sz val="8"/>
        <color theme="1"/>
        <rFont val="Arial"/>
        <family val="2"/>
        <charset val="238"/>
      </rPr>
      <t xml:space="preserve"> VRATEK nevyčerpaných dotací:</t>
    </r>
  </si>
  <si>
    <t>ZŠ a MŠ Štíty - průkokový transfer - Příspěvky na obědy do škol v Olomouckém kraji - ÚZ 144100880</t>
  </si>
  <si>
    <r>
      <t xml:space="preserve">Poznámka: nevyčerpané dotace byly prostřednictvím zřizovatele vráceny zpět na účet Olomouckého kraje </t>
    </r>
    <r>
      <rPr>
        <i/>
        <sz val="7"/>
        <color theme="1"/>
        <rFont val="Arial"/>
        <family val="2"/>
        <charset val="238"/>
      </rPr>
      <t>(VRATKY - ÚZ 880, ÚZ 881, ÚZ 954)</t>
    </r>
    <r>
      <rPr>
        <i/>
        <sz val="9"/>
        <color theme="1"/>
        <rFont val="Arial"/>
        <family val="2"/>
        <charset val="238"/>
      </rPr>
      <t>.</t>
    </r>
  </si>
  <si>
    <t>Zpráva o výsledku přezkoumání hospodaření (AUDIT)</t>
  </si>
  <si>
    <t>CELKOVÝ PŘEHLED inventarizačních položek</t>
  </si>
  <si>
    <t>Účetní evidence</t>
  </si>
  <si>
    <t>Stav dle inventur</t>
  </si>
  <si>
    <t>Rozdíl</t>
  </si>
  <si>
    <t>013</t>
  </si>
  <si>
    <t xml:space="preserve">Software                                 </t>
  </si>
  <si>
    <t>018</t>
  </si>
  <si>
    <t xml:space="preserve">Drobný dlouhodobý nehmotný majetek           </t>
  </si>
  <si>
    <t>019</t>
  </si>
  <si>
    <t xml:space="preserve">Ostatní dlouhodobý nehmotný majetek           </t>
  </si>
  <si>
    <t>021</t>
  </si>
  <si>
    <t xml:space="preserve">Stavby                               </t>
  </si>
  <si>
    <t>022</t>
  </si>
  <si>
    <t xml:space="preserve">Samostatné hmotné movité věci a soubory HMV         </t>
  </si>
  <si>
    <t>028</t>
  </si>
  <si>
    <t xml:space="preserve">Drobný dlouhodobý hmotný majetek        </t>
  </si>
  <si>
    <t>031</t>
  </si>
  <si>
    <t xml:space="preserve">Pozemky                               </t>
  </si>
  <si>
    <t>032</t>
  </si>
  <si>
    <t>036</t>
  </si>
  <si>
    <t>041</t>
  </si>
  <si>
    <t>042</t>
  </si>
  <si>
    <t xml:space="preserve">Nedokončený dlouhodobý hmotný majetek        </t>
  </si>
  <si>
    <t>052</t>
  </si>
  <si>
    <t>Poskytnuté zálohy na dlohodobý hmotný majetek</t>
  </si>
  <si>
    <t>061</t>
  </si>
  <si>
    <t xml:space="preserve">Majetkové účasti v osobách s rozhodujícím vlivem          </t>
  </si>
  <si>
    <t>069</t>
  </si>
  <si>
    <t xml:space="preserve">Ostatní dlouhodobý finanční majetek         </t>
  </si>
  <si>
    <t>073</t>
  </si>
  <si>
    <t>Oprávky k software (k účtu 013)</t>
  </si>
  <si>
    <t>078</t>
  </si>
  <si>
    <t>Oprávky k drobnému dlouhodobému nehmotnému majetku (k účtu 018)</t>
  </si>
  <si>
    <t>079</t>
  </si>
  <si>
    <t>Oprávky k ostatnímu dlouhodobému nehmotnému majetku (k účtu 019)</t>
  </si>
  <si>
    <t>081</t>
  </si>
  <si>
    <t>Oprávky ke stavbám (k účtu 021)</t>
  </si>
  <si>
    <t>082</t>
  </si>
  <si>
    <t>Oprávky k SHM věcem a souborům HM věcí (k účtu 022)</t>
  </si>
  <si>
    <t>088</t>
  </si>
  <si>
    <t>Oprávky k drobnému dlouhodobému hmotnému majetku (k účtu 028)</t>
  </si>
  <si>
    <t xml:space="preserve">Materiál na skladě                      </t>
  </si>
  <si>
    <t>132</t>
  </si>
  <si>
    <t>192</t>
  </si>
  <si>
    <t>OP k jiným pohledávkám z hlavní činnosti</t>
  </si>
  <si>
    <t>194</t>
  </si>
  <si>
    <t>OP k odběratelům</t>
  </si>
  <si>
    <t>199</t>
  </si>
  <si>
    <t>OP k ostatním krátkodobým pohledávkám</t>
  </si>
  <si>
    <t xml:space="preserve">Základní běžný účet ÚSC                  </t>
  </si>
  <si>
    <t>236</t>
  </si>
  <si>
    <t>Běžné účty fondů ÚSC - SF</t>
  </si>
  <si>
    <t>245</t>
  </si>
  <si>
    <t>Jiné běžné účty</t>
  </si>
  <si>
    <t>261</t>
  </si>
  <si>
    <t xml:space="preserve">Pokladna                               </t>
  </si>
  <si>
    <t>262</t>
  </si>
  <si>
    <t xml:space="preserve">Peníze na cestě                       </t>
  </si>
  <si>
    <t>263</t>
  </si>
  <si>
    <t xml:space="preserve">Ceniny                                  </t>
  </si>
  <si>
    <t xml:space="preserve">Odběratelé                             </t>
  </si>
  <si>
    <t>314</t>
  </si>
  <si>
    <t>Krátkodobé poskytnuté zálohy</t>
  </si>
  <si>
    <t>315</t>
  </si>
  <si>
    <t>Jiné pohledávky z hlavní činnosti</t>
  </si>
  <si>
    <t>321</t>
  </si>
  <si>
    <t xml:space="preserve">Dodavatelé                            </t>
  </si>
  <si>
    <t>324</t>
  </si>
  <si>
    <t>Krátkodobé přijaté zálohy</t>
  </si>
  <si>
    <t>331</t>
  </si>
  <si>
    <t xml:space="preserve">Zaměstnanci                           </t>
  </si>
  <si>
    <t>333</t>
  </si>
  <si>
    <t>Jiné závazky vůči zaměstnancům</t>
  </si>
  <si>
    <t>336</t>
  </si>
  <si>
    <t>Sociální zabezpečení</t>
  </si>
  <si>
    <t>337</t>
  </si>
  <si>
    <t>Zdravotní pojištění</t>
  </si>
  <si>
    <t>341</t>
  </si>
  <si>
    <t xml:space="preserve">Daň z příjmů                      </t>
  </si>
  <si>
    <t>342</t>
  </si>
  <si>
    <t>Ostatní daně, poplatky a jiná obdobná peněž.plnění</t>
  </si>
  <si>
    <t>343</t>
  </si>
  <si>
    <t>Daň z přidané hodnoty</t>
  </si>
  <si>
    <t>345</t>
  </si>
  <si>
    <t>Závazky k osobám mimo vybrané vládní instituce</t>
  </si>
  <si>
    <t>346</t>
  </si>
  <si>
    <t>Pohledávky za vybranými ústř.vládními institucemi</t>
  </si>
  <si>
    <t>347</t>
  </si>
  <si>
    <t>Závazky k vybraným ústřednímvládním institucím</t>
  </si>
  <si>
    <t>348</t>
  </si>
  <si>
    <t>Pohledávky za vybranými míst.vládními institucemi</t>
  </si>
  <si>
    <t>349</t>
  </si>
  <si>
    <t>Závazky k vybraným místním vládním institucím</t>
  </si>
  <si>
    <t>373</t>
  </si>
  <si>
    <t>Krátkodobé poskytnuté zálohy na transfery</t>
  </si>
  <si>
    <t>374</t>
  </si>
  <si>
    <t>Krátkodobé přijaté zálohy na transfery</t>
  </si>
  <si>
    <t>375</t>
  </si>
  <si>
    <t>Krátkodobé zprostředkování transferů</t>
  </si>
  <si>
    <t>377</t>
  </si>
  <si>
    <t>Ostatní krátkodobé pohledávky</t>
  </si>
  <si>
    <t>378</t>
  </si>
  <si>
    <t>Ostatní krátkodobé závazky</t>
  </si>
  <si>
    <t>381</t>
  </si>
  <si>
    <t>Náklady příštích období</t>
  </si>
  <si>
    <t>383</t>
  </si>
  <si>
    <t>Výdaje příštích období</t>
  </si>
  <si>
    <t>384</t>
  </si>
  <si>
    <t>Výnosy příštích období</t>
  </si>
  <si>
    <t>385</t>
  </si>
  <si>
    <t>Příjmy příštích období</t>
  </si>
  <si>
    <t>388</t>
  </si>
  <si>
    <t>Dohadné účty aktivní</t>
  </si>
  <si>
    <t>389</t>
  </si>
  <si>
    <t>Dohadné účty pasivní</t>
  </si>
  <si>
    <t>401</t>
  </si>
  <si>
    <t>Jmění účetní jednotky</t>
  </si>
  <si>
    <t>403</t>
  </si>
  <si>
    <t>Transfery na pořízení dlouhodobého majetku</t>
  </si>
  <si>
    <t>406</t>
  </si>
  <si>
    <t>Oceňovací rozdíly při prvotním použití metody</t>
  </si>
  <si>
    <t>407</t>
  </si>
  <si>
    <t>Jiné oceňovací rozdíly</t>
  </si>
  <si>
    <t>408</t>
  </si>
  <si>
    <t>Opravy předchozích účetních období</t>
  </si>
  <si>
    <t>419</t>
  </si>
  <si>
    <t>Ostatní fondy (k účtu 236)</t>
  </si>
  <si>
    <t>451</t>
  </si>
  <si>
    <t>Dlouhodobé úvěry</t>
  </si>
  <si>
    <t>901</t>
  </si>
  <si>
    <t>Jiný drobný dlouhodobý nehmotný majetek</t>
  </si>
  <si>
    <t>902</t>
  </si>
  <si>
    <t>Jiný drobný dlouhodobý hmotný majetek</t>
  </si>
  <si>
    <t>905</t>
  </si>
  <si>
    <t>Vyřazené pohledávky</t>
  </si>
  <si>
    <t>909</t>
  </si>
  <si>
    <t>Ostatní majetek</t>
  </si>
  <si>
    <t>915</t>
  </si>
  <si>
    <t>Ostatní krátkodobé podmíněné pohledávky z transf.</t>
  </si>
  <si>
    <t>916</t>
  </si>
  <si>
    <t>Ostatní krátkodobé podmíněné závazky z transferů</t>
  </si>
  <si>
    <t>963</t>
  </si>
  <si>
    <t>Krátkodobé podmíněné závazky z fin. leasingu</t>
  </si>
  <si>
    <t>964</t>
  </si>
  <si>
    <t>Dlouhodobé podmíněné závazky z fin. leasingu</t>
  </si>
  <si>
    <t>966</t>
  </si>
  <si>
    <t>DPZ z důvodu užívání cizího majetku na základě sml. o výpůjčce</t>
  </si>
  <si>
    <t>971</t>
  </si>
  <si>
    <t>KPZ ze smluv o pořízení DM</t>
  </si>
  <si>
    <t>973</t>
  </si>
  <si>
    <t>KPZ z jiných smluv</t>
  </si>
  <si>
    <t>999</t>
  </si>
  <si>
    <t>Vyrovnávací účet k podrozvahovým účtům</t>
  </si>
  <si>
    <r>
      <t xml:space="preserve">XII. Celkový přehled inventarizovaných účtů za rok 2024 </t>
    </r>
    <r>
      <rPr>
        <b/>
        <u/>
        <sz val="9"/>
        <color rgb="FF000080"/>
        <rFont val="Arial"/>
        <family val="2"/>
        <charset val="238"/>
      </rPr>
      <t>(k 31.12.2024) - pokračování</t>
    </r>
  </si>
  <si>
    <r>
      <t xml:space="preserve">XII. Celkový přehled inventarizovaných účtů za rok 2024 </t>
    </r>
    <r>
      <rPr>
        <b/>
        <u/>
        <sz val="9"/>
        <color rgb="FF000080"/>
        <rFont val="Arial"/>
        <family val="2"/>
        <charset val="238"/>
      </rPr>
      <t>(k 31.12.2024)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</si>
  <si>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</si>
  <si>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</si>
  <si>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</si>
  <si>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</si>
  <si>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</si>
  <si>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</si>
  <si>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</si>
  <si>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</si>
  <si>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</si>
  <si>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</si>
  <si>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CELKEM k 31.12.2024</t>
  </si>
  <si>
    <t>11.</t>
  </si>
  <si>
    <t>12.</t>
  </si>
  <si>
    <t>13.</t>
  </si>
  <si>
    <t>Přijaté dotace ÚSC v roce 2024</t>
  </si>
  <si>
    <t>Název akce</t>
  </si>
  <si>
    <t>Poskytovatel</t>
  </si>
  <si>
    <t>Druh dotace (inv./neinv.)</t>
  </si>
  <si>
    <t>Datum podpisu Smlouvy nebo Rozhodnutí</t>
  </si>
  <si>
    <t>POLOŽKA-příjem v roce 2024</t>
  </si>
  <si>
    <t>Příspěvky na obědy do škol v Olomouckém kraji</t>
  </si>
  <si>
    <t>Olomoucký kraj</t>
  </si>
  <si>
    <t>neinvestiční</t>
  </si>
  <si>
    <t>4122 (ÚZ 880)</t>
  </si>
  <si>
    <t>4122 (ÚZ 954)</t>
  </si>
  <si>
    <t>4122 (ÚZ 881)</t>
  </si>
  <si>
    <t>4122 (ÚZ 144500881)</t>
  </si>
  <si>
    <t>4122 (ÚZ 144100880)</t>
  </si>
  <si>
    <t>Volby do 1/3 Senátu Parlamentu ČR a do zastupitelstva kraje</t>
  </si>
  <si>
    <t>Ministerstvo finanční ČR</t>
  </si>
  <si>
    <t>RO 27.08.2024</t>
  </si>
  <si>
    <t>4111 (ÚZ 98193)</t>
  </si>
  <si>
    <t>RO 20.05.2024</t>
  </si>
  <si>
    <t>4111 (ÚZ 98348)</t>
  </si>
  <si>
    <t>Zabezpečení akceschopnosti JSDH Štíty</t>
  </si>
  <si>
    <t>Ministerstvo vnitra ČR</t>
  </si>
  <si>
    <t>RO 11.06.2024</t>
  </si>
  <si>
    <t>4116 (ÚZ 14004)</t>
  </si>
  <si>
    <t>RO 06.12.2024</t>
  </si>
  <si>
    <t>Ministerstvo zemědělství ČR</t>
  </si>
  <si>
    <t>4116 (ÚZ 29014)</t>
  </si>
  <si>
    <t>4116 (ÚZ 29015)</t>
  </si>
  <si>
    <t>4116 (ÚZ 29029)</t>
  </si>
  <si>
    <t>4116 (ÚZ 170529031)</t>
  </si>
  <si>
    <t>Vyhrazení společensky účelného pracovního místa</t>
  </si>
  <si>
    <t>Úřad práce ČR</t>
  </si>
  <si>
    <t>4116 (ÚZ 144113022)</t>
  </si>
  <si>
    <t>4116 (ÚZ 144513022)</t>
  </si>
  <si>
    <t>Pořízení, Tzh a oprava požární techniky a nákup věcného vybavení - oprava CAS 24</t>
  </si>
  <si>
    <t>4122 (ÚZ 415)</t>
  </si>
  <si>
    <t>Rodina za kulturou 2024</t>
  </si>
  <si>
    <t>4122 (ÚZ 555)</t>
  </si>
  <si>
    <t>Dovybavení TIC</t>
  </si>
  <si>
    <t>4122 (ÚZ 582)</t>
  </si>
  <si>
    <t>Příspěvek na výkon státní správy na rok 2024</t>
  </si>
  <si>
    <t>Státní rozpočet</t>
  </si>
  <si>
    <t>Příspěvky na obědy do škol v Olomouckém kraji - VRATKA</t>
  </si>
  <si>
    <t>pokyn Ol.kraje z 04.11.2024</t>
  </si>
  <si>
    <t>Příjemce</t>
  </si>
  <si>
    <t>IČ příjemce</t>
  </si>
  <si>
    <t>Dotace na činnost TJ Sokol Štíty v roce 2024</t>
  </si>
  <si>
    <t>TJ SOKOL Štíty, spolek</t>
  </si>
  <si>
    <t>43961339</t>
  </si>
  <si>
    <t>14.12.2023, 24.06.2024</t>
  </si>
  <si>
    <t>Finanční dar na činnost skautského oddílu Hledači Štíty</t>
  </si>
  <si>
    <t>Junák - český skaut, Zábřeh</t>
  </si>
  <si>
    <t>60341891</t>
  </si>
  <si>
    <t>Finanční dar na pořádání spol., kulturních a sportovních akcí v roce 2024</t>
  </si>
  <si>
    <t>Crhovská chasa, z.s.</t>
  </si>
  <si>
    <t>03152898</t>
  </si>
  <si>
    <t>Finanční dar na pořádání poznávacích zájezdů, ... v roce 2024</t>
  </si>
  <si>
    <t>Klub seniorů Štíty, z.s.</t>
  </si>
  <si>
    <t>09050086</t>
  </si>
  <si>
    <t xml:space="preserve">Finanční dar na dofinancování nákupu překážek pro požární sport SDH Horní Studénky v roce 2024 </t>
  </si>
  <si>
    <t xml:space="preserve">SH ČMS - Sbor dobrovolných hasičů Horní Studénky </t>
  </si>
  <si>
    <t>65496299</t>
  </si>
  <si>
    <t>investiční</t>
  </si>
  <si>
    <t xml:space="preserve">Finanční dar na částečné pokrytí nákladů na stavební úpravy (opravy) hasičské zbrojnice v Crhově </t>
  </si>
  <si>
    <t xml:space="preserve">SH ČMS - Sbor dobrovolných hasičů Crhov </t>
  </si>
  <si>
    <t>64094880</t>
  </si>
  <si>
    <t xml:space="preserve">Finační dar na pokrytí nákladů na pořádání závodu veteránů </t>
  </si>
  <si>
    <t>22906827</t>
  </si>
  <si>
    <t>Finanční dar (výtěžek z dobrovolného vstupného z koncertu v kostele)</t>
  </si>
  <si>
    <t xml:space="preserve">Římskokatolická farnost Štíty </t>
  </si>
  <si>
    <t>48428108</t>
  </si>
  <si>
    <t xml:space="preserve">Finanční dar na pokrytí nákladů na odstranění následků po záplavách </t>
  </si>
  <si>
    <t xml:space="preserve">Habermann Lubomír </t>
  </si>
  <si>
    <t>Finanční dar na pokrytí nákladů pro poř. akci Adventní beseda seniorů</t>
  </si>
  <si>
    <t>Veteran Car Club Červená Voda</t>
  </si>
  <si>
    <t xml:space="preserve">FO </t>
  </si>
  <si>
    <t>P.č.</t>
  </si>
  <si>
    <t xml:space="preserve">Výše dotace </t>
  </si>
  <si>
    <t>19.03.2024, 07.05.2024, 07.05.2024.</t>
  </si>
  <si>
    <t>*</t>
  </si>
  <si>
    <r>
      <t>XV. Finanční hospodaření</t>
    </r>
    <r>
      <rPr>
        <b/>
        <u/>
        <sz val="10"/>
        <color rgb="FF000080"/>
        <rFont val="Arial"/>
        <family val="2"/>
        <charset val="238"/>
      </rPr>
      <t xml:space="preserve"> zřízených právnických osob a hospodaření s jejich majetkem</t>
    </r>
  </si>
  <si>
    <r>
      <t>424 680,00</t>
    </r>
    <r>
      <rPr>
        <sz val="7"/>
        <color theme="1"/>
        <rFont val="Arial"/>
        <family val="2"/>
        <charset val="238"/>
      </rPr>
      <t xml:space="preserve">  (jistina</t>
    </r>
    <r>
      <rPr>
        <sz val="7"/>
        <color theme="1"/>
        <rFont val="Symbol"/>
        <family val="1"/>
        <charset val="2"/>
      </rPr>
      <t>®</t>
    </r>
    <r>
      <rPr>
        <sz val="7"/>
        <color theme="1"/>
        <rFont val="Arial"/>
        <family val="2"/>
        <charset val="238"/>
      </rPr>
      <t xml:space="preserve"> 403.651,50 Kč; </t>
    </r>
    <r>
      <rPr>
        <sz val="5.5"/>
        <color theme="1"/>
        <rFont val="Arial"/>
        <family val="2"/>
        <charset val="238"/>
      </rPr>
      <t>úrok</t>
    </r>
    <r>
      <rPr>
        <sz val="5.5"/>
        <color theme="1"/>
        <rFont val="Symbol"/>
        <family val="1"/>
        <charset val="2"/>
      </rPr>
      <t>®</t>
    </r>
    <r>
      <rPr>
        <sz val="5.5"/>
        <color theme="1"/>
        <rFont val="Arial"/>
        <family val="2"/>
        <charset val="238"/>
      </rPr>
      <t>21.028,50 Kč)</t>
    </r>
  </si>
  <si>
    <t>X. VÝSLEDEK HOSPODAŘENÍ MĚSTA ŠTÍTY za rok 2024</t>
  </si>
  <si>
    <t xml:space="preserve">Poskytnuté dotace ÚSC v roce 2024 </t>
  </si>
  <si>
    <t>Poznámka: transfery ZŠ a MŠ Štíty - viz bod XV.</t>
  </si>
  <si>
    <t>USNESENÍ
z 53. jednání Rady města Štíty konaného dne 05.02.2025 v 15:00 hodin na MěÚ Štíty</t>
  </si>
  <si>
    <t>2335/53    Rada města   s c h v a l u j e   výsledek hospodaření Základní školy a mateřské školy Štíty za rok 2024 v celkové výši 75 612,53 Kč (hlavní činnost 27 907,49 Kč; doplňková činnost 47 705,04 Kč). Rada města   s c h v a l u j e   převedení zbytku výsledku hospodaření ve výši 75 612,53 Kč do rezervního fondu.</t>
  </si>
  <si>
    <t>převody z rozpočtových účtů - p. 4134</t>
  </si>
  <si>
    <t>Poznámky:</t>
  </si>
  <si>
    <t>Poř.č. 4 - Volby do 1/3 Senátu Parlamentu ČR a do zastupitelstva kraje 2024 -  vazba na p. 4111 s ÚZ 98 193 (Ministerstvo financí ČR) =240.000,- Kč (přijatá dotace). K 31.12.2024 nebyla dotace zcela čerpána, vyúčtování a vypořádání proběhlo v rámci FINANČNÍHO VYPOŘÁDÁNÍ se státním rozpočtem  - vratka nevyčerpané části neinvestiční dotace ve výši  70.478,33 Kč dne 20.01.2025.</t>
  </si>
  <si>
    <t>Poř.č. 5 - Volby do Evropského parlamentu -  vazba na p. 4111 s ÚZ 98 348 (Ministerstvo financí ČR) =160.000,- Kč (přijatá dotace). K 31.12.2024 nebyla dotace zcela čerpána, vyúčtování a vypořádání proběhlo v rámci FINANČNÍHO VYPOŘÁDÁNÍ se státním rozpočtem  - vratka nevyčerpané části neinvestiční dotace ve výši  49.366,83 Kč dne 20.01.2025.</t>
  </si>
  <si>
    <r>
      <t xml:space="preserve">ZÁVĚREČNÝ ÚČET ZA ROK 2024 </t>
    </r>
    <r>
      <rPr>
        <b/>
        <sz val="15"/>
        <rFont val="Arial"/>
        <family val="2"/>
        <charset val="238"/>
      </rPr>
      <t>- NÁVRH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</si>
</sst>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_-"/>
    <numFmt numFmtId="165" formatCode="#,##0.00;\-#,##0.00;0.00"/>
    <numFmt numFmtId="166" formatCode="#,##0.00\ &quot;Kč&quot;"/>
    <numFmt numFmtId="167" formatCode="#,##0.00&quot; Kč&quot;"/>
    <numFmt numFmtId="168" formatCode="0.0000"/>
  </numFmts>
  <fonts count="8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Arial"/>
      <family val="2"/>
      <charset val="238"/>
    </font>
    <font>
      <b/>
      <sz val="12"/>
      <name val="Arial"/>
      <family val="2"/>
      <charset val="238"/>
    </font>
    <font>
      <b/>
      <sz val="16.25"/>
      <name val="Arial"/>
      <family val="2"/>
      <charset val="238"/>
    </font>
    <font>
      <b/>
      <sz val="21.65"/>
      <name val="Arial"/>
      <family val="2"/>
      <charset val="238"/>
    </font>
    <font>
      <b/>
      <sz val="8.25"/>
      <name val="Arial"/>
      <family val="2"/>
      <charset val="238"/>
    </font>
    <font>
      <b/>
      <sz val="8.9499999999999993"/>
      <name val="Arial"/>
      <family val="2"/>
      <charset val="238"/>
    </font>
    <font>
      <sz val="8.9499999999999993"/>
      <name val="Arial"/>
      <family val="2"/>
      <charset val="238"/>
    </font>
    <font>
      <b/>
      <sz val="8.9499999999999993"/>
      <color rgb="FF808080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1"/>
      <name val="Arial"/>
      <family val="2"/>
      <charset val="238"/>
    </font>
    <font>
      <sz val="6.5"/>
      <name val="Arial"/>
      <family val="2"/>
      <charset val="238"/>
    </font>
    <font>
      <sz val="7"/>
      <color rgb="FF000000"/>
      <name val="Arial"/>
      <family val="2"/>
      <charset val="238"/>
    </font>
    <font>
      <i/>
      <sz val="7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808080"/>
      <name val="Arial"/>
      <family val="2"/>
      <charset val="238"/>
    </font>
    <font>
      <b/>
      <u/>
      <sz val="12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6.5"/>
      <color rgb="FF000000"/>
      <name val="Arial"/>
      <family val="2"/>
      <charset val="238"/>
    </font>
    <font>
      <i/>
      <sz val="5.5"/>
      <color rgb="FF000000"/>
      <name val="Arial"/>
      <family val="2"/>
      <charset val="238"/>
    </font>
    <font>
      <i/>
      <sz val="7.05"/>
      <name val="Arial"/>
      <family val="2"/>
    </font>
    <font>
      <sz val="8.25"/>
      <name val="Arial"/>
      <family val="2"/>
    </font>
    <font>
      <b/>
      <sz val="8.25"/>
      <name val="Arial"/>
      <family val="2"/>
    </font>
    <font>
      <b/>
      <sz val="8.25"/>
      <color rgb="FF000080"/>
      <name val="Arial"/>
      <family val="2"/>
    </font>
    <font>
      <b/>
      <sz val="8.25"/>
      <color rgb="FFFF0000"/>
      <name val="Arial"/>
      <family val="2"/>
    </font>
    <font>
      <sz val="5"/>
      <color rgb="FF000000"/>
      <name val="Arial"/>
      <family val="2"/>
      <charset val="238"/>
    </font>
    <font>
      <i/>
      <sz val="6"/>
      <color rgb="FF000000"/>
      <name val="Arial"/>
      <family val="2"/>
      <charset val="238"/>
    </font>
    <font>
      <i/>
      <sz val="5"/>
      <color rgb="FF000000"/>
      <name val="Arial"/>
      <family val="2"/>
      <charset val="238"/>
    </font>
    <font>
      <sz val="5.5"/>
      <color rgb="FF000000"/>
      <name val="Arial"/>
      <family val="2"/>
      <charset val="238"/>
    </font>
    <font>
      <b/>
      <u/>
      <sz val="11"/>
      <color rgb="FF000080"/>
      <name val="Arial"/>
      <family val="2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trike/>
      <sz val="8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Symbol"/>
      <family val="1"/>
      <charset val="2"/>
    </font>
    <font>
      <sz val="8.5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1.5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b/>
      <u/>
      <sz val="10"/>
      <color rgb="FF000080"/>
      <name val="Arial"/>
      <family val="2"/>
      <charset val="238"/>
    </font>
    <font>
      <b/>
      <u/>
      <sz val="9"/>
      <color rgb="FF000080"/>
      <name val="Arial"/>
      <family val="2"/>
      <charset val="238"/>
    </font>
    <font>
      <b/>
      <sz val="11"/>
      <name val="Arial"/>
      <family val="2"/>
      <charset val="238"/>
    </font>
    <font>
      <b/>
      <sz val="6"/>
      <name val="Arial"/>
      <family val="2"/>
      <charset val="238"/>
    </font>
    <font>
      <sz val="5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7"/>
      <color theme="1"/>
      <name val="Symbol"/>
      <family val="1"/>
      <charset val="2"/>
    </font>
    <font>
      <sz val="5.5"/>
      <color theme="1"/>
      <name val="Arial"/>
      <family val="2"/>
      <charset val="238"/>
    </font>
    <font>
      <sz val="5.5"/>
      <color theme="1"/>
      <name val="Symbol"/>
      <family val="1"/>
      <charset val="2"/>
    </font>
    <font>
      <b/>
      <i/>
      <sz val="11"/>
      <color theme="1"/>
      <name val="Arial"/>
      <family val="2"/>
      <charset val="238"/>
    </font>
    <font>
      <sz val="7"/>
      <name val="Arial"/>
      <family val="2"/>
      <charset val="238"/>
    </font>
    <font>
      <sz val="6.5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b/>
      <sz val="15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E3E3E3"/>
      </patternFill>
    </fill>
    <fill>
      <patternFill patternType="solid">
        <fgColor rgb="FFE3E3E3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22"/>
      </patternFill>
    </fill>
  </fills>
  <borders count="14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53" fillId="0" borderId="0"/>
    <xf numFmtId="43" fontId="64" fillId="0" borderId="0" applyFill="0" applyBorder="0" applyAlignment="0" applyProtection="0"/>
    <xf numFmtId="0" fontId="65" fillId="0" borderId="0"/>
  </cellStyleXfs>
  <cellXfs count="428">
    <xf numFmtId="0" fontId="0" fillId="0" borderId="0" xfId="0"/>
    <xf numFmtId="0" fontId="8" fillId="0" borderId="1" xfId="0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1" fillId="0" borderId="0" xfId="0" applyFont="1" applyAlignment="1">
      <alignment vertical="center"/>
    </xf>
    <xf numFmtId="49" fontId="17" fillId="0" borderId="0" xfId="0" applyNumberFormat="1" applyFont="1" applyAlignment="1">
      <alignment vertical="top" wrapText="1"/>
    </xf>
    <xf numFmtId="0" fontId="0" fillId="0" borderId="0" xfId="0" applyAlignment="1">
      <alignment vertical="center"/>
    </xf>
    <xf numFmtId="49" fontId="14" fillId="3" borderId="2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Alignment="1">
      <alignment horizontal="right" vertical="center"/>
    </xf>
    <xf numFmtId="4" fontId="17" fillId="0" borderId="3" xfId="0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/>
    </xf>
    <xf numFmtId="4" fontId="17" fillId="4" borderId="4" xfId="0" applyNumberFormat="1" applyFont="1" applyFill="1" applyBorder="1" applyAlignment="1">
      <alignment horizontal="right" vertical="center"/>
    </xf>
    <xf numFmtId="4" fontId="17" fillId="3" borderId="4" xfId="0" applyNumberFormat="1" applyFont="1" applyFill="1" applyBorder="1" applyAlignment="1">
      <alignment horizontal="right" vertical="center"/>
    </xf>
    <xf numFmtId="4" fontId="16" fillId="5" borderId="4" xfId="0" applyNumberFormat="1" applyFont="1" applyFill="1" applyBorder="1" applyAlignment="1">
      <alignment horizontal="right" vertical="center"/>
    </xf>
    <xf numFmtId="4" fontId="22" fillId="5" borderId="4" xfId="0" applyNumberFormat="1" applyFont="1" applyFill="1" applyBorder="1" applyAlignment="1">
      <alignment horizontal="right" vertical="center"/>
    </xf>
    <xf numFmtId="49" fontId="16" fillId="5" borderId="4" xfId="0" applyNumberFormat="1" applyFont="1" applyFill="1" applyBorder="1" applyAlignment="1">
      <alignment horizontal="right" vertical="center" wrapText="1"/>
    </xf>
    <xf numFmtId="49" fontId="26" fillId="3" borderId="2" xfId="0" applyNumberFormat="1" applyFont="1" applyFill="1" applyBorder="1" applyAlignment="1">
      <alignment horizontal="right" vertical="center" wrapText="1"/>
    </xf>
    <xf numFmtId="49" fontId="16" fillId="6" borderId="2" xfId="0" applyNumberFormat="1" applyFont="1" applyFill="1" applyBorder="1" applyAlignment="1">
      <alignment horizontal="left" vertical="center" wrapText="1"/>
    </xf>
    <xf numFmtId="4" fontId="17" fillId="6" borderId="2" xfId="0" applyNumberFormat="1" applyFont="1" applyFill="1" applyBorder="1" applyAlignment="1">
      <alignment horizontal="right" vertical="center"/>
    </xf>
    <xf numFmtId="49" fontId="15" fillId="0" borderId="0" xfId="0" applyNumberFormat="1" applyFont="1" applyAlignment="1">
      <alignment horizontal="left" vertical="center" wrapText="1"/>
    </xf>
    <xf numFmtId="164" fontId="13" fillId="0" borderId="0" xfId="0" applyNumberFormat="1" applyFont="1" applyAlignment="1">
      <alignment horizontal="right" vertical="center"/>
    </xf>
    <xf numFmtId="164" fontId="24" fillId="4" borderId="3" xfId="0" applyNumberFormat="1" applyFont="1" applyFill="1" applyBorder="1" applyAlignment="1">
      <alignment horizontal="right" vertical="center"/>
    </xf>
    <xf numFmtId="49" fontId="13" fillId="0" borderId="0" xfId="0" applyNumberFormat="1" applyFont="1" applyAlignment="1">
      <alignment horizontal="right" vertical="center" wrapText="1"/>
    </xf>
    <xf numFmtId="49" fontId="13" fillId="0" borderId="2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 vertical="center"/>
    </xf>
    <xf numFmtId="49" fontId="17" fillId="0" borderId="2" xfId="0" applyNumberFormat="1" applyFont="1" applyBorder="1" applyAlignment="1">
      <alignment horizontal="left" vertical="center" wrapText="1"/>
    </xf>
    <xf numFmtId="165" fontId="28" fillId="0" borderId="0" xfId="0" applyNumberFormat="1" applyFont="1" applyAlignment="1">
      <alignment horizontal="right" vertical="center"/>
    </xf>
    <xf numFmtId="165" fontId="27" fillId="2" borderId="1" xfId="0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2" borderId="13" xfId="0" applyFont="1" applyFill="1" applyBorder="1" applyAlignment="1">
      <alignment horizontal="left" vertical="center"/>
    </xf>
    <xf numFmtId="165" fontId="29" fillId="2" borderId="13" xfId="0" applyNumberFormat="1" applyFont="1" applyFill="1" applyBorder="1" applyAlignment="1">
      <alignment horizontal="right" vertical="center"/>
    </xf>
    <xf numFmtId="0" fontId="30" fillId="7" borderId="14" xfId="0" applyFont="1" applyFill="1" applyBorder="1" applyAlignment="1">
      <alignment horizontal="left" vertical="center"/>
    </xf>
    <xf numFmtId="165" fontId="31" fillId="7" borderId="14" xfId="0" applyNumberFormat="1" applyFont="1" applyFill="1" applyBorder="1" applyAlignment="1">
      <alignment horizontal="right" vertical="center"/>
    </xf>
    <xf numFmtId="165" fontId="27" fillId="2" borderId="15" xfId="0" applyNumberFormat="1" applyFont="1" applyFill="1" applyBorder="1" applyAlignment="1">
      <alignment horizontal="left" vertical="center"/>
    </xf>
    <xf numFmtId="49" fontId="26" fillId="3" borderId="4" xfId="0" applyNumberFormat="1" applyFont="1" applyFill="1" applyBorder="1" applyAlignment="1">
      <alignment horizontal="right" vertical="center" wrapText="1"/>
    </xf>
    <xf numFmtId="49" fontId="20" fillId="0" borderId="0" xfId="0" applyNumberFormat="1" applyFont="1" applyAlignment="1">
      <alignment horizontal="left" vertical="center" wrapText="1"/>
    </xf>
    <xf numFmtId="49" fontId="15" fillId="0" borderId="16" xfId="0" applyNumberFormat="1" applyFont="1" applyBorder="1" applyAlignment="1">
      <alignment horizontal="left" vertical="center" wrapText="1"/>
    </xf>
    <xf numFmtId="4" fontId="0" fillId="0" borderId="0" xfId="0" applyNumberFormat="1"/>
    <xf numFmtId="0" fontId="39" fillId="8" borderId="19" xfId="0" applyFont="1" applyFill="1" applyBorder="1" applyAlignment="1">
      <alignment horizontal="center" vertical="center" wrapText="1"/>
    </xf>
    <xf numFmtId="0" fontId="40" fillId="0" borderId="26" xfId="0" applyFont="1" applyBorder="1" applyAlignment="1">
      <alignment vertical="center" wrapText="1"/>
    </xf>
    <xf numFmtId="0" fontId="41" fillId="0" borderId="18" xfId="0" applyFont="1" applyBorder="1" applyAlignment="1">
      <alignment horizontal="right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28" xfId="0" applyFont="1" applyBorder="1" applyAlignment="1">
      <alignment vertical="center" wrapText="1"/>
    </xf>
    <xf numFmtId="0" fontId="41" fillId="0" borderId="17" xfId="0" applyFont="1" applyBorder="1" applyAlignment="1">
      <alignment horizontal="right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30" xfId="0" applyFont="1" applyBorder="1" applyAlignment="1">
      <alignment vertical="center" wrapText="1"/>
    </xf>
    <xf numFmtId="0" fontId="41" fillId="0" borderId="20" xfId="0" applyFont="1" applyBorder="1" applyAlignment="1">
      <alignment horizontal="right" vertical="center" wrapText="1"/>
    </xf>
    <xf numFmtId="0" fontId="40" fillId="0" borderId="20" xfId="0" applyFont="1" applyBorder="1" applyAlignment="1">
      <alignment horizontal="center" vertical="center" wrapText="1"/>
    </xf>
    <xf numFmtId="0" fontId="44" fillId="8" borderId="33" xfId="0" applyFont="1" applyFill="1" applyBorder="1" applyAlignment="1">
      <alignment horizontal="right" vertical="center" wrapText="1"/>
    </xf>
    <xf numFmtId="0" fontId="23" fillId="8" borderId="33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11" fillId="0" borderId="37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46" fillId="9" borderId="37" xfId="0" applyFont="1" applyFill="1" applyBorder="1" applyAlignment="1">
      <alignment horizontal="center" vertical="center"/>
    </xf>
    <xf numFmtId="0" fontId="46" fillId="9" borderId="65" xfId="0" applyFont="1" applyFill="1" applyBorder="1" applyAlignment="1">
      <alignment horizontal="center" vertical="center"/>
    </xf>
    <xf numFmtId="166" fontId="39" fillId="0" borderId="18" xfId="0" applyNumberFormat="1" applyFont="1" applyBorder="1" applyAlignment="1">
      <alignment horizontal="right" vertical="center" wrapText="1"/>
    </xf>
    <xf numFmtId="166" fontId="39" fillId="0" borderId="17" xfId="0" applyNumberFormat="1" applyFont="1" applyBorder="1" applyAlignment="1">
      <alignment horizontal="right" vertical="center" wrapText="1"/>
    </xf>
    <xf numFmtId="166" fontId="39" fillId="0" borderId="20" xfId="0" applyNumberFormat="1" applyFont="1" applyBorder="1" applyAlignment="1">
      <alignment horizontal="right" vertical="center" wrapText="1"/>
    </xf>
    <xf numFmtId="166" fontId="39" fillId="8" borderId="33" xfId="0" applyNumberFormat="1" applyFont="1" applyFill="1" applyBorder="1" applyAlignment="1">
      <alignment horizontal="right" vertical="center" wrapText="1"/>
    </xf>
    <xf numFmtId="166" fontId="39" fillId="8" borderId="34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49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justify" wrapText="1"/>
    </xf>
    <xf numFmtId="0" fontId="47" fillId="0" borderId="0" xfId="0" applyFont="1" applyAlignment="1">
      <alignment horizontal="right" vertical="top" wrapText="1"/>
    </xf>
    <xf numFmtId="0" fontId="52" fillId="0" borderId="0" xfId="0" applyFont="1" applyAlignment="1">
      <alignment vertical="center"/>
    </xf>
    <xf numFmtId="0" fontId="0" fillId="0" borderId="0" xfId="0" applyAlignment="1">
      <alignment horizontal="left"/>
    </xf>
    <xf numFmtId="0" fontId="54" fillId="0" borderId="0" xfId="0" applyFont="1"/>
    <xf numFmtId="0" fontId="0" fillId="0" borderId="0" xfId="0" applyAlignment="1">
      <alignment horizontal="justify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justify" vertical="center" wrapText="1"/>
    </xf>
    <xf numFmtId="0" fontId="46" fillId="0" borderId="0" xfId="0" applyFont="1" applyAlignment="1">
      <alignment horizontal="left" vertical="center"/>
    </xf>
    <xf numFmtId="166" fontId="46" fillId="6" borderId="0" xfId="0" applyNumberFormat="1" applyFont="1" applyFill="1" applyAlignment="1">
      <alignment horizontal="right" vertical="center"/>
    </xf>
    <xf numFmtId="0" fontId="45" fillId="0" borderId="0" xfId="0" applyFont="1" applyAlignment="1">
      <alignment horizontal="left" vertical="center"/>
    </xf>
    <xf numFmtId="0" fontId="45" fillId="0" borderId="74" xfId="0" applyFont="1" applyBorder="1" applyAlignment="1">
      <alignment horizontal="left" vertical="center"/>
    </xf>
    <xf numFmtId="0" fontId="45" fillId="0" borderId="71" xfId="0" applyFont="1" applyBorder="1" applyAlignment="1">
      <alignment horizontal="left" vertical="center"/>
    </xf>
    <xf numFmtId="0" fontId="45" fillId="0" borderId="16" xfId="0" applyFont="1" applyBorder="1" applyAlignment="1">
      <alignment horizontal="left" vertical="center"/>
    </xf>
    <xf numFmtId="0" fontId="40" fillId="0" borderId="74" xfId="0" applyFont="1" applyBorder="1" applyAlignment="1">
      <alignment horizontal="left" vertical="center"/>
    </xf>
    <xf numFmtId="166" fontId="0" fillId="0" borderId="0" xfId="0" applyNumberFormat="1"/>
    <xf numFmtId="0" fontId="61" fillId="0" borderId="0" xfId="0" applyFont="1" applyAlignment="1">
      <alignment horizontal="left" vertical="center"/>
    </xf>
    <xf numFmtId="167" fontId="53" fillId="11" borderId="89" xfId="4" applyNumberFormat="1" applyFont="1" applyFill="1" applyBorder="1" applyAlignment="1">
      <alignment vertical="center"/>
    </xf>
    <xf numFmtId="167" fontId="70" fillId="0" borderId="90" xfId="4" applyNumberFormat="1" applyFont="1" applyBorder="1" applyAlignment="1">
      <alignment vertical="center"/>
    </xf>
    <xf numFmtId="167" fontId="53" fillId="11" borderId="91" xfId="4" applyNumberFormat="1" applyFont="1" applyFill="1" applyBorder="1" applyAlignment="1">
      <alignment vertical="center"/>
    </xf>
    <xf numFmtId="167" fontId="53" fillId="6" borderId="91" xfId="4" applyNumberFormat="1" applyFont="1" applyFill="1" applyBorder="1" applyAlignment="1">
      <alignment vertical="center"/>
    </xf>
    <xf numFmtId="167" fontId="53" fillId="6" borderId="0" xfId="4" applyNumberFormat="1" applyFont="1" applyFill="1" applyAlignment="1">
      <alignment vertical="center"/>
    </xf>
    <xf numFmtId="167" fontId="53" fillId="6" borderId="104" xfId="4" applyNumberFormat="1" applyFont="1" applyFill="1" applyBorder="1" applyAlignment="1">
      <alignment vertical="center"/>
    </xf>
    <xf numFmtId="167" fontId="53" fillId="11" borderId="85" xfId="4" applyNumberFormat="1" applyFont="1" applyFill="1" applyBorder="1" applyAlignment="1">
      <alignment vertical="center"/>
    </xf>
    <xf numFmtId="167" fontId="70" fillId="0" borderId="93" xfId="4" applyNumberFormat="1" applyFont="1" applyBorder="1" applyAlignment="1">
      <alignment vertical="center"/>
    </xf>
    <xf numFmtId="167" fontId="70" fillId="0" borderId="84" xfId="4" applyNumberFormat="1" applyFont="1" applyBorder="1" applyAlignment="1">
      <alignment vertical="center"/>
    </xf>
    <xf numFmtId="167" fontId="70" fillId="0" borderId="82" xfId="4" applyNumberFormat="1" applyFont="1" applyBorder="1" applyAlignment="1">
      <alignment vertical="center"/>
    </xf>
    <xf numFmtId="167" fontId="53" fillId="6" borderId="89" xfId="4" applyNumberFormat="1" applyFont="1" applyFill="1" applyBorder="1" applyAlignment="1">
      <alignment vertical="center"/>
    </xf>
    <xf numFmtId="167" fontId="70" fillId="6" borderId="90" xfId="4" applyNumberFormat="1" applyFont="1" applyFill="1" applyBorder="1" applyAlignment="1">
      <alignment vertical="center"/>
    </xf>
    <xf numFmtId="167" fontId="53" fillId="11" borderId="105" xfId="4" applyNumberFormat="1" applyFont="1" applyFill="1" applyBorder="1" applyAlignment="1">
      <alignment vertical="center"/>
    </xf>
    <xf numFmtId="167" fontId="53" fillId="6" borderId="105" xfId="4" applyNumberFormat="1" applyFont="1" applyFill="1" applyBorder="1" applyAlignment="1">
      <alignment vertical="center"/>
    </xf>
    <xf numFmtId="167" fontId="70" fillId="0" borderId="94" xfId="4" applyNumberFormat="1" applyFont="1" applyBorder="1" applyAlignment="1">
      <alignment vertical="center"/>
    </xf>
    <xf numFmtId="167" fontId="53" fillId="6" borderId="91" xfId="4" applyNumberFormat="1" applyFont="1" applyFill="1" applyBorder="1" applyAlignment="1">
      <alignment vertical="center" wrapText="1"/>
    </xf>
    <xf numFmtId="49" fontId="53" fillId="6" borderId="101" xfId="4" applyNumberFormat="1" applyFont="1" applyFill="1" applyBorder="1" applyAlignment="1">
      <alignment vertical="center"/>
    </xf>
    <xf numFmtId="49" fontId="53" fillId="6" borderId="81" xfId="4" applyNumberFormat="1" applyFont="1" applyFill="1" applyBorder="1" applyAlignment="1">
      <alignment vertical="center"/>
    </xf>
    <xf numFmtId="49" fontId="53" fillId="11" borderId="81" xfId="4" applyNumberFormat="1" applyFont="1" applyFill="1" applyBorder="1" applyAlignment="1">
      <alignment vertical="center"/>
    </xf>
    <xf numFmtId="0" fontId="53" fillId="0" borderId="97" xfId="4" applyFont="1" applyBorder="1" applyAlignment="1">
      <alignment horizontal="left" vertical="center"/>
    </xf>
    <xf numFmtId="0" fontId="53" fillId="0" borderId="92" xfId="4" applyFont="1" applyBorder="1" applyAlignment="1">
      <alignment horizontal="left" vertical="center"/>
    </xf>
    <xf numFmtId="49" fontId="53" fillId="6" borderId="83" xfId="4" applyNumberFormat="1" applyFont="1" applyFill="1" applyBorder="1" applyAlignment="1">
      <alignment vertical="center"/>
    </xf>
    <xf numFmtId="0" fontId="53" fillId="10" borderId="91" xfId="4" applyFont="1" applyFill="1" applyBorder="1" applyAlignment="1">
      <alignment horizontal="left" vertical="center"/>
    </xf>
    <xf numFmtId="0" fontId="53" fillId="10" borderId="95" xfId="4" applyFont="1" applyFill="1" applyBorder="1" applyAlignment="1">
      <alignment horizontal="left" vertical="center"/>
    </xf>
    <xf numFmtId="0" fontId="53" fillId="10" borderId="92" xfId="4" applyFont="1" applyFill="1" applyBorder="1" applyAlignment="1">
      <alignment horizontal="left" vertical="center"/>
    </xf>
    <xf numFmtId="49" fontId="53" fillId="6" borderId="102" xfId="4" applyNumberFormat="1" applyFont="1" applyFill="1" applyBorder="1" applyAlignment="1">
      <alignment vertical="center"/>
    </xf>
    <xf numFmtId="49" fontId="69" fillId="12" borderId="88" xfId="4" applyNumberFormat="1" applyFont="1" applyFill="1" applyBorder="1" applyAlignment="1">
      <alignment horizontal="right" vertical="center" wrapText="1"/>
    </xf>
    <xf numFmtId="167" fontId="57" fillId="12" borderId="86" xfId="4" applyNumberFormat="1" applyFont="1" applyFill="1" applyBorder="1" applyAlignment="1">
      <alignment horizontal="right" vertical="center" wrapText="1"/>
    </xf>
    <xf numFmtId="49" fontId="57" fillId="12" borderId="86" xfId="4" applyNumberFormat="1" applyFont="1" applyFill="1" applyBorder="1" applyAlignment="1">
      <alignment horizontal="right" vertical="center" wrapText="1"/>
    </xf>
    <xf numFmtId="49" fontId="53" fillId="11" borderId="83" xfId="4" applyNumberFormat="1" applyFont="1" applyFill="1" applyBorder="1" applyAlignment="1">
      <alignment vertical="center"/>
    </xf>
    <xf numFmtId="167" fontId="53" fillId="11" borderId="104" xfId="4" applyNumberFormat="1" applyFont="1" applyFill="1" applyBorder="1" applyAlignment="1">
      <alignment vertical="center"/>
    </xf>
    <xf numFmtId="14" fontId="40" fillId="0" borderId="18" xfId="0" applyNumberFormat="1" applyFont="1" applyBorder="1" applyAlignment="1">
      <alignment horizontal="center" vertical="center" wrapText="1"/>
    </xf>
    <xf numFmtId="14" fontId="40" fillId="0" borderId="17" xfId="0" applyNumberFormat="1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14" fontId="40" fillId="0" borderId="20" xfId="0" applyNumberFormat="1" applyFont="1" applyBorder="1" applyAlignment="1">
      <alignment horizontal="center" vertical="center" wrapText="1"/>
    </xf>
    <xf numFmtId="0" fontId="39" fillId="9" borderId="61" xfId="0" applyFont="1" applyFill="1" applyBorder="1" applyAlignment="1">
      <alignment horizontal="center" vertical="center" wrapText="1"/>
    </xf>
    <xf numFmtId="49" fontId="20" fillId="0" borderId="0" xfId="0" applyNumberFormat="1" applyFont="1" applyAlignment="1">
      <alignment vertical="center" wrapText="1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45" fillId="0" borderId="38" xfId="0" applyFont="1" applyBorder="1" applyAlignment="1">
      <alignment vertical="center" wrapText="1"/>
    </xf>
    <xf numFmtId="49" fontId="45" fillId="0" borderId="38" xfId="0" applyNumberFormat="1" applyFont="1" applyBorder="1" applyAlignment="1">
      <alignment horizontal="center" vertical="center" wrapText="1"/>
    </xf>
    <xf numFmtId="0" fontId="45" fillId="0" borderId="38" xfId="0" applyFont="1" applyBorder="1" applyAlignment="1">
      <alignment horizontal="left" vertical="center" wrapText="1"/>
    </xf>
    <xf numFmtId="0" fontId="45" fillId="0" borderId="123" xfId="0" applyFont="1" applyBorder="1" applyAlignment="1">
      <alignment vertical="center" wrapText="1"/>
    </xf>
    <xf numFmtId="0" fontId="45" fillId="0" borderId="123" xfId="0" applyFont="1" applyBorder="1" applyAlignment="1">
      <alignment horizontal="left" vertical="center" wrapText="1"/>
    </xf>
    <xf numFmtId="49" fontId="45" fillId="0" borderId="123" xfId="0" applyNumberFormat="1" applyFont="1" applyBorder="1" applyAlignment="1">
      <alignment horizontal="center" vertical="center" wrapText="1"/>
    </xf>
    <xf numFmtId="0" fontId="45" fillId="0" borderId="117" xfId="0" applyFont="1" applyBorder="1" applyAlignment="1">
      <alignment vertical="center" wrapText="1"/>
    </xf>
    <xf numFmtId="49" fontId="45" fillId="0" borderId="117" xfId="0" applyNumberFormat="1" applyFont="1" applyBorder="1" applyAlignment="1">
      <alignment horizontal="center" vertical="center" wrapText="1"/>
    </xf>
    <xf numFmtId="14" fontId="45" fillId="0" borderId="127" xfId="0" applyNumberFormat="1" applyFont="1" applyBorder="1" applyAlignment="1">
      <alignment horizontal="right" vertical="center"/>
    </xf>
    <xf numFmtId="14" fontId="45" fillId="0" borderId="43" xfId="0" applyNumberFormat="1" applyFont="1" applyBorder="1" applyAlignment="1">
      <alignment horizontal="right" vertical="center"/>
    </xf>
    <xf numFmtId="14" fontId="45" fillId="0" borderId="43" xfId="0" applyNumberFormat="1" applyFont="1" applyBorder="1" applyAlignment="1">
      <alignment vertical="center"/>
    </xf>
    <xf numFmtId="14" fontId="45" fillId="0" borderId="45" xfId="0" applyNumberFormat="1" applyFont="1" applyBorder="1" applyAlignment="1">
      <alignment vertical="center"/>
    </xf>
    <xf numFmtId="14" fontId="45" fillId="0" borderId="76" xfId="0" applyNumberFormat="1" applyFont="1" applyBorder="1" applyAlignment="1">
      <alignment vertical="center"/>
    </xf>
    <xf numFmtId="0" fontId="46" fillId="9" borderId="119" xfId="0" applyFont="1" applyFill="1" applyBorder="1" applyAlignment="1">
      <alignment vertical="center"/>
    </xf>
    <xf numFmtId="0" fontId="71" fillId="9" borderId="112" xfId="0" applyFont="1" applyFill="1" applyBorder="1" applyAlignment="1">
      <alignment vertical="center" wrapText="1"/>
    </xf>
    <xf numFmtId="0" fontId="71" fillId="9" borderId="112" xfId="0" applyFont="1" applyFill="1" applyBorder="1" applyAlignment="1">
      <alignment horizontal="center" vertical="center" wrapText="1"/>
    </xf>
    <xf numFmtId="166" fontId="45" fillId="0" borderId="128" xfId="0" applyNumberFormat="1" applyFont="1" applyBorder="1" applyAlignment="1">
      <alignment vertical="center"/>
    </xf>
    <xf numFmtId="166" fontId="45" fillId="0" borderId="129" xfId="0" applyNumberFormat="1" applyFont="1" applyBorder="1" applyAlignment="1">
      <alignment horizontal="right" vertical="center"/>
    </xf>
    <xf numFmtId="166" fontId="45" fillId="0" borderId="129" xfId="0" applyNumberFormat="1" applyFont="1" applyBorder="1" applyAlignment="1">
      <alignment vertical="center"/>
    </xf>
    <xf numFmtId="166" fontId="45" fillId="0" borderId="130" xfId="0" applyNumberFormat="1" applyFont="1" applyBorder="1" applyAlignment="1">
      <alignment vertical="center"/>
    </xf>
    <xf numFmtId="166" fontId="45" fillId="0" borderId="0" xfId="0" applyNumberFormat="1" applyFont="1" applyAlignment="1">
      <alignment vertical="center"/>
    </xf>
    <xf numFmtId="166" fontId="51" fillId="9" borderId="110" xfId="0" applyNumberFormat="1" applyFont="1" applyFill="1" applyBorder="1" applyAlignment="1">
      <alignment vertical="center"/>
    </xf>
    <xf numFmtId="0" fontId="45" fillId="0" borderId="116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5" fillId="0" borderId="122" xfId="0" applyFont="1" applyBorder="1" applyAlignment="1">
      <alignment vertical="center"/>
    </xf>
    <xf numFmtId="0" fontId="71" fillId="9" borderId="134" xfId="0" applyFont="1" applyFill="1" applyBorder="1" applyAlignment="1">
      <alignment horizontal="center" vertical="center" wrapText="1"/>
    </xf>
    <xf numFmtId="166" fontId="61" fillId="9" borderId="110" xfId="0" applyNumberFormat="1" applyFont="1" applyFill="1" applyBorder="1" applyAlignment="1">
      <alignment horizontal="center" vertical="center" wrapText="1"/>
    </xf>
    <xf numFmtId="0" fontId="58" fillId="9" borderId="113" xfId="0" applyFont="1" applyFill="1" applyBorder="1" applyAlignment="1">
      <alignment horizontal="center" vertical="center" wrapText="1"/>
    </xf>
    <xf numFmtId="0" fontId="45" fillId="0" borderId="126" xfId="0" applyFont="1" applyBorder="1" applyAlignment="1">
      <alignment horizontal="center" vertical="center"/>
    </xf>
    <xf numFmtId="0" fontId="45" fillId="0" borderId="42" xfId="0" applyFont="1" applyBorder="1" applyAlignment="1">
      <alignment horizontal="center" vertical="center"/>
    </xf>
    <xf numFmtId="0" fontId="45" fillId="0" borderId="44" xfId="0" applyFont="1" applyBorder="1" applyAlignment="1">
      <alignment horizontal="center" vertical="center"/>
    </xf>
    <xf numFmtId="0" fontId="45" fillId="0" borderId="37" xfId="0" applyFont="1" applyBorder="1" applyAlignment="1">
      <alignment horizontal="left" vertical="center"/>
    </xf>
    <xf numFmtId="0" fontId="45" fillId="0" borderId="122" xfId="0" applyFont="1" applyBorder="1" applyAlignment="1">
      <alignment horizontal="left" vertical="center"/>
    </xf>
    <xf numFmtId="14" fontId="45" fillId="0" borderId="15" xfId="0" applyNumberFormat="1" applyFont="1" applyBorder="1" applyAlignment="1">
      <alignment vertical="center"/>
    </xf>
    <xf numFmtId="166" fontId="51" fillId="6" borderId="15" xfId="0" applyNumberFormat="1" applyFont="1" applyFill="1" applyBorder="1" applyAlignment="1">
      <alignment vertical="center"/>
    </xf>
    <xf numFmtId="0" fontId="46" fillId="9" borderId="137" xfId="0" applyFont="1" applyFill="1" applyBorder="1" applyAlignment="1">
      <alignment vertical="center"/>
    </xf>
    <xf numFmtId="166" fontId="40" fillId="6" borderId="17" xfId="0" applyNumberFormat="1" applyFont="1" applyFill="1" applyBorder="1" applyAlignment="1">
      <alignment horizontal="right" vertical="center" wrapText="1"/>
    </xf>
    <xf numFmtId="166" fontId="39" fillId="6" borderId="27" xfId="0" applyNumberFormat="1" applyFont="1" applyFill="1" applyBorder="1" applyAlignment="1">
      <alignment horizontal="right" vertical="center" wrapText="1"/>
    </xf>
    <xf numFmtId="166" fontId="40" fillId="6" borderId="20" xfId="0" applyNumberFormat="1" applyFont="1" applyFill="1" applyBorder="1" applyAlignment="1">
      <alignment horizontal="right" vertical="center" wrapText="1"/>
    </xf>
    <xf numFmtId="166" fontId="40" fillId="6" borderId="18" xfId="0" applyNumberFormat="1" applyFont="1" applyFill="1" applyBorder="1" applyAlignment="1">
      <alignment horizontal="right" vertical="center" wrapText="1"/>
    </xf>
    <xf numFmtId="0" fontId="40" fillId="6" borderId="18" xfId="0" applyFont="1" applyFill="1" applyBorder="1" applyAlignment="1">
      <alignment horizontal="right" vertical="center" wrapText="1"/>
    </xf>
    <xf numFmtId="166" fontId="51" fillId="0" borderId="15" xfId="0" applyNumberFormat="1" applyFont="1" applyBorder="1" applyAlignment="1">
      <alignment vertical="center"/>
    </xf>
    <xf numFmtId="166" fontId="45" fillId="6" borderId="79" xfId="0" applyNumberFormat="1" applyFont="1" applyFill="1" applyBorder="1" applyAlignment="1">
      <alignment vertical="center"/>
    </xf>
    <xf numFmtId="166" fontId="45" fillId="6" borderId="75" xfId="0" applyNumberFormat="1" applyFont="1" applyFill="1" applyBorder="1" applyAlignment="1">
      <alignment vertical="center"/>
    </xf>
    <xf numFmtId="0" fontId="75" fillId="9" borderId="138" xfId="0" applyFont="1" applyFill="1" applyBorder="1" applyAlignment="1">
      <alignment vertical="center" wrapText="1"/>
    </xf>
    <xf numFmtId="0" fontId="75" fillId="9" borderId="138" xfId="0" applyFont="1" applyFill="1" applyBorder="1" applyAlignment="1">
      <alignment horizontal="left" vertical="center" wrapText="1"/>
    </xf>
    <xf numFmtId="0" fontId="75" fillId="9" borderId="72" xfId="0" applyFont="1" applyFill="1" applyBorder="1" applyAlignment="1">
      <alignment horizontal="center" vertical="center" wrapText="1"/>
    </xf>
    <xf numFmtId="166" fontId="75" fillId="9" borderId="121" xfId="0" applyNumberFormat="1" applyFont="1" applyFill="1" applyBorder="1" applyAlignment="1">
      <alignment horizontal="center" vertical="center" wrapText="1"/>
    </xf>
    <xf numFmtId="0" fontId="58" fillId="9" borderId="139" xfId="0" applyFont="1" applyFill="1" applyBorder="1" applyAlignment="1">
      <alignment horizontal="center" vertical="center" wrapText="1"/>
    </xf>
    <xf numFmtId="0" fontId="46" fillId="9" borderId="140" xfId="0" applyFont="1" applyFill="1" applyBorder="1" applyAlignment="1">
      <alignment horizontal="center" vertical="center" wrapText="1"/>
    </xf>
    <xf numFmtId="166" fontId="45" fillId="0" borderId="135" xfId="0" applyNumberFormat="1" applyFont="1" applyBorder="1" applyAlignment="1">
      <alignment vertical="center"/>
    </xf>
    <xf numFmtId="0" fontId="45" fillId="0" borderId="141" xfId="0" applyFont="1" applyBorder="1" applyAlignment="1">
      <alignment vertical="center"/>
    </xf>
    <xf numFmtId="0" fontId="45" fillId="0" borderId="114" xfId="0" applyFont="1" applyBorder="1" applyAlignment="1">
      <alignment vertical="center"/>
    </xf>
    <xf numFmtId="0" fontId="45" fillId="0" borderId="114" xfId="0" applyFont="1" applyBorder="1" applyAlignment="1">
      <alignment horizontal="left" vertical="center"/>
    </xf>
    <xf numFmtId="0" fontId="45" fillId="0" borderId="142" xfId="0" applyFont="1" applyBorder="1" applyAlignment="1">
      <alignment horizontal="center" vertical="center"/>
    </xf>
    <xf numFmtId="0" fontId="45" fillId="0" borderId="4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5" fillId="0" borderId="38" xfId="0" applyFont="1" applyBorder="1" applyAlignment="1">
      <alignment horizontal="left" vertical="center"/>
    </xf>
    <xf numFmtId="0" fontId="45" fillId="0" borderId="50" xfId="0" applyFont="1" applyBorder="1" applyAlignment="1">
      <alignment horizontal="center" vertical="center"/>
    </xf>
    <xf numFmtId="0" fontId="45" fillId="0" borderId="52" xfId="0" applyFont="1" applyBorder="1" applyAlignment="1">
      <alignment vertical="center"/>
    </xf>
    <xf numFmtId="0" fontId="45" fillId="0" borderId="123" xfId="0" applyFont="1" applyBorder="1" applyAlignment="1">
      <alignment vertical="center"/>
    </xf>
    <xf numFmtId="0" fontId="45" fillId="0" borderId="123" xfId="0" applyFont="1" applyBorder="1" applyAlignment="1">
      <alignment horizontal="left" vertical="center"/>
    </xf>
    <xf numFmtId="0" fontId="45" fillId="0" borderId="53" xfId="0" applyFont="1" applyBorder="1" applyAlignment="1">
      <alignment horizontal="center" vertical="center"/>
    </xf>
    <xf numFmtId="0" fontId="45" fillId="0" borderId="0" xfId="0" applyFont="1"/>
    <xf numFmtId="0" fontId="11" fillId="0" borderId="0" xfId="0" applyFont="1"/>
    <xf numFmtId="0" fontId="42" fillId="0" borderId="38" xfId="0" applyFont="1" applyBorder="1" applyAlignment="1">
      <alignment vertical="center" wrapText="1"/>
    </xf>
    <xf numFmtId="14" fontId="77" fillId="0" borderId="141" xfId="0" applyNumberFormat="1" applyFont="1" applyBorder="1" applyAlignment="1">
      <alignment horizontal="right" vertical="center"/>
    </xf>
    <xf numFmtId="0" fontId="77" fillId="0" borderId="49" xfId="0" applyFont="1" applyBorder="1" applyAlignment="1">
      <alignment horizontal="right" vertical="center"/>
    </xf>
    <xf numFmtId="0" fontId="77" fillId="0" borderId="52" xfId="0" applyFont="1" applyBorder="1" applyAlignment="1">
      <alignment horizontal="right" vertical="center"/>
    </xf>
    <xf numFmtId="0" fontId="45" fillId="0" borderId="118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124" xfId="0" applyFont="1" applyBorder="1" applyAlignment="1">
      <alignment horizontal="left" vertical="center"/>
    </xf>
    <xf numFmtId="0" fontId="45" fillId="0" borderId="115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5" fillId="0" borderId="124" xfId="0" applyFont="1" applyBorder="1" applyAlignment="1">
      <alignment vertical="center"/>
    </xf>
    <xf numFmtId="14" fontId="53" fillId="0" borderId="51" xfId="0" applyNumberFormat="1" applyFont="1" applyBorder="1" applyAlignment="1">
      <alignment horizontal="right" vertical="center"/>
    </xf>
    <xf numFmtId="14" fontId="53" fillId="0" borderId="51" xfId="0" applyNumberFormat="1" applyFont="1" applyBorder="1" applyAlignment="1">
      <alignment vertical="center"/>
    </xf>
    <xf numFmtId="14" fontId="53" fillId="0" borderId="54" xfId="0" applyNumberFormat="1" applyFont="1" applyBorder="1" applyAlignment="1">
      <alignment vertical="center"/>
    </xf>
    <xf numFmtId="166" fontId="45" fillId="0" borderId="15" xfId="0" applyNumberFormat="1" applyFont="1" applyBorder="1" applyAlignment="1">
      <alignment vertical="center"/>
    </xf>
    <xf numFmtId="0" fontId="40" fillId="0" borderId="0" xfId="0" applyFont="1" applyAlignment="1">
      <alignment vertical="center"/>
    </xf>
    <xf numFmtId="0" fontId="79" fillId="0" borderId="0" xfId="0" applyFont="1"/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left" vertical="top" wrapText="1"/>
    </xf>
    <xf numFmtId="49" fontId="19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2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8" xfId="0" applyNumberFormat="1" applyFont="1" applyBorder="1" applyAlignment="1">
      <alignment horizontal="left" vertical="top" wrapText="1"/>
    </xf>
    <xf numFmtId="49" fontId="17" fillId="0" borderId="9" xfId="0" applyNumberFormat="1" applyFont="1" applyBorder="1" applyAlignment="1">
      <alignment horizontal="left" vertical="top" wrapText="1"/>
    </xf>
    <xf numFmtId="49" fontId="17" fillId="0" borderId="3" xfId="0" applyNumberFormat="1" applyFont="1" applyBorder="1" applyAlignment="1">
      <alignment horizontal="left" vertical="top" wrapText="1"/>
    </xf>
    <xf numFmtId="49" fontId="17" fillId="0" borderId="10" xfId="0" applyNumberFormat="1" applyFont="1" applyBorder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49" fontId="16" fillId="0" borderId="3" xfId="0" applyNumberFormat="1" applyFont="1" applyBorder="1" applyAlignment="1">
      <alignment horizontal="left" vertical="top" wrapText="1"/>
    </xf>
    <xf numFmtId="49" fontId="25" fillId="0" borderId="0" xfId="0" applyNumberFormat="1" applyFont="1" applyAlignment="1">
      <alignment horizontal="left" vertical="top" wrapText="1"/>
    </xf>
    <xf numFmtId="49" fontId="25" fillId="0" borderId="5" xfId="0" applyNumberFormat="1" applyFont="1" applyBorder="1" applyAlignment="1">
      <alignment horizontal="left" vertical="top" wrapText="1"/>
    </xf>
    <xf numFmtId="49" fontId="17" fillId="0" borderId="11" xfId="0" applyNumberFormat="1" applyFont="1" applyBorder="1" applyAlignment="1">
      <alignment horizontal="left" vertical="top" wrapText="1"/>
    </xf>
    <xf numFmtId="49" fontId="17" fillId="0" borderId="4" xfId="0" applyNumberFormat="1" applyFont="1" applyBorder="1" applyAlignment="1">
      <alignment horizontal="left" vertical="top" wrapText="1"/>
    </xf>
    <xf numFmtId="49" fontId="17" fillId="0" borderId="12" xfId="0" applyNumberFormat="1" applyFont="1" applyBorder="1" applyAlignment="1">
      <alignment horizontal="left" vertical="top" wrapText="1"/>
    </xf>
    <xf numFmtId="49" fontId="17" fillId="0" borderId="0" xfId="0" applyNumberFormat="1" applyFont="1" applyAlignment="1">
      <alignment horizontal="left" vertical="center" wrapText="1"/>
    </xf>
    <xf numFmtId="49" fontId="20" fillId="0" borderId="3" xfId="0" applyNumberFormat="1" applyFont="1" applyBorder="1" applyAlignment="1">
      <alignment horizontal="left" vertical="center" wrapText="1"/>
    </xf>
    <xf numFmtId="49" fontId="14" fillId="3" borderId="2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49" fontId="16" fillId="4" borderId="4" xfId="0" applyNumberFormat="1" applyFont="1" applyFill="1" applyBorder="1" applyAlignment="1">
      <alignment horizontal="left" vertical="center" wrapText="1"/>
    </xf>
    <xf numFmtId="49" fontId="16" fillId="3" borderId="4" xfId="0" applyNumberFormat="1" applyFont="1" applyFill="1" applyBorder="1" applyAlignment="1">
      <alignment horizontal="left" vertical="center" wrapText="1"/>
    </xf>
    <xf numFmtId="49" fontId="18" fillId="5" borderId="4" xfId="0" applyNumberFormat="1" applyFont="1" applyFill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21" fillId="5" borderId="4" xfId="0" applyNumberFormat="1" applyFont="1" applyFill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20" fillId="0" borderId="0" xfId="0" applyNumberFormat="1" applyFont="1" applyAlignment="1">
      <alignment horizontal="left" vertical="center" wrapText="1"/>
    </xf>
    <xf numFmtId="49" fontId="16" fillId="4" borderId="2" xfId="0" applyNumberFormat="1" applyFont="1" applyFill="1" applyBorder="1" applyAlignment="1">
      <alignment horizontal="left" vertical="center" wrapText="1"/>
    </xf>
    <xf numFmtId="4" fontId="17" fillId="0" borderId="0" xfId="0" applyNumberFormat="1" applyFont="1" applyAlignment="1">
      <alignment horizontal="right" vertical="center"/>
    </xf>
    <xf numFmtId="49" fontId="26" fillId="3" borderId="2" xfId="0" applyNumberFormat="1" applyFont="1" applyFill="1" applyBorder="1" applyAlignment="1">
      <alignment horizontal="right" vertical="center" wrapText="1"/>
    </xf>
    <xf numFmtId="49" fontId="14" fillId="3" borderId="2" xfId="0" applyNumberFormat="1" applyFont="1" applyFill="1" applyBorder="1" applyAlignment="1">
      <alignment horizontal="right" vertical="center" wrapText="1"/>
    </xf>
    <xf numFmtId="4" fontId="17" fillId="0" borderId="3" xfId="0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9" fontId="33" fillId="3" borderId="2" xfId="0" applyNumberFormat="1" applyFont="1" applyFill="1" applyBorder="1" applyAlignment="1">
      <alignment horizontal="right" vertical="center" wrapText="1"/>
    </xf>
    <xf numFmtId="49" fontId="34" fillId="3" borderId="2" xfId="0" applyNumberFormat="1" applyFont="1" applyFill="1" applyBorder="1" applyAlignment="1">
      <alignment horizontal="right" vertical="center" wrapText="1"/>
    </xf>
    <xf numFmtId="4" fontId="16" fillId="3" borderId="4" xfId="0" applyNumberFormat="1" applyFont="1" applyFill="1" applyBorder="1" applyAlignment="1">
      <alignment horizontal="right" vertical="center"/>
    </xf>
    <xf numFmtId="49" fontId="13" fillId="0" borderId="2" xfId="0" applyNumberFormat="1" applyFont="1" applyBorder="1" applyAlignment="1">
      <alignment horizontal="left" vertical="center" wrapText="1"/>
    </xf>
    <xf numFmtId="4" fontId="23" fillId="0" borderId="3" xfId="0" applyNumberFormat="1" applyFont="1" applyBorder="1" applyAlignment="1">
      <alignment horizontal="right" vertical="center"/>
    </xf>
    <xf numFmtId="0" fontId="24" fillId="4" borderId="3" xfId="0" applyFont="1" applyFill="1" applyBorder="1" applyAlignment="1">
      <alignment horizontal="left" vertical="center"/>
    </xf>
    <xf numFmtId="49" fontId="24" fillId="4" borderId="3" xfId="0" applyNumberFormat="1" applyFont="1" applyFill="1" applyBorder="1" applyAlignment="1">
      <alignment horizontal="left" vertical="center" wrapText="1"/>
    </xf>
    <xf numFmtId="164" fontId="24" fillId="4" borderId="3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right" vertical="center" wrapText="1"/>
    </xf>
    <xf numFmtId="164" fontId="13" fillId="0" borderId="0" xfId="0" applyNumberFormat="1" applyFont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164" fontId="13" fillId="0" borderId="2" xfId="0" applyNumberFormat="1" applyFont="1" applyBorder="1" applyAlignment="1">
      <alignment horizontal="right" vertical="center"/>
    </xf>
    <xf numFmtId="49" fontId="13" fillId="0" borderId="2" xfId="0" applyNumberFormat="1" applyFont="1" applyBorder="1" applyAlignment="1">
      <alignment horizontal="right" vertical="center" wrapText="1"/>
    </xf>
    <xf numFmtId="49" fontId="14" fillId="3" borderId="4" xfId="0" applyNumberFormat="1" applyFont="1" applyFill="1" applyBorder="1" applyAlignment="1">
      <alignment horizontal="left" vertical="center" wrapText="1"/>
    </xf>
    <xf numFmtId="49" fontId="33" fillId="3" borderId="4" xfId="0" applyNumberFormat="1" applyFont="1" applyFill="1" applyBorder="1" applyAlignment="1">
      <alignment horizontal="right" vertical="center" wrapText="1"/>
    </xf>
    <xf numFmtId="0" fontId="51" fillId="0" borderId="52" xfId="0" applyFont="1" applyBorder="1" applyAlignment="1">
      <alignment horizontal="left" vertical="center"/>
    </xf>
    <xf numFmtId="0" fontId="51" fillId="0" borderId="53" xfId="0" applyFont="1" applyBorder="1" applyAlignment="1">
      <alignment horizontal="left" vertical="center"/>
    </xf>
    <xf numFmtId="0" fontId="51" fillId="0" borderId="54" xfId="0" applyFont="1" applyBorder="1" applyAlignment="1">
      <alignment horizontal="left" vertical="center"/>
    </xf>
    <xf numFmtId="166" fontId="57" fillId="6" borderId="44" xfId="0" applyNumberFormat="1" applyFont="1" applyFill="1" applyBorder="1" applyAlignment="1">
      <alignment horizontal="right" vertical="center"/>
    </xf>
    <xf numFmtId="166" fontId="57" fillId="6" borderId="45" xfId="0" applyNumberFormat="1" applyFont="1" applyFill="1" applyBorder="1" applyAlignment="1">
      <alignment horizontal="right" vertical="center"/>
    </xf>
    <xf numFmtId="0" fontId="51" fillId="0" borderId="46" xfId="0" applyFont="1" applyBorder="1" applyAlignment="1">
      <alignment horizontal="left" vertical="center"/>
    </xf>
    <xf numFmtId="0" fontId="51" fillId="0" borderId="47" xfId="0" applyFont="1" applyBorder="1" applyAlignment="1">
      <alignment horizontal="left" vertical="center"/>
    </xf>
    <xf numFmtId="0" fontId="51" fillId="0" borderId="48" xfId="0" applyFont="1" applyBorder="1" applyAlignment="1">
      <alignment horizontal="left" vertical="center"/>
    </xf>
    <xf numFmtId="0" fontId="51" fillId="8" borderId="36" xfId="0" applyFont="1" applyFill="1" applyBorder="1" applyAlignment="1">
      <alignment horizontal="right" vertical="center" wrapText="1"/>
    </xf>
    <xf numFmtId="0" fontId="51" fillId="8" borderId="12" xfId="0" applyFont="1" applyFill="1" applyBorder="1" applyAlignment="1">
      <alignment horizontal="right" vertical="center" wrapText="1"/>
    </xf>
    <xf numFmtId="0" fontId="51" fillId="8" borderId="11" xfId="0" applyFont="1" applyFill="1" applyBorder="1" applyAlignment="1">
      <alignment horizontal="left" vertical="center" wrapText="1"/>
    </xf>
    <xf numFmtId="0" fontId="51" fillId="8" borderId="4" xfId="0" applyFont="1" applyFill="1" applyBorder="1" applyAlignment="1">
      <alignment horizontal="left" vertical="center" wrapText="1"/>
    </xf>
    <xf numFmtId="0" fontId="51" fillId="8" borderId="35" xfId="0" applyFont="1" applyFill="1" applyBorder="1" applyAlignment="1">
      <alignment horizontal="left" vertical="center" wrapText="1"/>
    </xf>
    <xf numFmtId="0" fontId="39" fillId="8" borderId="21" xfId="0" applyFont="1" applyFill="1" applyBorder="1" applyAlignment="1">
      <alignment vertical="center" wrapText="1"/>
    </xf>
    <xf numFmtId="0" fontId="39" fillId="8" borderId="24" xfId="0" applyFont="1" applyFill="1" applyBorder="1" applyAlignment="1">
      <alignment vertical="center" wrapText="1"/>
    </xf>
    <xf numFmtId="0" fontId="39" fillId="8" borderId="22" xfId="0" applyFont="1" applyFill="1" applyBorder="1" applyAlignment="1">
      <alignment horizontal="center" vertical="center" wrapText="1"/>
    </xf>
    <xf numFmtId="0" fontId="39" fillId="8" borderId="19" xfId="0" applyFont="1" applyFill="1" applyBorder="1" applyAlignment="1">
      <alignment horizontal="center" vertical="center" wrapText="1"/>
    </xf>
    <xf numFmtId="0" fontId="39" fillId="8" borderId="108" xfId="0" applyFont="1" applyFill="1" applyBorder="1" applyAlignment="1">
      <alignment horizontal="center" vertical="center" wrapText="1"/>
    </xf>
    <xf numFmtId="0" fontId="39" fillId="8" borderId="109" xfId="0" applyFont="1" applyFill="1" applyBorder="1" applyAlignment="1">
      <alignment horizontal="center" vertical="center" wrapText="1"/>
    </xf>
    <xf numFmtId="0" fontId="51" fillId="8" borderId="32" xfId="0" applyFont="1" applyFill="1" applyBorder="1" applyAlignment="1">
      <alignment vertical="center" wrapText="1"/>
    </xf>
    <xf numFmtId="0" fontId="51" fillId="8" borderId="33" xfId="0" applyFont="1" applyFill="1" applyBorder="1" applyAlignment="1">
      <alignment vertical="center" wrapText="1"/>
    </xf>
    <xf numFmtId="0" fontId="45" fillId="0" borderId="26" xfId="0" applyFont="1" applyBorder="1" applyAlignment="1">
      <alignment vertical="center" wrapText="1"/>
    </xf>
    <xf numFmtId="0" fontId="45" fillId="0" borderId="18" xfId="0" applyFont="1" applyBorder="1" applyAlignment="1">
      <alignment vertical="center" wrapText="1"/>
    </xf>
    <xf numFmtId="0" fontId="45" fillId="0" borderId="28" xfId="0" applyFont="1" applyBorder="1" applyAlignment="1">
      <alignment vertical="center" wrapText="1"/>
    </xf>
    <xf numFmtId="0" fontId="45" fillId="0" borderId="17" xfId="0" applyFont="1" applyBorder="1" applyAlignment="1">
      <alignment vertical="center" wrapText="1"/>
    </xf>
    <xf numFmtId="0" fontId="45" fillId="0" borderId="30" xfId="0" applyFont="1" applyBorder="1" applyAlignment="1">
      <alignment vertical="center" wrapText="1"/>
    </xf>
    <xf numFmtId="0" fontId="45" fillId="0" borderId="20" xfId="0" applyFont="1" applyBorder="1" applyAlignment="1">
      <alignment vertical="center" wrapText="1"/>
    </xf>
    <xf numFmtId="0" fontId="51" fillId="0" borderId="49" xfId="0" applyFont="1" applyBorder="1" applyAlignment="1">
      <alignment horizontal="left" vertical="center"/>
    </xf>
    <xf numFmtId="0" fontId="51" fillId="0" borderId="50" xfId="0" applyFont="1" applyBorder="1" applyAlignment="1">
      <alignment horizontal="left" vertical="center"/>
    </xf>
    <xf numFmtId="0" fontId="51" fillId="0" borderId="51" xfId="0" applyFont="1" applyBorder="1" applyAlignment="1">
      <alignment horizontal="left" vertical="center"/>
    </xf>
    <xf numFmtId="166" fontId="45" fillId="6" borderId="20" xfId="0" applyNumberFormat="1" applyFont="1" applyFill="1" applyBorder="1" applyAlignment="1">
      <alignment horizontal="right" vertical="center" wrapText="1"/>
    </xf>
    <xf numFmtId="166" fontId="45" fillId="6" borderId="31" xfId="0" applyNumberFormat="1" applyFont="1" applyFill="1" applyBorder="1" applyAlignment="1">
      <alignment horizontal="right" vertical="center" wrapText="1"/>
    </xf>
    <xf numFmtId="166" fontId="51" fillId="8" borderId="33" xfId="0" applyNumberFormat="1" applyFont="1" applyFill="1" applyBorder="1" applyAlignment="1">
      <alignment horizontal="right" vertical="center" wrapText="1"/>
    </xf>
    <xf numFmtId="166" fontId="51" fillId="8" borderId="34" xfId="0" applyNumberFormat="1" applyFont="1" applyFill="1" applyBorder="1" applyAlignment="1">
      <alignment horizontal="right" vertical="center" wrapText="1"/>
    </xf>
    <xf numFmtId="166" fontId="51" fillId="6" borderId="40" xfId="0" applyNumberFormat="1" applyFont="1" applyFill="1" applyBorder="1" applyAlignment="1">
      <alignment horizontal="right" vertical="center"/>
    </xf>
    <xf numFmtId="166" fontId="51" fillId="6" borderId="41" xfId="0" applyNumberFormat="1" applyFont="1" applyFill="1" applyBorder="1" applyAlignment="1">
      <alignment horizontal="right" vertical="center"/>
    </xf>
    <xf numFmtId="166" fontId="51" fillId="6" borderId="42" xfId="0" applyNumberFormat="1" applyFont="1" applyFill="1" applyBorder="1" applyAlignment="1">
      <alignment horizontal="right" vertical="center"/>
    </xf>
    <xf numFmtId="166" fontId="51" fillId="6" borderId="43" xfId="0" applyNumberFormat="1" applyFont="1" applyFill="1" applyBorder="1" applyAlignment="1">
      <alignment horizontal="right" vertical="center"/>
    </xf>
    <xf numFmtId="0" fontId="39" fillId="8" borderId="23" xfId="0" applyFont="1" applyFill="1" applyBorder="1" applyAlignment="1">
      <alignment horizontal="center" vertical="center" wrapText="1"/>
    </xf>
    <xf numFmtId="0" fontId="39" fillId="8" borderId="25" xfId="0" applyFont="1" applyFill="1" applyBorder="1" applyAlignment="1">
      <alignment horizontal="center" vertical="center" wrapText="1"/>
    </xf>
    <xf numFmtId="166" fontId="45" fillId="6" borderId="18" xfId="0" applyNumberFormat="1" applyFont="1" applyFill="1" applyBorder="1" applyAlignment="1">
      <alignment horizontal="right" vertical="center" wrapText="1"/>
    </xf>
    <xf numFmtId="166" fontId="45" fillId="6" borderId="27" xfId="0" applyNumberFormat="1" applyFont="1" applyFill="1" applyBorder="1" applyAlignment="1">
      <alignment horizontal="right" vertical="center" wrapText="1"/>
    </xf>
    <xf numFmtId="166" fontId="45" fillId="6" borderId="17" xfId="0" applyNumberFormat="1" applyFont="1" applyFill="1" applyBorder="1" applyAlignment="1">
      <alignment horizontal="right" vertical="center" wrapText="1"/>
    </xf>
    <xf numFmtId="166" fontId="45" fillId="6" borderId="29" xfId="0" applyNumberFormat="1" applyFont="1" applyFill="1" applyBorder="1" applyAlignment="1">
      <alignment horizontal="right" vertical="center" wrapText="1"/>
    </xf>
    <xf numFmtId="0" fontId="46" fillId="9" borderId="62" xfId="0" applyFont="1" applyFill="1" applyBorder="1" applyAlignment="1">
      <alignment horizontal="left" vertical="center"/>
    </xf>
    <xf numFmtId="0" fontId="46" fillId="9" borderId="63" xfId="0" applyFont="1" applyFill="1" applyBorder="1" applyAlignment="1">
      <alignment horizontal="left" vertical="center"/>
    </xf>
    <xf numFmtId="0" fontId="46" fillId="9" borderId="64" xfId="0" applyFont="1" applyFill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166" fontId="11" fillId="0" borderId="38" xfId="0" applyNumberFormat="1" applyFont="1" applyBorder="1" applyAlignment="1">
      <alignment horizontal="right" vertical="center"/>
    </xf>
    <xf numFmtId="166" fontId="11" fillId="0" borderId="39" xfId="0" applyNumberFormat="1" applyFont="1" applyBorder="1" applyAlignment="1">
      <alignment horizontal="right" vertical="center"/>
    </xf>
    <xf numFmtId="0" fontId="46" fillId="9" borderId="134" xfId="0" applyFont="1" applyFill="1" applyBorder="1" applyAlignment="1">
      <alignment horizontal="right" vertical="center"/>
    </xf>
    <xf numFmtId="0" fontId="46" fillId="9" borderId="70" xfId="0" applyFont="1" applyFill="1" applyBorder="1" applyAlignment="1">
      <alignment horizontal="right" vertical="center"/>
    </xf>
    <xf numFmtId="166" fontId="11" fillId="0" borderId="59" xfId="0" applyNumberFormat="1" applyFont="1" applyBorder="1" applyAlignment="1">
      <alignment horizontal="right" vertical="center"/>
    </xf>
    <xf numFmtId="166" fontId="11" fillId="0" borderId="60" xfId="0" applyNumberFormat="1" applyFont="1" applyBorder="1" applyAlignment="1">
      <alignment horizontal="right" vertical="center"/>
    </xf>
    <xf numFmtId="0" fontId="46" fillId="9" borderId="42" xfId="0" applyFont="1" applyFill="1" applyBorder="1" applyAlignment="1">
      <alignment horizontal="left" vertical="center"/>
    </xf>
    <xf numFmtId="0" fontId="46" fillId="9" borderId="50" xfId="0" applyFont="1" applyFill="1" applyBorder="1" applyAlignment="1">
      <alignment horizontal="left" vertical="center"/>
    </xf>
    <xf numFmtId="0" fontId="46" fillId="9" borderId="51" xfId="0" applyFont="1" applyFill="1" applyBorder="1" applyAlignment="1">
      <alignment horizontal="left" vertical="center"/>
    </xf>
    <xf numFmtId="0" fontId="46" fillId="0" borderId="69" xfId="0" applyFont="1" applyBorder="1" applyAlignment="1">
      <alignment horizontal="right" vertical="center"/>
    </xf>
    <xf numFmtId="0" fontId="46" fillId="0" borderId="63" xfId="0" applyFont="1" applyBorder="1" applyAlignment="1">
      <alignment horizontal="right" vertical="center"/>
    </xf>
    <xf numFmtId="0" fontId="46" fillId="0" borderId="64" xfId="0" applyFont="1" applyBorder="1" applyAlignment="1">
      <alignment horizontal="right" vertical="center"/>
    </xf>
    <xf numFmtId="166" fontId="46" fillId="9" borderId="38" xfId="0" applyNumberFormat="1" applyFont="1" applyFill="1" applyBorder="1" applyAlignment="1">
      <alignment horizontal="right" vertical="center"/>
    </xf>
    <xf numFmtId="166" fontId="46" fillId="9" borderId="39" xfId="0" applyNumberFormat="1" applyFont="1" applyFill="1" applyBorder="1" applyAlignment="1">
      <alignment horizontal="right" vertical="center"/>
    </xf>
    <xf numFmtId="168" fontId="46" fillId="9" borderId="44" xfId="0" applyNumberFormat="1" applyFont="1" applyFill="1" applyBorder="1" applyAlignment="1">
      <alignment horizontal="right" vertical="center"/>
    </xf>
    <xf numFmtId="168" fontId="46" fillId="9" borderId="45" xfId="0" applyNumberFormat="1" applyFont="1" applyFill="1" applyBorder="1" applyAlignment="1">
      <alignment horizontal="right" vertical="center"/>
    </xf>
    <xf numFmtId="10" fontId="46" fillId="0" borderId="62" xfId="0" applyNumberFormat="1" applyFont="1" applyBorder="1" applyAlignment="1">
      <alignment horizontal="right" vertical="center"/>
    </xf>
    <xf numFmtId="10" fontId="46" fillId="0" borderId="70" xfId="0" applyNumberFormat="1" applyFont="1" applyBorder="1" applyAlignment="1">
      <alignment horizontal="right" vertical="center"/>
    </xf>
    <xf numFmtId="0" fontId="46" fillId="9" borderId="66" xfId="0" applyFont="1" applyFill="1" applyBorder="1" applyAlignment="1">
      <alignment horizontal="left" vertical="center"/>
    </xf>
    <xf numFmtId="0" fontId="46" fillId="9" borderId="67" xfId="0" applyFont="1" applyFill="1" applyBorder="1" applyAlignment="1">
      <alignment horizontal="left" vertical="center"/>
    </xf>
    <xf numFmtId="0" fontId="46" fillId="9" borderId="68" xfId="0" applyFont="1" applyFill="1" applyBorder="1" applyAlignment="1">
      <alignment horizontal="left" vertical="center"/>
    </xf>
    <xf numFmtId="0" fontId="53" fillId="0" borderId="97" xfId="4" applyFont="1" applyBorder="1" applyAlignment="1">
      <alignment horizontal="left" vertical="center"/>
    </xf>
    <xf numFmtId="0" fontId="53" fillId="0" borderId="92" xfId="4" applyFont="1" applyBorder="1" applyAlignment="1">
      <alignment horizontal="left" vertical="center"/>
    </xf>
    <xf numFmtId="0" fontId="53" fillId="0" borderId="103" xfId="4" applyFont="1" applyBorder="1" applyAlignment="1">
      <alignment horizontal="left" vertical="center"/>
    </xf>
    <xf numFmtId="0" fontId="53" fillId="0" borderId="106" xfId="4" applyFont="1" applyBorder="1" applyAlignment="1">
      <alignment horizontal="left" vertical="center"/>
    </xf>
    <xf numFmtId="0" fontId="53" fillId="0" borderId="96" xfId="4" applyFont="1" applyBorder="1" applyAlignment="1">
      <alignment horizontal="left" vertical="center"/>
    </xf>
    <xf numFmtId="0" fontId="53" fillId="0" borderId="99" xfId="4" applyFont="1" applyBorder="1" applyAlignment="1">
      <alignment horizontal="left" vertical="center"/>
    </xf>
    <xf numFmtId="0" fontId="53" fillId="0" borderId="97" xfId="4" applyFont="1" applyBorder="1" applyAlignment="1">
      <alignment vertical="center"/>
    </xf>
    <xf numFmtId="0" fontId="53" fillId="0" borderId="92" xfId="4" applyFont="1" applyBorder="1" applyAlignment="1">
      <alignment vertical="center"/>
    </xf>
    <xf numFmtId="0" fontId="53" fillId="6" borderId="97" xfId="4" applyFont="1" applyFill="1" applyBorder="1" applyAlignment="1">
      <alignment horizontal="left" vertical="center"/>
    </xf>
    <xf numFmtId="0" fontId="53" fillId="6" borderId="92" xfId="4" applyFont="1" applyFill="1" applyBorder="1" applyAlignment="1">
      <alignment horizontal="left" vertical="center"/>
    </xf>
    <xf numFmtId="0" fontId="53" fillId="10" borderId="97" xfId="4" applyFont="1" applyFill="1" applyBorder="1" applyAlignment="1">
      <alignment horizontal="left" vertical="center"/>
    </xf>
    <xf numFmtId="0" fontId="53" fillId="10" borderId="92" xfId="4" applyFont="1" applyFill="1" applyBorder="1" applyAlignment="1">
      <alignment horizontal="left" vertical="center"/>
    </xf>
    <xf numFmtId="0" fontId="53" fillId="10" borderId="98" xfId="4" applyFont="1" applyFill="1" applyBorder="1" applyAlignment="1">
      <alignment horizontal="left" vertical="center"/>
    </xf>
    <xf numFmtId="0" fontId="53" fillId="10" borderId="100" xfId="4" applyFont="1" applyFill="1" applyBorder="1" applyAlignment="1">
      <alignment horizontal="left" vertical="center"/>
    </xf>
    <xf numFmtId="0" fontId="68" fillId="12" borderId="87" xfId="4" applyFont="1" applyFill="1" applyBorder="1" applyAlignment="1">
      <alignment horizontal="left" vertical="center" wrapText="1"/>
    </xf>
    <xf numFmtId="0" fontId="53" fillId="0" borderId="80" xfId="4" applyFont="1" applyBorder="1" applyAlignment="1">
      <alignment horizontal="left" vertical="center"/>
    </xf>
    <xf numFmtId="0" fontId="53" fillId="0" borderId="107" xfId="4" applyFont="1" applyBorder="1" applyAlignment="1">
      <alignment horizontal="left" vertical="center"/>
    </xf>
    <xf numFmtId="0" fontId="53" fillId="0" borderId="98" xfId="4" applyFont="1" applyBorder="1" applyAlignment="1">
      <alignment horizontal="left" vertical="center"/>
    </xf>
    <xf numFmtId="0" fontId="53" fillId="0" borderId="100" xfId="4" applyFont="1" applyBorder="1" applyAlignment="1">
      <alignment horizontal="left" vertical="center"/>
    </xf>
    <xf numFmtId="49" fontId="66" fillId="0" borderId="0" xfId="0" applyNumberFormat="1" applyFont="1" applyAlignment="1">
      <alignment horizontal="left" vertical="center" wrapText="1"/>
    </xf>
    <xf numFmtId="0" fontId="51" fillId="9" borderId="132" xfId="0" applyFont="1" applyFill="1" applyBorder="1" applyAlignment="1">
      <alignment horizontal="center" vertical="center"/>
    </xf>
    <xf numFmtId="0" fontId="51" fillId="9" borderId="131" xfId="0" applyFont="1" applyFill="1" applyBorder="1" applyAlignment="1">
      <alignment horizontal="center" vertical="center"/>
    </xf>
    <xf numFmtId="0" fontId="51" fillId="9" borderId="133" xfId="0" applyFont="1" applyFill="1" applyBorder="1" applyAlignment="1">
      <alignment horizontal="center" vertical="center"/>
    </xf>
    <xf numFmtId="0" fontId="46" fillId="9" borderId="111" xfId="0" applyFont="1" applyFill="1" applyBorder="1" applyAlignment="1">
      <alignment horizontal="left" vertical="center"/>
    </xf>
    <xf numFmtId="0" fontId="46" fillId="9" borderId="125" xfId="0" applyFont="1" applyFill="1" applyBorder="1" applyAlignment="1">
      <alignment horizontal="left" vertical="center"/>
    </xf>
    <xf numFmtId="0" fontId="46" fillId="9" borderId="113" xfId="0" applyFont="1" applyFill="1" applyBorder="1" applyAlignment="1">
      <alignment horizontal="left" vertical="center"/>
    </xf>
    <xf numFmtId="0" fontId="45" fillId="0" borderId="15" xfId="0" applyFont="1" applyBorder="1" applyAlignment="1">
      <alignment horizontal="left"/>
    </xf>
    <xf numFmtId="0" fontId="78" fillId="0" borderId="0" xfId="0" applyFont="1" applyAlignment="1">
      <alignment horizontal="justify" wrapText="1"/>
    </xf>
    <xf numFmtId="0" fontId="78" fillId="0" borderId="0" xfId="0" applyFont="1" applyAlignment="1">
      <alignment horizontal="justify"/>
    </xf>
    <xf numFmtId="0" fontId="62" fillId="0" borderId="0" xfId="0" applyFont="1" applyAlignment="1">
      <alignment horizontal="left" wrapText="1"/>
    </xf>
    <xf numFmtId="0" fontId="51" fillId="9" borderId="111" xfId="0" applyFont="1" applyFill="1" applyBorder="1" applyAlignment="1">
      <alignment horizontal="left" vertical="center"/>
    </xf>
    <xf numFmtId="0" fontId="51" fillId="9" borderId="125" xfId="0" applyFont="1" applyFill="1" applyBorder="1" applyAlignment="1">
      <alignment horizontal="left" vertical="center"/>
    </xf>
    <xf numFmtId="0" fontId="45" fillId="0" borderId="116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 wrapText="1"/>
    </xf>
    <xf numFmtId="14" fontId="53" fillId="0" borderId="51" xfId="0" applyNumberFormat="1" applyFont="1" applyBorder="1" applyAlignment="1">
      <alignment horizontal="right" vertical="center" wrapText="1"/>
    </xf>
    <xf numFmtId="14" fontId="76" fillId="0" borderId="51" xfId="0" applyNumberFormat="1" applyFont="1" applyBorder="1" applyAlignment="1">
      <alignment horizontal="right" vertical="center" wrapText="1"/>
    </xf>
    <xf numFmtId="0" fontId="45" fillId="0" borderId="42" xfId="0" applyFont="1" applyBorder="1" applyAlignment="1">
      <alignment horizontal="center" vertical="center"/>
    </xf>
    <xf numFmtId="14" fontId="53" fillId="0" borderId="51" xfId="0" applyNumberFormat="1" applyFont="1" applyBorder="1" applyAlignment="1">
      <alignment horizontal="right" vertical="center"/>
    </xf>
    <xf numFmtId="0" fontId="46" fillId="9" borderId="119" xfId="0" applyFont="1" applyFill="1" applyBorder="1" applyAlignment="1">
      <alignment horizontal="center" vertical="center"/>
    </xf>
    <xf numFmtId="0" fontId="46" fillId="9" borderId="112" xfId="0" applyFont="1" applyFill="1" applyBorder="1" applyAlignment="1">
      <alignment horizontal="center" vertical="center"/>
    </xf>
    <xf numFmtId="0" fontId="46" fillId="9" borderId="120" xfId="0" applyFont="1" applyFill="1" applyBorder="1" applyAlignment="1">
      <alignment horizontal="center" vertical="center"/>
    </xf>
    <xf numFmtId="0" fontId="45" fillId="0" borderId="117" xfId="0" applyFont="1" applyBorder="1" applyAlignment="1">
      <alignment horizontal="left" vertical="center" wrapText="1"/>
    </xf>
    <xf numFmtId="0" fontId="45" fillId="0" borderId="126" xfId="0" applyFont="1" applyBorder="1" applyAlignment="1">
      <alignment horizontal="center" vertical="center"/>
    </xf>
    <xf numFmtId="14" fontId="53" fillId="0" borderId="136" xfId="0" applyNumberFormat="1" applyFont="1" applyBorder="1" applyAlignment="1">
      <alignment horizontal="right" vertical="center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justify" vertical="center" wrapText="1"/>
    </xf>
    <xf numFmtId="0" fontId="39" fillId="9" borderId="69" xfId="0" applyFont="1" applyFill="1" applyBorder="1" applyAlignment="1">
      <alignment horizontal="left" vertical="center"/>
    </xf>
    <xf numFmtId="0" fontId="39" fillId="9" borderId="63" xfId="0" applyFont="1" applyFill="1" applyBorder="1" applyAlignment="1">
      <alignment horizontal="left" vertical="center"/>
    </xf>
    <xf numFmtId="0" fontId="39" fillId="9" borderId="64" xfId="0" applyFont="1" applyFill="1" applyBorder="1" applyAlignment="1">
      <alignment horizontal="left" vertical="center"/>
    </xf>
    <xf numFmtId="166" fontId="51" fillId="9" borderId="62" xfId="0" applyNumberFormat="1" applyFont="1" applyFill="1" applyBorder="1" applyAlignment="1">
      <alignment vertical="center"/>
    </xf>
    <xf numFmtId="166" fontId="51" fillId="9" borderId="70" xfId="0" applyNumberFormat="1" applyFont="1" applyFill="1" applyBorder="1" applyAlignment="1">
      <alignment vertical="center"/>
    </xf>
    <xf numFmtId="0" fontId="62" fillId="0" borderId="15" xfId="0" applyFont="1" applyBorder="1" applyAlignment="1">
      <alignment horizontal="left" vertical="center"/>
    </xf>
    <xf numFmtId="0" fontId="59" fillId="0" borderId="49" xfId="0" applyFont="1" applyBorder="1" applyAlignment="1">
      <alignment horizontal="left" vertical="center"/>
    </xf>
    <xf numFmtId="0" fontId="59" fillId="0" borderId="50" xfId="0" applyFont="1" applyBorder="1" applyAlignment="1">
      <alignment horizontal="left" vertical="center"/>
    </xf>
    <xf numFmtId="0" fontId="59" fillId="0" borderId="51" xfId="0" applyFont="1" applyBorder="1" applyAlignment="1">
      <alignment horizontal="left" vertical="center"/>
    </xf>
    <xf numFmtId="166" fontId="56" fillId="6" borderId="42" xfId="0" applyNumberFormat="1" applyFont="1" applyFill="1" applyBorder="1" applyAlignment="1">
      <alignment horizontal="right" vertical="center"/>
    </xf>
    <xf numFmtId="166" fontId="56" fillId="6" borderId="43" xfId="0" applyNumberFormat="1" applyFont="1" applyFill="1" applyBorder="1" applyAlignment="1">
      <alignment horizontal="right" vertical="center"/>
    </xf>
    <xf numFmtId="166" fontId="45" fillId="6" borderId="42" xfId="0" applyNumberFormat="1" applyFont="1" applyFill="1" applyBorder="1" applyAlignment="1">
      <alignment horizontal="right" vertical="center"/>
    </xf>
    <xf numFmtId="166" fontId="45" fillId="6" borderId="43" xfId="0" applyNumberFormat="1" applyFont="1" applyFill="1" applyBorder="1" applyAlignment="1">
      <alignment horizontal="right" vertical="center"/>
    </xf>
    <xf numFmtId="0" fontId="59" fillId="0" borderId="46" xfId="0" applyFont="1" applyBorder="1" applyAlignment="1">
      <alignment horizontal="left" vertical="center"/>
    </xf>
    <xf numFmtId="0" fontId="59" fillId="0" borderId="47" xfId="0" applyFont="1" applyBorder="1" applyAlignment="1">
      <alignment horizontal="left" vertical="center"/>
    </xf>
    <xf numFmtId="166" fontId="45" fillId="6" borderId="40" xfId="0" applyNumberFormat="1" applyFont="1" applyFill="1" applyBorder="1" applyAlignment="1">
      <alignment vertical="center"/>
    </xf>
    <xf numFmtId="166" fontId="45" fillId="6" borderId="41" xfId="0" applyNumberFormat="1" applyFont="1" applyFill="1" applyBorder="1" applyAlignment="1">
      <alignment vertical="center"/>
    </xf>
    <xf numFmtId="0" fontId="58" fillId="9" borderId="69" xfId="0" applyFont="1" applyFill="1" applyBorder="1" applyAlignment="1">
      <alignment horizontal="left" vertical="center"/>
    </xf>
    <xf numFmtId="0" fontId="58" fillId="9" borderId="63" xfId="0" applyFont="1" applyFill="1" applyBorder="1" applyAlignment="1">
      <alignment horizontal="left" vertical="center"/>
    </xf>
    <xf numFmtId="166" fontId="58" fillId="9" borderId="62" xfId="0" applyNumberFormat="1" applyFont="1" applyFill="1" applyBorder="1" applyAlignment="1">
      <alignment horizontal="right" vertical="center"/>
    </xf>
    <xf numFmtId="166" fontId="58" fillId="9" borderId="70" xfId="0" applyNumberFormat="1" applyFont="1" applyFill="1" applyBorder="1" applyAlignment="1">
      <alignment horizontal="right" vertical="center"/>
    </xf>
    <xf numFmtId="0" fontId="45" fillId="0" borderId="16" xfId="0" applyFont="1" applyBorder="1" applyAlignment="1">
      <alignment horizontal="left" vertical="center"/>
    </xf>
    <xf numFmtId="0" fontId="45" fillId="0" borderId="76" xfId="0" applyFont="1" applyBorder="1" applyAlignment="1">
      <alignment horizontal="left" vertical="center"/>
    </xf>
    <xf numFmtId="0" fontId="45" fillId="0" borderId="15" xfId="0" applyFont="1" applyBorder="1" applyAlignment="1">
      <alignment horizontal="left" vertical="center"/>
    </xf>
    <xf numFmtId="166" fontId="51" fillId="6" borderId="77" xfId="0" applyNumberFormat="1" applyFont="1" applyFill="1" applyBorder="1" applyAlignment="1">
      <alignment vertical="center"/>
    </xf>
    <xf numFmtId="166" fontId="51" fillId="6" borderId="78" xfId="0" applyNumberFormat="1" applyFont="1" applyFill="1" applyBorder="1" applyAlignment="1">
      <alignment vertical="center"/>
    </xf>
    <xf numFmtId="166" fontId="45" fillId="6" borderId="79" xfId="0" applyNumberFormat="1" applyFont="1" applyFill="1" applyBorder="1" applyAlignment="1">
      <alignment vertical="center"/>
    </xf>
    <xf numFmtId="166" fontId="45" fillId="6" borderId="75" xfId="0" applyNumberFormat="1" applyFont="1" applyFill="1" applyBorder="1" applyAlignment="1">
      <alignment vertical="center"/>
    </xf>
    <xf numFmtId="166" fontId="45" fillId="6" borderId="72" xfId="0" applyNumberFormat="1" applyFont="1" applyFill="1" applyBorder="1" applyAlignment="1">
      <alignment vertical="center"/>
    </xf>
    <xf numFmtId="166" fontId="45" fillId="6" borderId="73" xfId="0" applyNumberFormat="1" applyFont="1" applyFill="1" applyBorder="1" applyAlignment="1">
      <alignment vertical="center"/>
    </xf>
    <xf numFmtId="0" fontId="45" fillId="0" borderId="0" xfId="0" applyFont="1" applyAlignment="1">
      <alignment horizontal="justify" vertical="center" wrapText="1"/>
    </xf>
    <xf numFmtId="0" fontId="53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justify" vertical="center"/>
    </xf>
    <xf numFmtId="0" fontId="53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45" fillId="0" borderId="0" xfId="0" applyFont="1" applyAlignment="1">
      <alignment horizontal="justify" vertical="top" wrapText="1"/>
    </xf>
    <xf numFmtId="0" fontId="38" fillId="0" borderId="0" xfId="0" applyFont="1" applyAlignment="1">
      <alignment horizontal="center" vertical="center"/>
    </xf>
    <xf numFmtId="0" fontId="55" fillId="0" borderId="0" xfId="1" applyFont="1" applyAlignment="1">
      <alignment horizontal="left" vertical="center" wrapText="1"/>
    </xf>
  </cellXfs>
  <cellStyles count="5">
    <cellStyle name="Čárka 2" xfId="3" xr:uid="{00000000-0005-0000-0000-000000000000}"/>
    <cellStyle name="Excel Built-in Normal" xfId="4" xr:uid="{00000000-0005-0000-0000-000001000000}"/>
    <cellStyle name="Hypertextový odkaz" xfId="1" builtinId="8"/>
    <cellStyle name="Normální" xfId="0" builtinId="0"/>
    <cellStyle name="Normální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</xdr:colOff>
      <xdr:row>2</xdr:row>
      <xdr:rowOff>55880</xdr:rowOff>
    </xdr:from>
    <xdr:ext cx="899795" cy="899795"/>
    <xdr:pic>
      <xdr:nvPicPr>
        <xdr:cNvPr id="2" name="img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566420"/>
          <a:ext cx="899795" cy="8997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ity.cz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stity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9"/>
  <sheetViews>
    <sheetView tabSelected="1" workbookViewId="0">
      <selection activeCell="AC5" sqref="AC5"/>
    </sheetView>
  </sheetViews>
  <sheetFormatPr defaultRowHeight="15" x14ac:dyDescent="0.25"/>
  <cols>
    <col min="1" max="1" width="3.140625" style="6" customWidth="1"/>
    <col min="2" max="2" width="2.28515625" style="6" customWidth="1"/>
    <col min="3" max="3" width="4" style="6" customWidth="1"/>
    <col min="4" max="5" width="2.28515625" style="6" customWidth="1"/>
    <col min="6" max="6" width="4.140625" style="6" customWidth="1"/>
    <col min="7" max="7" width="3.140625" style="6" customWidth="1"/>
    <col min="8" max="8" width="6" style="6" customWidth="1"/>
    <col min="9" max="9" width="2.28515625" style="6" customWidth="1"/>
    <col min="10" max="10" width="5.140625" style="6" customWidth="1"/>
    <col min="11" max="11" width="4.140625" style="6" customWidth="1"/>
    <col min="12" max="12" width="2.28515625" style="6" customWidth="1"/>
    <col min="13" max="13" width="3.140625" style="6" customWidth="1"/>
    <col min="14" max="14" width="4.140625" style="6" customWidth="1"/>
    <col min="15" max="15" width="2.28515625" style="6" customWidth="1"/>
    <col min="16" max="16" width="4.140625" style="6" customWidth="1"/>
    <col min="17" max="18" width="2.28515625" style="6" customWidth="1"/>
    <col min="19" max="19" width="6" style="6" customWidth="1"/>
    <col min="20" max="20" width="3.140625" style="6" customWidth="1"/>
    <col min="21" max="21" width="5.140625" style="6" customWidth="1"/>
    <col min="22" max="23" width="2.28515625" style="6" customWidth="1"/>
    <col min="24" max="24" width="5.140625" style="6" customWidth="1"/>
    <col min="25" max="25" width="13.5703125" style="6" customWidth="1"/>
  </cols>
  <sheetData>
    <row r="1" spans="1:25" ht="26.25" x14ac:dyDescent="0.25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</row>
    <row r="2" spans="1:25" ht="15.75" x14ac:dyDescent="0.25">
      <c r="A2" s="206" t="s">
        <v>503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</row>
    <row r="3" spans="1:25" ht="18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</row>
    <row r="4" spans="1:25" ht="21" customHeight="1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</row>
    <row r="5" spans="1:25" ht="35.450000000000003" customHeight="1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</row>
    <row r="6" spans="1:25" ht="27.75" x14ac:dyDescent="0.25">
      <c r="A6" s="209" t="s">
        <v>1041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</row>
    <row r="7" spans="1:2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</row>
    <row r="8" spans="1:25" x14ac:dyDescent="0.25">
      <c r="A8" s="211" t="s">
        <v>2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</row>
    <row r="9" spans="1:25" ht="4.9000000000000004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2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3"/>
      <c r="B11" s="3"/>
      <c r="C11" s="3"/>
      <c r="D11" s="3" t="s">
        <v>4</v>
      </c>
      <c r="E11" s="3"/>
      <c r="F11" s="3"/>
      <c r="G11" s="3"/>
      <c r="H11" s="3"/>
      <c r="I11" s="3"/>
      <c r="J11" s="3"/>
      <c r="K11" s="3"/>
      <c r="L11" s="4" t="s">
        <v>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x14ac:dyDescent="0.25">
      <c r="A12" s="3"/>
      <c r="B12" s="3"/>
      <c r="C12" s="3"/>
      <c r="D12" s="3" t="s">
        <v>6</v>
      </c>
      <c r="E12" s="3"/>
      <c r="F12" s="3"/>
      <c r="G12" s="3"/>
      <c r="H12" s="3"/>
      <c r="I12" s="3"/>
      <c r="J12" s="3"/>
      <c r="K12" s="3"/>
      <c r="L12" s="4" t="s">
        <v>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3"/>
      <c r="B13" s="3"/>
      <c r="C13" s="3"/>
      <c r="D13" s="3" t="s">
        <v>8</v>
      </c>
      <c r="E13" s="3"/>
      <c r="F13" s="3"/>
      <c r="G13" s="3"/>
      <c r="H13" s="3"/>
      <c r="I13" s="3"/>
      <c r="J13" s="3"/>
      <c r="K13" s="3"/>
      <c r="L13" s="4" t="s">
        <v>736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2" t="s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25">
      <c r="A15" s="3"/>
      <c r="B15" s="3"/>
      <c r="C15" s="3"/>
      <c r="D15" s="3" t="s">
        <v>504</v>
      </c>
      <c r="E15" s="3"/>
      <c r="F15" s="3"/>
      <c r="G15" s="3"/>
      <c r="H15" s="3"/>
      <c r="I15" s="3"/>
      <c r="J15" s="3"/>
      <c r="K15" s="3"/>
      <c r="L15" s="4" t="s">
        <v>10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25">
      <c r="A16" s="3"/>
      <c r="B16" s="3"/>
      <c r="C16" s="3"/>
      <c r="D16" s="3" t="s">
        <v>11</v>
      </c>
      <c r="E16" s="3"/>
      <c r="F16" s="3"/>
      <c r="G16" s="3"/>
      <c r="H16" s="3"/>
      <c r="I16" s="3"/>
      <c r="J16" s="3"/>
      <c r="K16" s="3"/>
      <c r="L16" s="4" t="s">
        <v>12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25">
      <c r="A17" s="3"/>
      <c r="B17" s="3"/>
      <c r="C17" s="3"/>
      <c r="D17" s="3" t="s">
        <v>13</v>
      </c>
      <c r="E17" s="3"/>
      <c r="F17" s="3"/>
      <c r="G17" s="3"/>
      <c r="H17" s="3"/>
      <c r="I17" s="3"/>
      <c r="J17" s="3"/>
      <c r="K17" s="3"/>
      <c r="L17" s="5" t="s">
        <v>502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25">
      <c r="A18" s="2" t="s">
        <v>14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5">
      <c r="A19" s="205" t="s">
        <v>505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</row>
    <row r="20" spans="1:25" x14ac:dyDescent="0.25">
      <c r="A20" s="2" t="s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3"/>
      <c r="B21" s="3"/>
      <c r="C21" s="3" t="s">
        <v>703</v>
      </c>
      <c r="D21" s="3" t="s">
        <v>714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3"/>
      <c r="B22" s="3"/>
      <c r="C22" s="3" t="s">
        <v>704</v>
      </c>
      <c r="D22" s="3" t="s">
        <v>715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3"/>
      <c r="B23" s="3"/>
      <c r="C23" s="3" t="s">
        <v>705</v>
      </c>
      <c r="D23" s="3" t="s">
        <v>716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3"/>
      <c r="B24" s="3"/>
      <c r="C24" s="3" t="s">
        <v>706</v>
      </c>
      <c r="D24" s="3" t="s">
        <v>717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3"/>
      <c r="B25" s="3"/>
      <c r="C25" s="3" t="s">
        <v>707</v>
      </c>
      <c r="D25" s="3" t="s">
        <v>718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3"/>
      <c r="B26" s="3"/>
      <c r="C26" s="3" t="s">
        <v>708</v>
      </c>
      <c r="D26" s="3" t="s">
        <v>719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3"/>
      <c r="B27" s="3"/>
      <c r="C27" s="3" t="s">
        <v>709</v>
      </c>
      <c r="D27" s="3" t="s">
        <v>720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3"/>
      <c r="B28" s="3"/>
      <c r="C28" s="3" t="s">
        <v>710</v>
      </c>
      <c r="D28" s="3" t="s">
        <v>721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A29" s="3"/>
      <c r="B29" s="3"/>
      <c r="C29" s="3" t="s">
        <v>711</v>
      </c>
      <c r="D29" s="3" t="s">
        <v>722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3"/>
      <c r="B30" s="3"/>
      <c r="C30" s="3" t="s">
        <v>712</v>
      </c>
      <c r="D30" s="3" t="s">
        <v>724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3"/>
      <c r="B31" s="3"/>
      <c r="C31" s="3" t="s">
        <v>713</v>
      </c>
      <c r="D31" s="3" t="s">
        <v>723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3"/>
      <c r="B32" s="3"/>
      <c r="C32" s="3" t="s">
        <v>725</v>
      </c>
      <c r="D32" s="3" t="s">
        <v>732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3"/>
      <c r="B33" s="3"/>
      <c r="C33" s="3" t="s">
        <v>727</v>
      </c>
      <c r="D33" s="3" t="s">
        <v>728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3"/>
      <c r="B34" s="3"/>
      <c r="C34" s="3" t="s">
        <v>730</v>
      </c>
      <c r="D34" s="3" t="s">
        <v>729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s="3"/>
      <c r="B35" s="3"/>
      <c r="C35" s="3" t="s">
        <v>731</v>
      </c>
      <c r="D35" s="3" t="s">
        <v>726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C36" s="3" t="s">
        <v>733</v>
      </c>
      <c r="D36" s="3" t="s">
        <v>780</v>
      </c>
      <c r="E36" s="3"/>
      <c r="F36" s="3"/>
      <c r="G36" s="3"/>
      <c r="H36" s="3"/>
      <c r="I36" s="3"/>
      <c r="J36" s="3"/>
      <c r="K36" s="3"/>
      <c r="L36" s="3"/>
      <c r="M36" s="3"/>
    </row>
    <row r="37" spans="1:25" x14ac:dyDescent="0.25">
      <c r="C37" s="3" t="s">
        <v>734</v>
      </c>
      <c r="D37" s="3" t="s">
        <v>735</v>
      </c>
      <c r="E37" s="3"/>
      <c r="F37" s="3"/>
      <c r="G37" s="3"/>
      <c r="H37" s="3"/>
      <c r="I37" s="3"/>
    </row>
    <row r="38" spans="1:25" ht="15.75" thickBot="1" x14ac:dyDescent="0.3"/>
    <row r="39" spans="1:25" x14ac:dyDescent="0.25">
      <c r="A39" s="212" t="s">
        <v>498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3"/>
      <c r="N39" s="214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6"/>
    </row>
    <row r="40" spans="1:25" ht="11.65" customHeight="1" x14ac:dyDescent="0.25">
      <c r="A40" s="217"/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8"/>
      <c r="N40" s="219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8"/>
    </row>
    <row r="41" spans="1:25" ht="11.65" customHeight="1" x14ac:dyDescent="0.25">
      <c r="A41" s="217"/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8"/>
      <c r="N41" s="219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8"/>
    </row>
    <row r="42" spans="1:25" ht="11.65" customHeight="1" x14ac:dyDescent="0.25">
      <c r="A42" s="217"/>
      <c r="B42" s="217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8"/>
      <c r="N42" s="219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8"/>
    </row>
    <row r="43" spans="1:25" ht="11.65" customHeight="1" thickBot="1" x14ac:dyDescent="0.3">
      <c r="A43" s="217"/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8"/>
      <c r="N43" s="220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2"/>
    </row>
    <row r="44" spans="1:25" x14ac:dyDescent="0.25">
      <c r="A44" s="223"/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</row>
    <row r="45" spans="1:25" ht="15.75" thickBot="1" x14ac:dyDescent="0.3">
      <c r="A45" s="212" t="s">
        <v>538</v>
      </c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24" t="s">
        <v>539</v>
      </c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</row>
    <row r="46" spans="1:25" ht="25.15" customHeight="1" thickBot="1" x14ac:dyDescent="0.3">
      <c r="A46" s="7"/>
      <c r="B46" s="7"/>
      <c r="C46" s="7"/>
      <c r="D46" s="225" t="s">
        <v>499</v>
      </c>
      <c r="E46" s="225"/>
      <c r="F46" s="225"/>
      <c r="G46" s="225"/>
      <c r="H46" s="225"/>
      <c r="I46" s="225"/>
      <c r="J46" s="225"/>
      <c r="K46" s="225"/>
      <c r="L46" s="225"/>
      <c r="M46" s="226"/>
      <c r="N46" s="227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9"/>
    </row>
    <row r="47" spans="1:25" x14ac:dyDescent="0.25">
      <c r="A47" s="223"/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</row>
    <row r="48" spans="1:25" ht="15.75" thickBot="1" x14ac:dyDescent="0.3">
      <c r="A48" s="212" t="s">
        <v>500</v>
      </c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24" t="s">
        <v>540</v>
      </c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</row>
    <row r="49" spans="1:25" ht="25.15" customHeight="1" thickBot="1" x14ac:dyDescent="0.3">
      <c r="A49" s="217"/>
      <c r="B49" s="217"/>
      <c r="C49" s="217"/>
      <c r="D49" s="217" t="s">
        <v>501</v>
      </c>
      <c r="E49" s="217"/>
      <c r="F49" s="217"/>
      <c r="G49" s="217"/>
      <c r="H49" s="217"/>
      <c r="I49" s="217"/>
      <c r="J49" s="217"/>
      <c r="K49" s="217"/>
      <c r="L49" s="217"/>
      <c r="M49" s="218"/>
      <c r="N49" s="227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9"/>
    </row>
  </sheetData>
  <mergeCells count="28">
    <mergeCell ref="A48:M48"/>
    <mergeCell ref="N48:Y48"/>
    <mergeCell ref="A49:C49"/>
    <mergeCell ref="D49:M49"/>
    <mergeCell ref="N49:Y49"/>
    <mergeCell ref="A47:Y47"/>
    <mergeCell ref="A45:M45"/>
    <mergeCell ref="N45:Y45"/>
    <mergeCell ref="D46:M46"/>
    <mergeCell ref="N46:Y46"/>
    <mergeCell ref="A42:M42"/>
    <mergeCell ref="N42:Y42"/>
    <mergeCell ref="A43:M43"/>
    <mergeCell ref="N43:Y43"/>
    <mergeCell ref="A44:Y44"/>
    <mergeCell ref="A39:M39"/>
    <mergeCell ref="N39:Y39"/>
    <mergeCell ref="A40:M40"/>
    <mergeCell ref="N40:Y40"/>
    <mergeCell ref="A41:M41"/>
    <mergeCell ref="N41:Y41"/>
    <mergeCell ref="A19:Y19"/>
    <mergeCell ref="A2:Y2"/>
    <mergeCell ref="A3:Y5"/>
    <mergeCell ref="A1:Y1"/>
    <mergeCell ref="A6:Y6"/>
    <mergeCell ref="A7:Y7"/>
    <mergeCell ref="A8:Y8"/>
  </mergeCells>
  <hyperlinks>
    <hyperlink ref="L17" r:id="rId1" xr:uid="{00000000-0004-0000-0000-000000000000}"/>
  </hyperlinks>
  <pageMargins left="0" right="0" top="0.39370078740157483" bottom="0.59055118110236227" header="0.39370078740157483" footer="0.59055118110236227"/>
  <pageSetup paperSize="9" fitToWidth="0" fitToHeight="0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6"/>
  <sheetViews>
    <sheetView topLeftCell="A7" workbookViewId="0">
      <selection activeCell="C18" sqref="C18"/>
    </sheetView>
  </sheetViews>
  <sheetFormatPr defaultRowHeight="15" x14ac:dyDescent="0.25"/>
  <cols>
    <col min="1" max="1" width="4.85546875" customWidth="1"/>
    <col min="2" max="2" width="46" style="122" customWidth="1"/>
    <col min="3" max="3" width="45.28515625" style="122" customWidth="1"/>
    <col min="4" max="4" width="10.7109375" style="123" customWidth="1"/>
    <col min="5" max="5" width="12.5703125" style="123" customWidth="1"/>
    <col min="6" max="6" width="14.7109375" style="144" customWidth="1"/>
    <col min="7" max="7" width="10.28515625" style="122" customWidth="1"/>
    <col min="8" max="8" width="10.7109375" style="6" customWidth="1"/>
    <col min="9" max="9" width="12.140625" style="6" customWidth="1"/>
    <col min="10" max="10" width="13.28515625" style="6" customWidth="1"/>
    <col min="11" max="11" width="11.28515625" bestFit="1" customWidth="1"/>
  </cols>
  <sheetData>
    <row r="1" spans="1:10" ht="16.149999999999999" customHeight="1" thickBot="1" x14ac:dyDescent="0.3">
      <c r="A1" s="361" t="s">
        <v>737</v>
      </c>
      <c r="B1" s="361"/>
      <c r="C1" s="361"/>
      <c r="D1" s="361"/>
      <c r="E1" s="361"/>
      <c r="F1" s="361"/>
      <c r="G1" s="361"/>
      <c r="H1" s="121"/>
      <c r="I1" s="121"/>
      <c r="J1" s="121"/>
    </row>
    <row r="2" spans="1:10" s="6" customFormat="1" ht="19.899999999999999" customHeight="1" thickBot="1" x14ac:dyDescent="0.3">
      <c r="A2" s="362" t="s">
        <v>1033</v>
      </c>
      <c r="B2" s="363"/>
      <c r="C2" s="363"/>
      <c r="D2" s="363"/>
      <c r="E2" s="363"/>
      <c r="F2" s="363"/>
      <c r="G2" s="364"/>
    </row>
    <row r="3" spans="1:10" s="6" customFormat="1" ht="51.6" customHeight="1" thickBot="1" x14ac:dyDescent="0.3">
      <c r="A3" s="137" t="s">
        <v>1026</v>
      </c>
      <c r="B3" s="138" t="s">
        <v>951</v>
      </c>
      <c r="C3" s="138" t="s">
        <v>994</v>
      </c>
      <c r="D3" s="139" t="s">
        <v>995</v>
      </c>
      <c r="E3" s="149" t="s">
        <v>953</v>
      </c>
      <c r="F3" s="150" t="s">
        <v>1027</v>
      </c>
      <c r="G3" s="151" t="s">
        <v>954</v>
      </c>
    </row>
    <row r="4" spans="1:10" s="6" customFormat="1" ht="30" customHeight="1" x14ac:dyDescent="0.25">
      <c r="A4" s="146" t="s">
        <v>936</v>
      </c>
      <c r="B4" s="130" t="s">
        <v>996</v>
      </c>
      <c r="C4" s="130" t="s">
        <v>997</v>
      </c>
      <c r="D4" s="131" t="s">
        <v>998</v>
      </c>
      <c r="E4" s="152" t="s">
        <v>958</v>
      </c>
      <c r="F4" s="140">
        <v>443900</v>
      </c>
      <c r="G4" s="132" t="s">
        <v>999</v>
      </c>
    </row>
    <row r="5" spans="1:10" s="6" customFormat="1" ht="30" customHeight="1" x14ac:dyDescent="0.25">
      <c r="A5" s="147" t="s">
        <v>937</v>
      </c>
      <c r="B5" s="124" t="s">
        <v>1000</v>
      </c>
      <c r="C5" s="124" t="s">
        <v>1001</v>
      </c>
      <c r="D5" s="125" t="s">
        <v>1002</v>
      </c>
      <c r="E5" s="153" t="s">
        <v>958</v>
      </c>
      <c r="F5" s="141">
        <v>40000</v>
      </c>
      <c r="G5" s="133">
        <v>45341</v>
      </c>
    </row>
    <row r="6" spans="1:10" s="6" customFormat="1" ht="30" customHeight="1" x14ac:dyDescent="0.25">
      <c r="A6" s="147" t="s">
        <v>938</v>
      </c>
      <c r="B6" s="124" t="s">
        <v>1003</v>
      </c>
      <c r="C6" s="124" t="s">
        <v>1004</v>
      </c>
      <c r="D6" s="125" t="s">
        <v>1005</v>
      </c>
      <c r="E6" s="153" t="s">
        <v>958</v>
      </c>
      <c r="F6" s="141">
        <v>20000</v>
      </c>
      <c r="G6" s="133">
        <v>45327</v>
      </c>
    </row>
    <row r="7" spans="1:10" s="6" customFormat="1" ht="30" customHeight="1" x14ac:dyDescent="0.25">
      <c r="A7" s="147" t="s">
        <v>939</v>
      </c>
      <c r="B7" s="124" t="s">
        <v>1006</v>
      </c>
      <c r="C7" s="126" t="s">
        <v>1007</v>
      </c>
      <c r="D7" s="125" t="s">
        <v>1008</v>
      </c>
      <c r="E7" s="153" t="s">
        <v>958</v>
      </c>
      <c r="F7" s="141">
        <v>20000</v>
      </c>
      <c r="G7" s="133">
        <v>45352</v>
      </c>
    </row>
    <row r="8" spans="1:10" s="6" customFormat="1" ht="30" customHeight="1" x14ac:dyDescent="0.25">
      <c r="A8" s="147" t="s">
        <v>940</v>
      </c>
      <c r="B8" s="124" t="s">
        <v>1009</v>
      </c>
      <c r="C8" s="124" t="s">
        <v>1010</v>
      </c>
      <c r="D8" s="125" t="s">
        <v>1011</v>
      </c>
      <c r="E8" s="153" t="s">
        <v>1012</v>
      </c>
      <c r="F8" s="142">
        <v>20000</v>
      </c>
      <c r="G8" s="134">
        <v>45379</v>
      </c>
    </row>
    <row r="9" spans="1:10" s="6" customFormat="1" ht="30" customHeight="1" x14ac:dyDescent="0.25">
      <c r="A9" s="147" t="s">
        <v>941</v>
      </c>
      <c r="B9" s="124" t="s">
        <v>1013</v>
      </c>
      <c r="C9" s="124" t="s">
        <v>1014</v>
      </c>
      <c r="D9" s="125" t="s">
        <v>1015</v>
      </c>
      <c r="E9" s="153" t="s">
        <v>958</v>
      </c>
      <c r="F9" s="142">
        <v>30000</v>
      </c>
      <c r="G9" s="134">
        <v>45407</v>
      </c>
    </row>
    <row r="10" spans="1:10" s="6" customFormat="1" ht="30" customHeight="1" x14ac:dyDescent="0.25">
      <c r="A10" s="147" t="s">
        <v>942</v>
      </c>
      <c r="B10" s="124" t="s">
        <v>1016</v>
      </c>
      <c r="C10" s="124" t="s">
        <v>1024</v>
      </c>
      <c r="D10" s="125" t="s">
        <v>1017</v>
      </c>
      <c r="E10" s="153" t="s">
        <v>958</v>
      </c>
      <c r="F10" s="142">
        <v>5000</v>
      </c>
      <c r="G10" s="134">
        <v>45407</v>
      </c>
    </row>
    <row r="11" spans="1:10" s="6" customFormat="1" ht="30" customHeight="1" x14ac:dyDescent="0.25">
      <c r="A11" s="147" t="s">
        <v>943</v>
      </c>
      <c r="B11" s="124" t="s">
        <v>1018</v>
      </c>
      <c r="C11" s="124" t="s">
        <v>1019</v>
      </c>
      <c r="D11" s="125" t="s">
        <v>1020</v>
      </c>
      <c r="E11" s="153" t="s">
        <v>958</v>
      </c>
      <c r="F11" s="142">
        <v>7930</v>
      </c>
      <c r="G11" s="134">
        <v>45533</v>
      </c>
    </row>
    <row r="12" spans="1:10" s="6" customFormat="1" ht="30" customHeight="1" x14ac:dyDescent="0.25">
      <c r="A12" s="147" t="s">
        <v>944</v>
      </c>
      <c r="B12" s="124" t="s">
        <v>1021</v>
      </c>
      <c r="C12" s="124" t="s">
        <v>1022</v>
      </c>
      <c r="D12" s="125" t="s">
        <v>1025</v>
      </c>
      <c r="E12" s="153" t="s">
        <v>958</v>
      </c>
      <c r="F12" s="142">
        <v>30000</v>
      </c>
      <c r="G12" s="134">
        <v>45555</v>
      </c>
    </row>
    <row r="13" spans="1:10" s="6" customFormat="1" ht="30" customHeight="1" thickBot="1" x14ac:dyDescent="0.3">
      <c r="A13" s="148" t="s">
        <v>945</v>
      </c>
      <c r="B13" s="127" t="s">
        <v>1023</v>
      </c>
      <c r="C13" s="128" t="s">
        <v>1007</v>
      </c>
      <c r="D13" s="129" t="s">
        <v>1008</v>
      </c>
      <c r="E13" s="154" t="s">
        <v>958</v>
      </c>
      <c r="F13" s="143">
        <v>17000</v>
      </c>
      <c r="G13" s="135">
        <v>45624</v>
      </c>
    </row>
    <row r="14" spans="1:10" s="6" customFormat="1" ht="19.899999999999999" customHeight="1" thickBot="1" x14ac:dyDescent="0.3">
      <c r="A14" s="365" t="s">
        <v>946</v>
      </c>
      <c r="B14" s="366"/>
      <c r="C14" s="366"/>
      <c r="D14" s="366"/>
      <c r="E14" s="367"/>
      <c r="F14" s="145">
        <f>SUM(F4:F13)</f>
        <v>633830</v>
      </c>
      <c r="G14" s="136"/>
    </row>
    <row r="15" spans="1:10" ht="15.75" thickBot="1" x14ac:dyDescent="0.3">
      <c r="A15" s="368" t="s">
        <v>1034</v>
      </c>
      <c r="B15" s="368"/>
      <c r="C15" s="368"/>
      <c r="D15" s="368"/>
      <c r="E15" s="368"/>
      <c r="F15" s="144">
        <v>4350536</v>
      </c>
    </row>
    <row r="16" spans="1:10" x14ac:dyDescent="0.25">
      <c r="F16" s="165">
        <f>SUM(F14:F15)</f>
        <v>4984366</v>
      </c>
    </row>
  </sheetData>
  <mergeCells count="4">
    <mergeCell ref="A1:G1"/>
    <mergeCell ref="A2:G2"/>
    <mergeCell ref="A14:E14"/>
    <mergeCell ref="A15:E15"/>
  </mergeCells>
  <pageMargins left="0" right="0" top="0.39370078740157483" bottom="0.78740157480314965" header="0.39370078740157483" footer="0.59055118110236227"/>
  <pageSetup paperSize="9" firstPageNumber="14" fitToWidth="0" fitToHeight="0" orientation="landscape" useFirstPageNumber="1" r:id="rId1"/>
  <headerFooter>
    <oddHeader>&amp;R&amp;8Závěrečný účet za rok 2024 - NÁVRH</oddHeader>
    <oddFooter>&amp;C&amp;8&amp;A&amp;R&amp;P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3"/>
  <sheetViews>
    <sheetView topLeftCell="A6" workbookViewId="0">
      <selection activeCell="H30" sqref="H30"/>
    </sheetView>
  </sheetViews>
  <sheetFormatPr defaultRowHeight="15" x14ac:dyDescent="0.25"/>
  <cols>
    <col min="1" max="1" width="4.7109375" style="188" customWidth="1"/>
    <col min="2" max="2" width="50.7109375" style="188" customWidth="1"/>
    <col min="3" max="3" width="20.7109375" style="122" customWidth="1"/>
    <col min="4" max="4" width="12.7109375" style="122" customWidth="1"/>
    <col min="5" max="5" width="17" style="123" customWidth="1"/>
    <col min="6" max="6" width="16.7109375" style="122" customWidth="1"/>
    <col min="7" max="7" width="20.28515625" style="144" customWidth="1"/>
    <col min="8" max="8" width="10.28515625" style="122" customWidth="1"/>
    <col min="9" max="9" width="10.7109375" style="6" customWidth="1"/>
    <col min="10" max="10" width="12.140625" style="6" customWidth="1"/>
    <col min="11" max="11" width="13.28515625" style="6" customWidth="1"/>
    <col min="12" max="12" width="11.28515625" bestFit="1" customWidth="1"/>
  </cols>
  <sheetData>
    <row r="1" spans="1:11" ht="16.149999999999999" customHeight="1" thickBot="1" x14ac:dyDescent="0.3">
      <c r="A1" s="361" t="s">
        <v>738</v>
      </c>
      <c r="B1" s="361"/>
      <c r="C1" s="361"/>
      <c r="D1" s="361"/>
      <c r="E1" s="361"/>
      <c r="F1" s="361"/>
      <c r="G1" s="361"/>
      <c r="H1" s="361"/>
      <c r="I1" s="121"/>
      <c r="J1" s="121"/>
      <c r="K1" s="121"/>
    </row>
    <row r="2" spans="1:11" s="6" customFormat="1" ht="19.899999999999999" customHeight="1" thickBot="1" x14ac:dyDescent="0.3">
      <c r="A2" s="381" t="s">
        <v>950</v>
      </c>
      <c r="B2" s="382"/>
      <c r="C2" s="382"/>
      <c r="D2" s="382"/>
      <c r="E2" s="382"/>
      <c r="F2" s="382"/>
      <c r="G2" s="383"/>
    </row>
    <row r="3" spans="1:11" s="6" customFormat="1" ht="36" customHeight="1" thickBot="1" x14ac:dyDescent="0.3">
      <c r="A3" s="159" t="s">
        <v>1026</v>
      </c>
      <c r="B3" s="168" t="s">
        <v>951</v>
      </c>
      <c r="C3" s="169" t="s">
        <v>952</v>
      </c>
      <c r="D3" s="170" t="s">
        <v>953</v>
      </c>
      <c r="E3" s="171" t="s">
        <v>1027</v>
      </c>
      <c r="F3" s="172" t="s">
        <v>954</v>
      </c>
      <c r="G3" s="173" t="s">
        <v>955</v>
      </c>
    </row>
    <row r="4" spans="1:11" s="6" customFormat="1" ht="13.9" customHeight="1" x14ac:dyDescent="0.25">
      <c r="A4" s="374" t="s">
        <v>936</v>
      </c>
      <c r="B4" s="384" t="s">
        <v>956</v>
      </c>
      <c r="C4" s="384" t="s">
        <v>957</v>
      </c>
      <c r="D4" s="385" t="s">
        <v>958</v>
      </c>
      <c r="E4" s="174">
        <v>3380.1</v>
      </c>
      <c r="F4" s="386">
        <v>45217</v>
      </c>
      <c r="G4" s="193" t="s">
        <v>959</v>
      </c>
    </row>
    <row r="5" spans="1:11" s="6" customFormat="1" ht="13.9" customHeight="1" x14ac:dyDescent="0.25">
      <c r="A5" s="375"/>
      <c r="B5" s="376"/>
      <c r="C5" s="376"/>
      <c r="D5" s="379"/>
      <c r="E5" s="142">
        <v>30420.9</v>
      </c>
      <c r="F5" s="380"/>
      <c r="G5" s="194" t="s">
        <v>960</v>
      </c>
    </row>
    <row r="6" spans="1:11" s="6" customFormat="1" ht="13.9" customHeight="1" x14ac:dyDescent="0.25">
      <c r="A6" s="375" t="s">
        <v>937</v>
      </c>
      <c r="B6" s="376" t="s">
        <v>956</v>
      </c>
      <c r="C6" s="376" t="s">
        <v>957</v>
      </c>
      <c r="D6" s="379" t="s">
        <v>958</v>
      </c>
      <c r="E6" s="142">
        <v>844.9</v>
      </c>
      <c r="F6" s="380">
        <v>45348</v>
      </c>
      <c r="G6" s="194" t="s">
        <v>959</v>
      </c>
    </row>
    <row r="7" spans="1:11" s="6" customFormat="1" ht="13.9" customHeight="1" x14ac:dyDescent="0.25">
      <c r="A7" s="375"/>
      <c r="B7" s="376"/>
      <c r="C7" s="376"/>
      <c r="D7" s="379"/>
      <c r="E7" s="142">
        <v>7604.1</v>
      </c>
      <c r="F7" s="380"/>
      <c r="G7" s="194" t="s">
        <v>961</v>
      </c>
    </row>
    <row r="8" spans="1:11" s="6" customFormat="1" ht="13.9" customHeight="1" x14ac:dyDescent="0.25">
      <c r="A8" s="375" t="s">
        <v>938</v>
      </c>
      <c r="B8" s="376" t="s">
        <v>956</v>
      </c>
      <c r="C8" s="376" t="s">
        <v>957</v>
      </c>
      <c r="D8" s="379" t="s">
        <v>958</v>
      </c>
      <c r="E8" s="142">
        <v>26176.5</v>
      </c>
      <c r="F8" s="380">
        <v>45587</v>
      </c>
      <c r="G8" s="194" t="s">
        <v>962</v>
      </c>
    </row>
    <row r="9" spans="1:11" s="6" customFormat="1" ht="13.9" customHeight="1" x14ac:dyDescent="0.25">
      <c r="A9" s="375"/>
      <c r="B9" s="376"/>
      <c r="C9" s="376"/>
      <c r="D9" s="379"/>
      <c r="E9" s="142">
        <v>2908.5</v>
      </c>
      <c r="F9" s="380"/>
      <c r="G9" s="194" t="s">
        <v>963</v>
      </c>
    </row>
    <row r="10" spans="1:11" s="6" customFormat="1" ht="13.9" customHeight="1" x14ac:dyDescent="0.25">
      <c r="A10" s="155" t="s">
        <v>939</v>
      </c>
      <c r="B10" s="124" t="s">
        <v>964</v>
      </c>
      <c r="C10" s="126" t="s">
        <v>965</v>
      </c>
      <c r="D10" s="153" t="s">
        <v>958</v>
      </c>
      <c r="E10" s="142">
        <v>240000</v>
      </c>
      <c r="F10" s="199" t="s">
        <v>966</v>
      </c>
      <c r="G10" s="194" t="s">
        <v>967</v>
      </c>
    </row>
    <row r="11" spans="1:11" s="6" customFormat="1" ht="13.9" customHeight="1" x14ac:dyDescent="0.25">
      <c r="A11" s="155" t="s">
        <v>940</v>
      </c>
      <c r="B11" s="124" t="s">
        <v>497</v>
      </c>
      <c r="C11" s="126" t="s">
        <v>965</v>
      </c>
      <c r="D11" s="153" t="s">
        <v>958</v>
      </c>
      <c r="E11" s="142">
        <v>160000</v>
      </c>
      <c r="F11" s="199" t="s">
        <v>968</v>
      </c>
      <c r="G11" s="194" t="s">
        <v>969</v>
      </c>
    </row>
    <row r="12" spans="1:11" s="6" customFormat="1" ht="13.9" customHeight="1" x14ac:dyDescent="0.25">
      <c r="A12" s="155" t="s">
        <v>941</v>
      </c>
      <c r="B12" s="124" t="s">
        <v>970</v>
      </c>
      <c r="C12" s="126" t="s">
        <v>971</v>
      </c>
      <c r="D12" s="153" t="s">
        <v>958</v>
      </c>
      <c r="E12" s="142">
        <v>198000</v>
      </c>
      <c r="F12" s="199" t="s">
        <v>972</v>
      </c>
      <c r="G12" s="194" t="s">
        <v>973</v>
      </c>
    </row>
    <row r="13" spans="1:11" s="6" customFormat="1" ht="13.9" customHeight="1" x14ac:dyDescent="0.25">
      <c r="A13" s="155" t="s">
        <v>942</v>
      </c>
      <c r="B13" s="124" t="s">
        <v>970</v>
      </c>
      <c r="C13" s="126" t="s">
        <v>971</v>
      </c>
      <c r="D13" s="153" t="s">
        <v>958</v>
      </c>
      <c r="E13" s="142">
        <v>18800</v>
      </c>
      <c r="F13" s="199" t="s">
        <v>974</v>
      </c>
      <c r="G13" s="194" t="s">
        <v>973</v>
      </c>
    </row>
    <row r="14" spans="1:11" s="6" customFormat="1" ht="13.9" customHeight="1" x14ac:dyDescent="0.25">
      <c r="A14" s="375" t="s">
        <v>943</v>
      </c>
      <c r="B14" s="376" t="s">
        <v>491</v>
      </c>
      <c r="C14" s="376" t="s">
        <v>975</v>
      </c>
      <c r="D14" s="153" t="s">
        <v>958</v>
      </c>
      <c r="E14" s="142">
        <v>619920</v>
      </c>
      <c r="F14" s="200">
        <v>45534</v>
      </c>
      <c r="G14" s="194" t="s">
        <v>976</v>
      </c>
    </row>
    <row r="15" spans="1:11" ht="13.9" customHeight="1" x14ac:dyDescent="0.25">
      <c r="A15" s="375"/>
      <c r="B15" s="376"/>
      <c r="C15" s="376"/>
      <c r="D15" s="153" t="s">
        <v>958</v>
      </c>
      <c r="E15" s="142">
        <v>61870</v>
      </c>
      <c r="F15" s="377">
        <v>45244</v>
      </c>
      <c r="G15" s="194" t="s">
        <v>977</v>
      </c>
      <c r="H15" s="6"/>
    </row>
    <row r="16" spans="1:11" ht="13.9" customHeight="1" x14ac:dyDescent="0.25">
      <c r="A16" s="375"/>
      <c r="B16" s="376"/>
      <c r="C16" s="376"/>
      <c r="D16" s="153" t="s">
        <v>958</v>
      </c>
      <c r="E16" s="142">
        <v>3000</v>
      </c>
      <c r="F16" s="377"/>
      <c r="G16" s="194" t="s">
        <v>978</v>
      </c>
      <c r="H16" s="6"/>
    </row>
    <row r="17" spans="1:11" ht="13.9" customHeight="1" x14ac:dyDescent="0.25">
      <c r="A17" s="375"/>
      <c r="B17" s="376"/>
      <c r="C17" s="376"/>
      <c r="D17" s="153" t="s">
        <v>958</v>
      </c>
      <c r="E17" s="142">
        <v>367150</v>
      </c>
      <c r="F17" s="377"/>
      <c r="G17" s="194" t="s">
        <v>979</v>
      </c>
      <c r="H17" s="6"/>
    </row>
    <row r="18" spans="1:11" ht="13.9" customHeight="1" x14ac:dyDescent="0.25">
      <c r="A18" s="375" t="s">
        <v>944</v>
      </c>
      <c r="B18" s="376" t="s">
        <v>980</v>
      </c>
      <c r="C18" s="376" t="s">
        <v>981</v>
      </c>
      <c r="D18" s="153" t="s">
        <v>958</v>
      </c>
      <c r="E18" s="142">
        <v>80574.240000000005</v>
      </c>
      <c r="F18" s="378" t="s">
        <v>1028</v>
      </c>
      <c r="G18" s="194" t="s">
        <v>982</v>
      </c>
      <c r="H18" s="6"/>
    </row>
    <row r="19" spans="1:11" ht="13.9" customHeight="1" x14ac:dyDescent="0.25">
      <c r="A19" s="375"/>
      <c r="B19" s="376"/>
      <c r="C19" s="376"/>
      <c r="D19" s="153" t="s">
        <v>958</v>
      </c>
      <c r="E19" s="142">
        <v>265683.76</v>
      </c>
      <c r="F19" s="378"/>
      <c r="G19" s="194" t="s">
        <v>983</v>
      </c>
      <c r="H19" s="6"/>
    </row>
    <row r="20" spans="1:11" ht="13.9" customHeight="1" x14ac:dyDescent="0.25">
      <c r="A20" s="155" t="s">
        <v>945</v>
      </c>
      <c r="B20" s="189" t="s">
        <v>984</v>
      </c>
      <c r="C20" s="126" t="s">
        <v>957</v>
      </c>
      <c r="D20" s="153" t="s">
        <v>958</v>
      </c>
      <c r="E20" s="142">
        <v>58000</v>
      </c>
      <c r="F20" s="200">
        <v>45453</v>
      </c>
      <c r="G20" s="194" t="s">
        <v>985</v>
      </c>
      <c r="H20" s="6"/>
    </row>
    <row r="21" spans="1:11" ht="13.9" customHeight="1" x14ac:dyDescent="0.25">
      <c r="A21" s="155" t="s">
        <v>947</v>
      </c>
      <c r="B21" s="124" t="s">
        <v>986</v>
      </c>
      <c r="C21" s="126" t="s">
        <v>957</v>
      </c>
      <c r="D21" s="153" t="s">
        <v>958</v>
      </c>
      <c r="E21" s="142">
        <v>109000</v>
      </c>
      <c r="F21" s="200">
        <v>45463</v>
      </c>
      <c r="G21" s="194" t="s">
        <v>987</v>
      </c>
      <c r="H21" s="6"/>
    </row>
    <row r="22" spans="1:11" ht="13.9" customHeight="1" x14ac:dyDescent="0.25">
      <c r="A22" s="155" t="s">
        <v>948</v>
      </c>
      <c r="B22" s="124" t="s">
        <v>988</v>
      </c>
      <c r="C22" s="126" t="s">
        <v>957</v>
      </c>
      <c r="D22" s="153" t="s">
        <v>958</v>
      </c>
      <c r="E22" s="142">
        <v>30000</v>
      </c>
      <c r="F22" s="200">
        <v>45449</v>
      </c>
      <c r="G22" s="194" t="s">
        <v>989</v>
      </c>
      <c r="H22" s="6"/>
    </row>
    <row r="23" spans="1:11" ht="13.9" customHeight="1" thickBot="1" x14ac:dyDescent="0.3">
      <c r="A23" s="156" t="s">
        <v>949</v>
      </c>
      <c r="B23" s="127" t="s">
        <v>990</v>
      </c>
      <c r="C23" s="128" t="s">
        <v>991</v>
      </c>
      <c r="D23" s="154" t="s">
        <v>958</v>
      </c>
      <c r="E23" s="143">
        <v>751200</v>
      </c>
      <c r="F23" s="201">
        <v>45300</v>
      </c>
      <c r="G23" s="195">
        <v>4112</v>
      </c>
      <c r="H23" s="6"/>
    </row>
    <row r="24" spans="1:11" ht="13.9" customHeight="1" x14ac:dyDescent="0.25">
      <c r="A24" s="175" t="s">
        <v>1029</v>
      </c>
      <c r="B24" s="176" t="s">
        <v>992</v>
      </c>
      <c r="C24" s="177" t="s">
        <v>957</v>
      </c>
      <c r="D24" s="178" t="s">
        <v>958</v>
      </c>
      <c r="E24" s="140">
        <v>-2.2000000000000002</v>
      </c>
      <c r="F24" s="190" t="s">
        <v>993</v>
      </c>
      <c r="G24" s="196" t="s">
        <v>959</v>
      </c>
      <c r="H24" s="6"/>
    </row>
    <row r="25" spans="1:11" ht="13.9" customHeight="1" x14ac:dyDescent="0.25">
      <c r="A25" s="179" t="s">
        <v>1029</v>
      </c>
      <c r="B25" s="180" t="s">
        <v>992</v>
      </c>
      <c r="C25" s="181" t="s">
        <v>957</v>
      </c>
      <c r="D25" s="182" t="s">
        <v>958</v>
      </c>
      <c r="E25" s="142">
        <v>-19.8</v>
      </c>
      <c r="F25" s="191" t="s">
        <v>993</v>
      </c>
      <c r="G25" s="197" t="s">
        <v>961</v>
      </c>
      <c r="H25" s="6"/>
    </row>
    <row r="26" spans="1:11" ht="13.9" customHeight="1" x14ac:dyDescent="0.25">
      <c r="A26" s="179" t="s">
        <v>1029</v>
      </c>
      <c r="B26" s="180" t="s">
        <v>992</v>
      </c>
      <c r="C26" s="181" t="s">
        <v>957</v>
      </c>
      <c r="D26" s="182" t="s">
        <v>958</v>
      </c>
      <c r="E26" s="142">
        <v>-18699.3</v>
      </c>
      <c r="F26" s="191" t="s">
        <v>993</v>
      </c>
      <c r="G26" s="197" t="s">
        <v>960</v>
      </c>
      <c r="H26" s="6"/>
    </row>
    <row r="27" spans="1:11" ht="13.9" customHeight="1" thickBot="1" x14ac:dyDescent="0.3">
      <c r="A27" s="183" t="s">
        <v>1029</v>
      </c>
      <c r="B27" s="184" t="s">
        <v>992</v>
      </c>
      <c r="C27" s="185" t="s">
        <v>957</v>
      </c>
      <c r="D27" s="186" t="s">
        <v>958</v>
      </c>
      <c r="E27" s="143">
        <v>-2077.6999999999998</v>
      </c>
      <c r="F27" s="192" t="s">
        <v>993</v>
      </c>
      <c r="G27" s="198" t="s">
        <v>959</v>
      </c>
      <c r="H27" s="6"/>
    </row>
    <row r="28" spans="1:11" s="6" customFormat="1" ht="19.899999999999999" customHeight="1" thickBot="1" x14ac:dyDescent="0.3">
      <c r="A28" s="372" t="s">
        <v>946</v>
      </c>
      <c r="B28" s="373"/>
      <c r="C28" s="373"/>
      <c r="D28" s="373"/>
      <c r="E28" s="145">
        <f>SUM(E4:E27)</f>
        <v>3013734</v>
      </c>
      <c r="F28" s="158"/>
      <c r="G28" s="157"/>
    </row>
    <row r="29" spans="1:11" ht="13.9" customHeight="1" thickBot="1" x14ac:dyDescent="0.3">
      <c r="A29" s="187"/>
      <c r="B29" s="187"/>
      <c r="E29" s="144">
        <v>3500000</v>
      </c>
      <c r="F29" s="122" t="s">
        <v>1037</v>
      </c>
    </row>
    <row r="30" spans="1:11" x14ac:dyDescent="0.25">
      <c r="A30" s="371" t="s">
        <v>1038</v>
      </c>
      <c r="B30" s="371"/>
      <c r="E30" s="202">
        <f>SUM(E28:E29)</f>
        <v>6513734</v>
      </c>
    </row>
    <row r="31" spans="1:11" ht="4.9000000000000004" customHeight="1" x14ac:dyDescent="0.25">
      <c r="A31" s="371"/>
      <c r="B31" s="371"/>
      <c r="E31" s="144"/>
    </row>
    <row r="32" spans="1:11" s="204" customFormat="1" ht="19.899999999999999" customHeight="1" x14ac:dyDescent="0.2">
      <c r="A32" s="369" t="s">
        <v>1039</v>
      </c>
      <c r="B32" s="370"/>
      <c r="C32" s="370"/>
      <c r="D32" s="370"/>
      <c r="E32" s="370"/>
      <c r="F32" s="370"/>
      <c r="G32" s="370"/>
      <c r="H32" s="203"/>
      <c r="I32" s="203"/>
      <c r="J32" s="203"/>
      <c r="K32" s="203"/>
    </row>
    <row r="33" spans="1:11" s="204" customFormat="1" ht="19.899999999999999" customHeight="1" x14ac:dyDescent="0.2">
      <c r="A33" s="369" t="s">
        <v>1040</v>
      </c>
      <c r="B33" s="370"/>
      <c r="C33" s="370"/>
      <c r="D33" s="370"/>
      <c r="E33" s="370"/>
      <c r="F33" s="370"/>
      <c r="G33" s="370"/>
      <c r="H33" s="203"/>
      <c r="I33" s="203"/>
      <c r="J33" s="203"/>
      <c r="K33" s="203"/>
    </row>
  </sheetData>
  <mergeCells count="29">
    <mergeCell ref="A2:G2"/>
    <mergeCell ref="B4:B5"/>
    <mergeCell ref="C4:C5"/>
    <mergeCell ref="D4:D5"/>
    <mergeCell ref="F4:F5"/>
    <mergeCell ref="D6:D7"/>
    <mergeCell ref="F6:F7"/>
    <mergeCell ref="B8:B9"/>
    <mergeCell ref="C8:C9"/>
    <mergeCell ref="D8:D9"/>
    <mergeCell ref="F8:F9"/>
    <mergeCell ref="B6:B7"/>
    <mergeCell ref="C6:C7"/>
    <mergeCell ref="A32:G32"/>
    <mergeCell ref="A30:B31"/>
    <mergeCell ref="A33:G33"/>
    <mergeCell ref="A28:D28"/>
    <mergeCell ref="A1:H1"/>
    <mergeCell ref="A4:A5"/>
    <mergeCell ref="A6:A7"/>
    <mergeCell ref="A8:A9"/>
    <mergeCell ref="A14:A17"/>
    <mergeCell ref="A18:A19"/>
    <mergeCell ref="B14:B17"/>
    <mergeCell ref="C14:C17"/>
    <mergeCell ref="F15:F17"/>
    <mergeCell ref="B18:B19"/>
    <mergeCell ref="C18:C19"/>
    <mergeCell ref="F18:F19"/>
  </mergeCells>
  <pageMargins left="0" right="0" top="0.39370078740157483" bottom="0.78740157480314965" header="0.39370078740157483" footer="0.59055118110236227"/>
  <pageSetup paperSize="9" firstPageNumber="15" fitToWidth="0" fitToHeight="0" orientation="landscape" useFirstPageNumber="1" r:id="rId1"/>
  <headerFooter>
    <oddHeader>&amp;R&amp;8Závěrečný účet za rok 2024 - NÁVRH</oddHeader>
    <oddFooter>&amp;C&amp;8&amp;A&amp;R&amp;P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6"/>
  <sheetViews>
    <sheetView topLeftCell="A19" workbookViewId="0">
      <selection activeCell="K13" sqref="K13"/>
    </sheetView>
  </sheetViews>
  <sheetFormatPr defaultRowHeight="15" x14ac:dyDescent="0.25"/>
  <cols>
    <col min="1" max="1" width="7.7109375" style="6" customWidth="1"/>
    <col min="2" max="2" width="12.7109375" style="6" customWidth="1"/>
    <col min="3" max="3" width="10.7109375" style="6" customWidth="1"/>
    <col min="4" max="4" width="12.5703125" style="6" customWidth="1"/>
    <col min="5" max="5" width="10.7109375" style="6" customWidth="1"/>
    <col min="6" max="6" width="9.7109375" style="6" customWidth="1"/>
    <col min="7" max="7" width="10.7109375" style="6" customWidth="1"/>
    <col min="8" max="8" width="12.140625" style="6" customWidth="1"/>
    <col min="9" max="9" width="13.28515625" style="6" customWidth="1"/>
    <col min="10" max="10" width="11.28515625" bestFit="1" customWidth="1"/>
  </cols>
  <sheetData>
    <row r="1" spans="1:9" ht="15.75" x14ac:dyDescent="0.25">
      <c r="A1" s="242" t="s">
        <v>1030</v>
      </c>
      <c r="B1" s="242"/>
      <c r="C1" s="242"/>
      <c r="D1" s="242"/>
      <c r="E1" s="242"/>
      <c r="F1" s="242"/>
      <c r="G1" s="242"/>
      <c r="H1" s="242"/>
      <c r="I1" s="242"/>
    </row>
    <row r="2" spans="1:9" ht="3" customHeight="1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9" ht="15.75" thickBot="1" x14ac:dyDescent="0.3">
      <c r="A3" s="410" t="s">
        <v>759</v>
      </c>
      <c r="B3" s="410"/>
      <c r="C3" s="410"/>
      <c r="D3" s="410"/>
      <c r="E3" s="410"/>
      <c r="F3" s="410"/>
      <c r="G3" s="410"/>
      <c r="H3" s="410"/>
      <c r="I3" s="410"/>
    </row>
    <row r="4" spans="1:9" ht="15.75" thickBot="1" x14ac:dyDescent="0.3">
      <c r="A4" s="406" t="s">
        <v>760</v>
      </c>
      <c r="B4" s="407"/>
      <c r="C4" s="407"/>
      <c r="D4" s="407"/>
      <c r="E4" s="407"/>
      <c r="F4" s="407"/>
      <c r="G4" s="407"/>
      <c r="H4" s="408" t="s">
        <v>761</v>
      </c>
      <c r="I4" s="409"/>
    </row>
    <row r="5" spans="1:9" x14ac:dyDescent="0.25">
      <c r="A5" s="411" t="s">
        <v>762</v>
      </c>
      <c r="B5" s="412"/>
      <c r="C5" s="412"/>
      <c r="D5" s="412"/>
      <c r="E5" s="412"/>
      <c r="F5" s="412"/>
      <c r="G5" s="412"/>
      <c r="H5" s="413">
        <f>SUM(H7:I8)</f>
        <v>75612.53</v>
      </c>
      <c r="I5" s="414"/>
    </row>
    <row r="6" spans="1:9" x14ac:dyDescent="0.25">
      <c r="A6" s="82" t="s">
        <v>763</v>
      </c>
      <c r="B6" s="78"/>
      <c r="C6" s="78"/>
      <c r="D6" s="78"/>
      <c r="E6" s="78"/>
      <c r="F6" s="78"/>
      <c r="G6" s="78"/>
      <c r="H6" s="166"/>
      <c r="I6" s="167"/>
    </row>
    <row r="7" spans="1:9" x14ac:dyDescent="0.25">
      <c r="A7" s="79" t="s">
        <v>765</v>
      </c>
      <c r="B7" s="78"/>
      <c r="C7" s="78"/>
      <c r="D7" s="78"/>
      <c r="E7" s="78"/>
      <c r="F7" s="78"/>
      <c r="G7" s="78"/>
      <c r="H7" s="415">
        <v>27907.49</v>
      </c>
      <c r="I7" s="416"/>
    </row>
    <row r="8" spans="1:9" ht="15.75" thickBot="1" x14ac:dyDescent="0.3">
      <c r="A8" s="80" t="s">
        <v>764</v>
      </c>
      <c r="B8" s="81"/>
      <c r="C8" s="81"/>
      <c r="D8" s="81"/>
      <c r="E8" s="81"/>
      <c r="F8" s="81"/>
      <c r="G8" s="81"/>
      <c r="H8" s="417">
        <v>47705.04</v>
      </c>
      <c r="I8" s="418"/>
    </row>
    <row r="9" spans="1:9" x14ac:dyDescent="0.25">
      <c r="A9" s="76"/>
      <c r="B9" s="76"/>
      <c r="C9" s="76"/>
      <c r="D9" s="76"/>
      <c r="E9" s="76"/>
      <c r="F9" s="76"/>
      <c r="G9" s="76"/>
      <c r="H9" s="77"/>
      <c r="I9" s="77"/>
    </row>
    <row r="10" spans="1:9" s="67" customFormat="1" ht="30" customHeight="1" x14ac:dyDescent="0.25">
      <c r="A10" s="419" t="s">
        <v>766</v>
      </c>
      <c r="B10" s="419"/>
      <c r="C10" s="419"/>
      <c r="D10" s="419"/>
      <c r="E10" s="419"/>
      <c r="F10" s="419"/>
      <c r="G10" s="419"/>
      <c r="H10" s="419"/>
      <c r="I10" s="419"/>
    </row>
    <row r="11" spans="1:9" x14ac:dyDescent="0.25">
      <c r="A11" s="76"/>
      <c r="B11" s="76"/>
      <c r="C11" s="76"/>
      <c r="D11" s="76"/>
      <c r="E11" s="76"/>
      <c r="F11" s="76"/>
      <c r="G11" s="76"/>
      <c r="H11" s="77"/>
      <c r="I11" s="77"/>
    </row>
    <row r="12" spans="1:9" ht="27.6" customHeight="1" x14ac:dyDescent="0.25">
      <c r="A12" s="420" t="s">
        <v>1035</v>
      </c>
      <c r="B12" s="421"/>
      <c r="C12" s="421"/>
      <c r="D12" s="421"/>
      <c r="E12" s="421"/>
      <c r="F12" s="421"/>
      <c r="G12" s="421"/>
      <c r="H12" s="421"/>
      <c r="I12" s="421"/>
    </row>
    <row r="13" spans="1:9" ht="56.45" customHeight="1" x14ac:dyDescent="0.25">
      <c r="A13" s="388" t="s">
        <v>1036</v>
      </c>
      <c r="B13" s="422"/>
      <c r="C13" s="422"/>
      <c r="D13" s="422"/>
      <c r="E13" s="422"/>
      <c r="F13" s="422"/>
      <c r="G13" s="422"/>
      <c r="H13" s="422"/>
      <c r="I13" s="422"/>
    </row>
    <row r="14" spans="1:9" ht="15.75" thickBot="1" x14ac:dyDescent="0.3">
      <c r="A14" s="76"/>
      <c r="B14" s="76"/>
      <c r="C14" s="76"/>
      <c r="D14" s="76"/>
      <c r="E14" s="76"/>
      <c r="F14" s="76"/>
      <c r="G14" s="76"/>
      <c r="H14" s="77"/>
      <c r="I14" s="77"/>
    </row>
    <row r="15" spans="1:9" ht="15.75" thickBot="1" x14ac:dyDescent="0.3">
      <c r="A15" s="406" t="s">
        <v>767</v>
      </c>
      <c r="B15" s="407"/>
      <c r="C15" s="407"/>
      <c r="D15" s="407"/>
      <c r="E15" s="407"/>
      <c r="F15" s="407"/>
      <c r="G15" s="407"/>
      <c r="H15" s="408" t="s">
        <v>768</v>
      </c>
      <c r="I15" s="409"/>
    </row>
    <row r="16" spans="1:9" x14ac:dyDescent="0.25">
      <c r="A16" s="402" t="s">
        <v>769</v>
      </c>
      <c r="B16" s="403"/>
      <c r="C16" s="403"/>
      <c r="D16" s="403"/>
      <c r="E16" s="403"/>
      <c r="F16" s="403"/>
      <c r="G16" s="403"/>
      <c r="H16" s="404">
        <v>4300000</v>
      </c>
      <c r="I16" s="405"/>
    </row>
    <row r="17" spans="1:10" x14ac:dyDescent="0.25">
      <c r="A17" s="395" t="s">
        <v>770</v>
      </c>
      <c r="B17" s="396"/>
      <c r="C17" s="396"/>
      <c r="D17" s="396"/>
      <c r="E17" s="396"/>
      <c r="F17" s="396"/>
      <c r="G17" s="397"/>
      <c r="H17" s="400">
        <v>4225</v>
      </c>
      <c r="I17" s="401"/>
    </row>
    <row r="18" spans="1:10" x14ac:dyDescent="0.25">
      <c r="A18" s="395" t="s">
        <v>771</v>
      </c>
      <c r="B18" s="396"/>
      <c r="C18" s="396"/>
      <c r="D18" s="396"/>
      <c r="E18" s="396"/>
      <c r="F18" s="396"/>
      <c r="G18" s="397"/>
      <c r="H18" s="400">
        <v>7604.1</v>
      </c>
      <c r="I18" s="401"/>
    </row>
    <row r="19" spans="1:10" x14ac:dyDescent="0.25">
      <c r="A19" s="395" t="s">
        <v>772</v>
      </c>
      <c r="B19" s="396"/>
      <c r="C19" s="396"/>
      <c r="D19" s="396"/>
      <c r="E19" s="396"/>
      <c r="F19" s="396"/>
      <c r="G19" s="397"/>
      <c r="H19" s="400">
        <v>30420.9</v>
      </c>
      <c r="I19" s="401"/>
    </row>
    <row r="20" spans="1:10" x14ac:dyDescent="0.25">
      <c r="A20" s="395" t="s">
        <v>778</v>
      </c>
      <c r="B20" s="396"/>
      <c r="C20" s="396"/>
      <c r="D20" s="396"/>
      <c r="E20" s="396"/>
      <c r="F20" s="396"/>
      <c r="G20" s="397"/>
      <c r="H20" s="400">
        <v>2908.5</v>
      </c>
      <c r="I20" s="401"/>
    </row>
    <row r="21" spans="1:10" x14ac:dyDescent="0.25">
      <c r="A21" s="395" t="s">
        <v>773</v>
      </c>
      <c r="B21" s="396"/>
      <c r="C21" s="396"/>
      <c r="D21" s="396"/>
      <c r="E21" s="396"/>
      <c r="F21" s="396"/>
      <c r="G21" s="397"/>
      <c r="H21" s="400">
        <v>26176.5</v>
      </c>
      <c r="I21" s="401"/>
    </row>
    <row r="22" spans="1:10" x14ac:dyDescent="0.25">
      <c r="A22" s="395" t="s">
        <v>774</v>
      </c>
      <c r="B22" s="396"/>
      <c r="C22" s="396"/>
      <c r="D22" s="396"/>
      <c r="E22" s="396"/>
      <c r="F22" s="396"/>
      <c r="G22" s="397"/>
      <c r="H22" s="398">
        <v>-2079.9</v>
      </c>
      <c r="I22" s="399"/>
      <c r="J22" s="83"/>
    </row>
    <row r="23" spans="1:10" x14ac:dyDescent="0.25">
      <c r="A23" s="395" t="s">
        <v>775</v>
      </c>
      <c r="B23" s="396"/>
      <c r="C23" s="396"/>
      <c r="D23" s="396"/>
      <c r="E23" s="396"/>
      <c r="F23" s="396"/>
      <c r="G23" s="397"/>
      <c r="H23" s="398">
        <v>-19.8</v>
      </c>
      <c r="I23" s="399"/>
      <c r="J23" s="83"/>
    </row>
    <row r="24" spans="1:10" ht="15.75" thickBot="1" x14ac:dyDescent="0.3">
      <c r="A24" s="395" t="s">
        <v>776</v>
      </c>
      <c r="B24" s="396"/>
      <c r="C24" s="396"/>
      <c r="D24" s="396"/>
      <c r="E24" s="396"/>
      <c r="F24" s="396"/>
      <c r="G24" s="397"/>
      <c r="H24" s="398">
        <v>-18699.3</v>
      </c>
      <c r="I24" s="399"/>
      <c r="J24" s="83"/>
    </row>
    <row r="25" spans="1:10" ht="15.75" thickBot="1" x14ac:dyDescent="0.3">
      <c r="A25" s="389" t="s">
        <v>777</v>
      </c>
      <c r="B25" s="390"/>
      <c r="C25" s="390"/>
      <c r="D25" s="390"/>
      <c r="E25" s="390"/>
      <c r="F25" s="390"/>
      <c r="G25" s="391"/>
      <c r="H25" s="392">
        <f>SUM(H16:I24)</f>
        <v>4350536</v>
      </c>
      <c r="I25" s="393"/>
    </row>
    <row r="26" spans="1:10" x14ac:dyDescent="0.25">
      <c r="A26" s="394" t="s">
        <v>779</v>
      </c>
      <c r="B26" s="394"/>
      <c r="C26" s="394"/>
      <c r="D26" s="394"/>
      <c r="E26" s="394"/>
      <c r="F26" s="394"/>
      <c r="G26" s="394"/>
      <c r="H26" s="394"/>
      <c r="I26" s="394"/>
    </row>
    <row r="27" spans="1:10" x14ac:dyDescent="0.25">
      <c r="A27" s="84"/>
      <c r="B27" s="84"/>
      <c r="C27" s="84"/>
      <c r="D27" s="84"/>
      <c r="E27" s="84"/>
      <c r="F27" s="84"/>
      <c r="G27" s="84"/>
      <c r="H27" s="84"/>
      <c r="I27" s="84"/>
    </row>
    <row r="28" spans="1:10" ht="15.75" x14ac:dyDescent="0.25">
      <c r="A28" s="242" t="s">
        <v>739</v>
      </c>
      <c r="B28" s="242"/>
      <c r="C28" s="242"/>
      <c r="D28" s="242"/>
      <c r="E28" s="242"/>
      <c r="F28" s="242"/>
      <c r="G28" s="242"/>
      <c r="H28" s="242"/>
      <c r="I28" s="242"/>
    </row>
    <row r="29" spans="1:10" ht="49.9" customHeight="1" x14ac:dyDescent="0.25">
      <c r="A29" s="388" t="s">
        <v>753</v>
      </c>
      <c r="B29" s="388"/>
      <c r="C29" s="388"/>
      <c r="D29" s="388"/>
      <c r="E29" s="388"/>
      <c r="F29" s="388"/>
      <c r="G29" s="388"/>
      <c r="H29" s="388"/>
      <c r="I29" s="388"/>
    </row>
    <row r="30" spans="1:10" ht="28.15" customHeight="1" x14ac:dyDescent="0.25">
      <c r="A30" s="388" t="s">
        <v>758</v>
      </c>
      <c r="B30" s="388"/>
      <c r="C30" s="388"/>
      <c r="D30" s="388"/>
      <c r="E30" s="388"/>
      <c r="F30" s="388"/>
      <c r="G30" s="388"/>
      <c r="H30" s="388"/>
      <c r="I30" s="388"/>
    </row>
    <row r="31" spans="1:10" ht="28.15" customHeight="1" x14ac:dyDescent="0.25">
      <c r="A31" s="388" t="s">
        <v>754</v>
      </c>
      <c r="B31" s="388"/>
      <c r="C31" s="388"/>
      <c r="D31" s="388"/>
      <c r="E31" s="388"/>
      <c r="F31" s="388"/>
      <c r="G31" s="388"/>
      <c r="H31" s="388"/>
      <c r="I31" s="388"/>
    </row>
    <row r="32" spans="1:10" ht="10.15" customHeight="1" x14ac:dyDescent="0.25">
      <c r="A32" s="75"/>
      <c r="B32" s="75"/>
      <c r="C32" s="75"/>
      <c r="D32" s="75"/>
      <c r="E32" s="75"/>
      <c r="F32" s="75"/>
      <c r="G32" s="75"/>
      <c r="H32" s="75"/>
      <c r="I32" s="75"/>
    </row>
    <row r="33" spans="1:9" ht="42" customHeight="1" x14ac:dyDescent="0.25">
      <c r="A33" s="388" t="s">
        <v>755</v>
      </c>
      <c r="B33" s="388"/>
      <c r="C33" s="388"/>
      <c r="D33" s="388"/>
      <c r="E33" s="388"/>
      <c r="F33" s="388"/>
      <c r="G33" s="388"/>
      <c r="H33" s="388"/>
      <c r="I33" s="388"/>
    </row>
    <row r="34" spans="1:9" ht="42" customHeight="1" x14ac:dyDescent="0.25">
      <c r="A34" s="387" t="s">
        <v>757</v>
      </c>
      <c r="B34" s="387"/>
      <c r="C34" s="387"/>
      <c r="D34" s="387"/>
      <c r="E34" s="387"/>
      <c r="F34" s="387"/>
      <c r="G34" s="387"/>
      <c r="H34" s="387"/>
      <c r="I34" s="387"/>
    </row>
    <row r="35" spans="1:9" ht="3" customHeight="1" x14ac:dyDescent="0.25">
      <c r="A35" s="74"/>
      <c r="B35" s="74"/>
      <c r="C35" s="74"/>
      <c r="D35" s="74"/>
      <c r="E35" s="74"/>
      <c r="F35" s="74"/>
      <c r="G35" s="74"/>
      <c r="H35" s="74"/>
      <c r="I35" s="74"/>
    </row>
    <row r="36" spans="1:9" ht="15" customHeight="1" x14ac:dyDescent="0.25">
      <c r="A36" s="387" t="s">
        <v>756</v>
      </c>
      <c r="B36" s="387"/>
      <c r="C36" s="387"/>
      <c r="D36" s="387"/>
      <c r="E36" s="387"/>
      <c r="F36" s="387"/>
      <c r="G36" s="387"/>
      <c r="H36" s="387"/>
      <c r="I36" s="387"/>
    </row>
  </sheetData>
  <mergeCells count="41">
    <mergeCell ref="A15:G15"/>
    <mergeCell ref="H15:I15"/>
    <mergeCell ref="A1:I1"/>
    <mergeCell ref="A3:I3"/>
    <mergeCell ref="A4:G4"/>
    <mergeCell ref="H4:I4"/>
    <mergeCell ref="A5:G5"/>
    <mergeCell ref="H5:I5"/>
    <mergeCell ref="H7:I7"/>
    <mergeCell ref="H8:I8"/>
    <mergeCell ref="A10:I10"/>
    <mergeCell ref="A12:I12"/>
    <mergeCell ref="A13:I13"/>
    <mergeCell ref="A16:G16"/>
    <mergeCell ref="H16:I16"/>
    <mergeCell ref="A17:G17"/>
    <mergeCell ref="H17:I17"/>
    <mergeCell ref="A18:G18"/>
    <mergeCell ref="H18:I18"/>
    <mergeCell ref="A19:G19"/>
    <mergeCell ref="H19:I19"/>
    <mergeCell ref="A20:G20"/>
    <mergeCell ref="H20:I20"/>
    <mergeCell ref="A21:G21"/>
    <mergeCell ref="H21:I21"/>
    <mergeCell ref="A25:G25"/>
    <mergeCell ref="H25:I25"/>
    <mergeCell ref="A26:I26"/>
    <mergeCell ref="A22:G22"/>
    <mergeCell ref="H22:I22"/>
    <mergeCell ref="A23:G23"/>
    <mergeCell ref="H23:I23"/>
    <mergeCell ref="A24:G24"/>
    <mergeCell ref="H24:I24"/>
    <mergeCell ref="A36:I36"/>
    <mergeCell ref="A28:I28"/>
    <mergeCell ref="A29:I29"/>
    <mergeCell ref="A30:I30"/>
    <mergeCell ref="A31:I31"/>
    <mergeCell ref="A33:I33"/>
    <mergeCell ref="A34:I34"/>
  </mergeCells>
  <pageMargins left="0" right="0" top="0.39370078740157483" bottom="0.78740157480314965" header="0.39370078740157483" footer="0.59055118110236227"/>
  <pageSetup paperSize="9" firstPageNumber="16" fitToWidth="0" fitToHeight="0" orientation="portrait" useFirstPageNumber="1" r:id="rId1"/>
  <headerFooter>
    <oddHeader>&amp;R&amp;8Závěrečný účet za rok 2024 - NÁVRH</oddHeader>
    <oddFooter>&amp;C&amp;8&amp;A&amp;R&amp;P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7"/>
  <sheetViews>
    <sheetView workbookViewId="0">
      <selection activeCell="H17" sqref="H17"/>
    </sheetView>
  </sheetViews>
  <sheetFormatPr defaultRowHeight="15" x14ac:dyDescent="0.25"/>
  <cols>
    <col min="1" max="1" width="7.7109375" style="6" customWidth="1"/>
    <col min="2" max="2" width="12.7109375" style="6" customWidth="1"/>
    <col min="3" max="3" width="10.7109375" style="6" customWidth="1"/>
    <col min="4" max="4" width="12.5703125" style="6" customWidth="1"/>
    <col min="5" max="5" width="10.7109375" style="6" customWidth="1"/>
    <col min="6" max="6" width="9.7109375" style="6" customWidth="1"/>
    <col min="7" max="7" width="10.7109375" style="6" customWidth="1"/>
    <col min="8" max="8" width="12.140625" style="6" customWidth="1"/>
    <col min="9" max="9" width="13.28515625" style="6" customWidth="1"/>
    <col min="10" max="10" width="11.28515625" bestFit="1" customWidth="1"/>
  </cols>
  <sheetData>
    <row r="1" spans="1:11" ht="15.75" x14ac:dyDescent="0.25">
      <c r="A1" s="242" t="s">
        <v>740</v>
      </c>
      <c r="B1" s="242"/>
      <c r="C1" s="242"/>
      <c r="D1" s="242"/>
      <c r="E1" s="242"/>
      <c r="F1" s="242"/>
      <c r="G1" s="242"/>
      <c r="H1" s="242"/>
      <c r="I1" s="242"/>
    </row>
    <row r="2" spans="1:11" x14ac:dyDescent="0.25">
      <c r="A2" s="424" t="s">
        <v>741</v>
      </c>
      <c r="B2" s="424"/>
      <c r="C2" s="424"/>
      <c r="D2" s="424"/>
      <c r="E2" s="424"/>
      <c r="F2" s="424"/>
      <c r="G2" s="424"/>
      <c r="H2" s="424"/>
      <c r="I2" s="424"/>
    </row>
    <row r="3" spans="1:11" s="68" customFormat="1" ht="70.150000000000006" customHeight="1" x14ac:dyDescent="0.25">
      <c r="A3" s="69" t="s">
        <v>744</v>
      </c>
      <c r="B3" s="425" t="s">
        <v>745</v>
      </c>
      <c r="C3" s="425"/>
      <c r="D3" s="425"/>
      <c r="E3" s="425"/>
      <c r="F3" s="425"/>
      <c r="G3" s="425"/>
      <c r="H3" s="425"/>
      <c r="I3" s="425"/>
    </row>
    <row r="4" spans="1:11" x14ac:dyDescent="0.25">
      <c r="A4" s="426"/>
      <c r="B4" s="426"/>
      <c r="C4" s="426"/>
      <c r="D4" s="426"/>
      <c r="E4" s="426"/>
      <c r="F4" s="426"/>
      <c r="G4" s="426"/>
      <c r="H4" s="426"/>
      <c r="I4" s="426"/>
    </row>
    <row r="5" spans="1:11" x14ac:dyDescent="0.25">
      <c r="A5" s="70" t="s">
        <v>749</v>
      </c>
    </row>
    <row r="6" spans="1:11" x14ac:dyDescent="0.25">
      <c r="A6" s="70" t="s">
        <v>746</v>
      </c>
    </row>
    <row r="7" spans="1:11" x14ac:dyDescent="0.25">
      <c r="A7" s="70" t="s">
        <v>747</v>
      </c>
    </row>
    <row r="8" spans="1:11" x14ac:dyDescent="0.25">
      <c r="A8" s="70" t="s">
        <v>748</v>
      </c>
    </row>
    <row r="9" spans="1:11" x14ac:dyDescent="0.25">
      <c r="A9" s="70" t="s">
        <v>750</v>
      </c>
    </row>
    <row r="10" spans="1:11" x14ac:dyDescent="0.25">
      <c r="A10" s="70" t="s">
        <v>751</v>
      </c>
    </row>
    <row r="11" spans="1:11" x14ac:dyDescent="0.25">
      <c r="A11" s="63"/>
      <c r="K11" s="72"/>
    </row>
    <row r="12" spans="1:11" s="71" customFormat="1" ht="34.9" customHeight="1" x14ac:dyDescent="0.25">
      <c r="A12" s="427" t="s">
        <v>742</v>
      </c>
      <c r="B12" s="427"/>
      <c r="C12" s="427"/>
      <c r="D12" s="427"/>
      <c r="E12" s="427"/>
      <c r="F12" s="427"/>
      <c r="G12" s="427"/>
      <c r="H12" s="427"/>
      <c r="I12" s="427"/>
    </row>
    <row r="13" spans="1:11" x14ac:dyDescent="0.25">
      <c r="A13" s="423" t="s">
        <v>743</v>
      </c>
      <c r="B13" s="423"/>
      <c r="C13" s="423"/>
      <c r="D13" s="423"/>
      <c r="E13" s="423"/>
      <c r="F13" s="423"/>
      <c r="G13" s="423"/>
      <c r="H13" s="423"/>
      <c r="I13" s="423"/>
    </row>
    <row r="14" spans="1:11" x14ac:dyDescent="0.25">
      <c r="A14" s="64"/>
    </row>
    <row r="15" spans="1:11" s="73" customFormat="1" ht="30" customHeight="1" x14ac:dyDescent="0.25">
      <c r="A15" s="388" t="s">
        <v>752</v>
      </c>
      <c r="B15" s="388"/>
      <c r="C15" s="388"/>
      <c r="D15" s="388"/>
      <c r="E15" s="388"/>
      <c r="F15" s="388"/>
      <c r="G15" s="388"/>
      <c r="H15" s="388"/>
      <c r="I15" s="388"/>
    </row>
    <row r="16" spans="1:11" x14ac:dyDescent="0.25">
      <c r="A16" s="65"/>
    </row>
    <row r="17" spans="1:1" x14ac:dyDescent="0.25">
      <c r="A17" s="66"/>
    </row>
  </sheetData>
  <mergeCells count="7">
    <mergeCell ref="A13:I13"/>
    <mergeCell ref="A15:I15"/>
    <mergeCell ref="A1:I1"/>
    <mergeCell ref="A2:I2"/>
    <mergeCell ref="B3:I3"/>
    <mergeCell ref="A4:I4"/>
    <mergeCell ref="A12:I12"/>
  </mergeCells>
  <hyperlinks>
    <hyperlink ref="A12" r:id="rId1" display="http://www.stity.cz/" xr:uid="{00000000-0004-0000-0C00-000000000000}"/>
  </hyperlinks>
  <pageMargins left="0" right="0" top="0.39370078740157483" bottom="0.78740157480314965" header="0.39370078740157483" footer="0.59055118110236227"/>
  <pageSetup paperSize="9" firstPageNumber="17" fitToWidth="0" fitToHeight="0" orientation="portrait" useFirstPageNumber="1" r:id="rId2"/>
  <headerFooter>
    <oddHeader>&amp;R&amp;8Závěrečný účet za rok 2024 - NÁVRH</oddHeader>
    <oddFooter>&amp;C&amp;8&amp;A&amp;R&amp;P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6"/>
  <sheetViews>
    <sheetView topLeftCell="A61" workbookViewId="0">
      <selection activeCell="Z10" sqref="Z10"/>
    </sheetView>
  </sheetViews>
  <sheetFormatPr defaultRowHeight="15" x14ac:dyDescent="0.25"/>
  <cols>
    <col min="1" max="1" width="3.140625" style="8" customWidth="1"/>
    <col min="2" max="3" width="2.28515625" style="8" customWidth="1"/>
    <col min="4" max="4" width="4.140625" style="8" customWidth="1"/>
    <col min="5" max="5" width="3.140625" style="8" customWidth="1"/>
    <col min="6" max="6" width="6" style="8" customWidth="1"/>
    <col min="7" max="7" width="2.28515625" style="8" customWidth="1"/>
    <col min="8" max="8" width="5.140625" style="8" customWidth="1"/>
    <col min="9" max="9" width="4.140625" style="8" customWidth="1"/>
    <col min="10" max="10" width="2.28515625" style="8" customWidth="1"/>
    <col min="11" max="11" width="3.140625" style="8" customWidth="1"/>
    <col min="12" max="12" width="4.140625" style="8" customWidth="1"/>
    <col min="13" max="13" width="2.28515625" style="8" customWidth="1"/>
    <col min="14" max="14" width="4.140625" style="8" customWidth="1"/>
    <col min="15" max="16" width="2.28515625" style="8" customWidth="1"/>
    <col min="17" max="17" width="6" style="8" customWidth="1"/>
    <col min="18" max="18" width="3.140625" style="8" customWidth="1"/>
    <col min="19" max="19" width="5.140625" style="8" customWidth="1"/>
    <col min="20" max="22" width="10.7109375" style="8" customWidth="1"/>
    <col min="23" max="23" width="8.85546875" style="8"/>
  </cols>
  <sheetData>
    <row r="1" spans="1:22" ht="16.5" thickBot="1" x14ac:dyDescent="0.3">
      <c r="A1" s="231" t="s">
        <v>16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</row>
    <row r="2" spans="1:22" ht="14.45" customHeight="1" x14ac:dyDescent="0.25">
      <c r="A2" s="232" t="s">
        <v>17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19" t="s">
        <v>18</v>
      </c>
      <c r="U2" s="19" t="s">
        <v>19</v>
      </c>
      <c r="V2" s="9" t="s">
        <v>20</v>
      </c>
    </row>
    <row r="3" spans="1:22" ht="14.45" customHeight="1" x14ac:dyDescent="0.25">
      <c r="A3" s="230" t="s">
        <v>21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10">
        <v>46094895.280000001</v>
      </c>
      <c r="U3" s="10">
        <v>48262432.770000003</v>
      </c>
      <c r="V3" s="10">
        <v>48083086.909999996</v>
      </c>
    </row>
    <row r="4" spans="1:22" x14ac:dyDescent="0.25">
      <c r="A4" s="230" t="s">
        <v>22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10">
        <v>27979634.719999999</v>
      </c>
      <c r="U4" s="10">
        <v>28190633.23</v>
      </c>
      <c r="V4" s="10">
        <v>28362523.530000001</v>
      </c>
    </row>
    <row r="5" spans="1:22" x14ac:dyDescent="0.25">
      <c r="A5" s="230" t="s">
        <v>23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10">
        <v>500000</v>
      </c>
      <c r="U5" s="10">
        <v>33200</v>
      </c>
      <c r="V5" s="10">
        <v>33200</v>
      </c>
    </row>
    <row r="6" spans="1:22" x14ac:dyDescent="0.25">
      <c r="A6" s="230" t="s">
        <v>24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10">
        <v>6425470</v>
      </c>
      <c r="U6" s="10">
        <v>6513734</v>
      </c>
      <c r="V6" s="10">
        <v>6513734</v>
      </c>
    </row>
    <row r="7" spans="1:22" x14ac:dyDescent="0.25">
      <c r="A7" s="230" t="s">
        <v>25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10">
        <v>81000000</v>
      </c>
      <c r="U7" s="10">
        <v>83000000</v>
      </c>
      <c r="V7" s="10">
        <v>82992544.439999998</v>
      </c>
    </row>
    <row r="8" spans="1:22" x14ac:dyDescent="0.25">
      <c r="A8" s="230" t="s">
        <v>26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10">
        <v>5200000</v>
      </c>
      <c r="U8" s="10">
        <v>3500000</v>
      </c>
      <c r="V8" s="10">
        <v>3500000</v>
      </c>
    </row>
    <row r="9" spans="1:22" x14ac:dyDescent="0.25">
      <c r="A9" s="230" t="s">
        <v>27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10">
        <v>75800000</v>
      </c>
      <c r="U9" s="10">
        <v>79500000</v>
      </c>
      <c r="V9" s="10">
        <v>79492544.439999998</v>
      </c>
    </row>
    <row r="10" spans="1:22" ht="15.75" thickBot="1" x14ac:dyDescent="0.3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</row>
    <row r="11" spans="1:22" ht="14.45" customHeight="1" x14ac:dyDescent="0.25">
      <c r="A11" s="232" t="s">
        <v>28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19" t="s">
        <v>18</v>
      </c>
      <c r="U11" s="19" t="s">
        <v>19</v>
      </c>
      <c r="V11" s="9" t="s">
        <v>20</v>
      </c>
    </row>
    <row r="12" spans="1:22" x14ac:dyDescent="0.25">
      <c r="A12" s="230" t="s">
        <v>29</v>
      </c>
      <c r="B12" s="230"/>
      <c r="C12" s="230" t="s">
        <v>30</v>
      </c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10">
        <v>7000000</v>
      </c>
      <c r="U12" s="10">
        <v>7600000</v>
      </c>
      <c r="V12" s="10">
        <v>7580736.1100000003</v>
      </c>
    </row>
    <row r="13" spans="1:22" x14ac:dyDescent="0.25">
      <c r="A13" s="230" t="s">
        <v>31</v>
      </c>
      <c r="B13" s="230"/>
      <c r="C13" s="230" t="s">
        <v>32</v>
      </c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10">
        <v>600000</v>
      </c>
      <c r="U13" s="10">
        <v>540000</v>
      </c>
      <c r="V13" s="10">
        <v>536091.76</v>
      </c>
    </row>
    <row r="14" spans="1:22" x14ac:dyDescent="0.25">
      <c r="A14" s="230" t="s">
        <v>33</v>
      </c>
      <c r="B14" s="230"/>
      <c r="C14" s="230" t="s">
        <v>34</v>
      </c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10">
        <v>1700000</v>
      </c>
      <c r="U14" s="10">
        <v>1700000</v>
      </c>
      <c r="V14" s="10">
        <v>1667441.62</v>
      </c>
    </row>
    <row r="15" spans="1:22" ht="15.75" thickBot="1" x14ac:dyDescent="0.3">
      <c r="A15" s="234" t="s">
        <v>35</v>
      </c>
      <c r="B15" s="234"/>
      <c r="C15" s="234" t="s">
        <v>36</v>
      </c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11">
        <v>9300000</v>
      </c>
      <c r="U15" s="11">
        <v>9840000</v>
      </c>
      <c r="V15" s="11">
        <v>9784269.4900000002</v>
      </c>
    </row>
    <row r="16" spans="1:22" x14ac:dyDescent="0.25">
      <c r="A16" s="235" t="s">
        <v>37</v>
      </c>
      <c r="B16" s="235"/>
      <c r="C16" s="235" t="s">
        <v>38</v>
      </c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13">
        <v>12000000</v>
      </c>
      <c r="U16" s="13">
        <v>10400000</v>
      </c>
      <c r="V16" s="13">
        <v>10320472.42</v>
      </c>
    </row>
    <row r="17" spans="1:22" x14ac:dyDescent="0.25">
      <c r="A17" s="230" t="s">
        <v>39</v>
      </c>
      <c r="B17" s="230"/>
      <c r="C17" s="230" t="s">
        <v>40</v>
      </c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10"/>
      <c r="U17" s="10">
        <v>2491660</v>
      </c>
      <c r="V17" s="10">
        <v>2491660</v>
      </c>
    </row>
    <row r="18" spans="1:22" ht="15.75" thickBot="1" x14ac:dyDescent="0.3">
      <c r="A18" s="234" t="s">
        <v>41</v>
      </c>
      <c r="B18" s="234"/>
      <c r="C18" s="234" t="s">
        <v>42</v>
      </c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11">
        <v>12000000</v>
      </c>
      <c r="U18" s="11">
        <v>12891660</v>
      </c>
      <c r="V18" s="11">
        <v>12812132.42</v>
      </c>
    </row>
    <row r="19" spans="1:22" ht="15.75" thickBot="1" x14ac:dyDescent="0.3">
      <c r="A19" s="236" t="s">
        <v>43</v>
      </c>
      <c r="B19" s="236"/>
      <c r="C19" s="236" t="s">
        <v>44</v>
      </c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14">
        <v>21300000</v>
      </c>
      <c r="U19" s="14">
        <v>22731660</v>
      </c>
      <c r="V19" s="14">
        <v>22596401.91</v>
      </c>
    </row>
    <row r="20" spans="1:22" x14ac:dyDescent="0.25">
      <c r="A20" s="235" t="s">
        <v>45</v>
      </c>
      <c r="B20" s="235"/>
      <c r="C20" s="235" t="s">
        <v>46</v>
      </c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13">
        <v>21300000</v>
      </c>
      <c r="U20" s="13">
        <v>20800000</v>
      </c>
      <c r="V20" s="13">
        <v>20739124.940000001</v>
      </c>
    </row>
    <row r="21" spans="1:22" ht="15.75" thickBot="1" x14ac:dyDescent="0.3">
      <c r="A21" s="234" t="s">
        <v>47</v>
      </c>
      <c r="B21" s="234"/>
      <c r="C21" s="234" t="s">
        <v>48</v>
      </c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11">
        <v>21300000</v>
      </c>
      <c r="U21" s="11">
        <v>20800000</v>
      </c>
      <c r="V21" s="11">
        <v>20739124.940000001</v>
      </c>
    </row>
    <row r="22" spans="1:22" ht="15.75" thickBot="1" x14ac:dyDescent="0.3">
      <c r="A22" s="236" t="s">
        <v>49</v>
      </c>
      <c r="B22" s="236"/>
      <c r="C22" s="236" t="s">
        <v>50</v>
      </c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14">
        <v>21300000</v>
      </c>
      <c r="U22" s="14">
        <v>20800000</v>
      </c>
      <c r="V22" s="14">
        <v>20739124.940000001</v>
      </c>
    </row>
    <row r="23" spans="1:22" x14ac:dyDescent="0.25">
      <c r="A23" s="235" t="s">
        <v>51</v>
      </c>
      <c r="B23" s="235"/>
      <c r="C23" s="235" t="s">
        <v>52</v>
      </c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13">
        <v>3885.6</v>
      </c>
      <c r="U23" s="13">
        <v>3885.6</v>
      </c>
      <c r="V23" s="13">
        <v>3885.6</v>
      </c>
    </row>
    <row r="24" spans="1:22" ht="15.75" thickBot="1" x14ac:dyDescent="0.3">
      <c r="A24" s="234" t="s">
        <v>53</v>
      </c>
      <c r="B24" s="234"/>
      <c r="C24" s="234" t="s">
        <v>54</v>
      </c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11">
        <v>3885.6</v>
      </c>
      <c r="U24" s="11">
        <v>3885.6</v>
      </c>
      <c r="V24" s="11">
        <v>3885.6</v>
      </c>
    </row>
    <row r="25" spans="1:22" x14ac:dyDescent="0.25">
      <c r="A25" s="235" t="s">
        <v>55</v>
      </c>
      <c r="B25" s="235"/>
      <c r="C25" s="235" t="s">
        <v>56</v>
      </c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13">
        <v>63000</v>
      </c>
      <c r="U25" s="13">
        <v>63000</v>
      </c>
      <c r="V25" s="13">
        <v>62762</v>
      </c>
    </row>
    <row r="26" spans="1:22" x14ac:dyDescent="0.25">
      <c r="A26" s="230" t="s">
        <v>57</v>
      </c>
      <c r="B26" s="230"/>
      <c r="C26" s="230" t="s">
        <v>58</v>
      </c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10">
        <v>50000</v>
      </c>
      <c r="U26" s="10">
        <v>40480</v>
      </c>
      <c r="V26" s="10">
        <v>40480</v>
      </c>
    </row>
    <row r="27" spans="1:22" x14ac:dyDescent="0.25">
      <c r="A27" s="230" t="s">
        <v>59</v>
      </c>
      <c r="B27" s="230"/>
      <c r="C27" s="230" t="s">
        <v>60</v>
      </c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10">
        <v>1200000</v>
      </c>
      <c r="U27" s="10">
        <v>1270000</v>
      </c>
      <c r="V27" s="10">
        <v>1269999.47</v>
      </c>
    </row>
    <row r="28" spans="1:22" x14ac:dyDescent="0.25">
      <c r="A28" s="230" t="s">
        <v>61</v>
      </c>
      <c r="B28" s="230"/>
      <c r="C28" s="230" t="s">
        <v>62</v>
      </c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10">
        <v>15000</v>
      </c>
      <c r="U28" s="10">
        <v>10590.32</v>
      </c>
      <c r="V28" s="10">
        <v>10590.32</v>
      </c>
    </row>
    <row r="29" spans="1:22" ht="15.75" thickBot="1" x14ac:dyDescent="0.3">
      <c r="A29" s="234" t="s">
        <v>63</v>
      </c>
      <c r="B29" s="234"/>
      <c r="C29" s="234" t="s">
        <v>64</v>
      </c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11">
        <v>1328000</v>
      </c>
      <c r="U29" s="11">
        <v>1384070.32</v>
      </c>
      <c r="V29" s="11">
        <v>1383831.79</v>
      </c>
    </row>
    <row r="30" spans="1:22" x14ac:dyDescent="0.25">
      <c r="A30" s="235" t="s">
        <v>65</v>
      </c>
      <c r="B30" s="235"/>
      <c r="C30" s="235" t="s">
        <v>66</v>
      </c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13">
        <v>22999.68</v>
      </c>
      <c r="U30" s="13">
        <v>34499.519999999997</v>
      </c>
      <c r="V30" s="13">
        <v>34499.519999999997</v>
      </c>
    </row>
    <row r="31" spans="1:22" ht="15.75" thickBot="1" x14ac:dyDescent="0.3">
      <c r="A31" s="234" t="s">
        <v>67</v>
      </c>
      <c r="B31" s="234"/>
      <c r="C31" s="234" t="s">
        <v>68</v>
      </c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11">
        <v>22999.68</v>
      </c>
      <c r="U31" s="11">
        <v>34499.519999999997</v>
      </c>
      <c r="V31" s="11">
        <v>34499.519999999997</v>
      </c>
    </row>
    <row r="32" spans="1:22" x14ac:dyDescent="0.25">
      <c r="A32" s="235" t="s">
        <v>69</v>
      </c>
      <c r="B32" s="235"/>
      <c r="C32" s="235" t="s">
        <v>70</v>
      </c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13">
        <v>40000</v>
      </c>
      <c r="U32" s="13">
        <v>61270</v>
      </c>
      <c r="V32" s="13">
        <v>61270</v>
      </c>
    </row>
    <row r="33" spans="1:22" ht="15.75" thickBot="1" x14ac:dyDescent="0.3">
      <c r="A33" s="234" t="s">
        <v>71</v>
      </c>
      <c r="B33" s="234"/>
      <c r="C33" s="234" t="s">
        <v>72</v>
      </c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11">
        <v>40000</v>
      </c>
      <c r="U33" s="11">
        <v>61270</v>
      </c>
      <c r="V33" s="11">
        <v>61270</v>
      </c>
    </row>
    <row r="34" spans="1:22" x14ac:dyDescent="0.25">
      <c r="A34" s="235" t="s">
        <v>73</v>
      </c>
      <c r="B34" s="235"/>
      <c r="C34" s="235" t="s">
        <v>74</v>
      </c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13">
        <v>300000</v>
      </c>
      <c r="U34" s="13">
        <v>87671.34</v>
      </c>
      <c r="V34" s="13">
        <v>87671.34</v>
      </c>
    </row>
    <row r="35" spans="1:22" x14ac:dyDescent="0.25">
      <c r="A35" s="230" t="s">
        <v>75</v>
      </c>
      <c r="B35" s="230"/>
      <c r="C35" s="230" t="s">
        <v>506</v>
      </c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10">
        <v>10</v>
      </c>
      <c r="U35" s="10">
        <v>24.3</v>
      </c>
      <c r="V35" s="10">
        <v>24.3</v>
      </c>
    </row>
    <row r="36" spans="1:22" x14ac:dyDescent="0.25">
      <c r="A36" s="230" t="s">
        <v>76</v>
      </c>
      <c r="B36" s="230"/>
      <c r="C36" s="230" t="s">
        <v>77</v>
      </c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10"/>
      <c r="U36" s="10">
        <v>240504.24</v>
      </c>
      <c r="V36" s="10">
        <v>240504.24</v>
      </c>
    </row>
    <row r="37" spans="1:22" x14ac:dyDescent="0.25">
      <c r="A37" s="230" t="s">
        <v>78</v>
      </c>
      <c r="B37" s="230"/>
      <c r="C37" s="230" t="s">
        <v>79</v>
      </c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10"/>
      <c r="U37" s="10">
        <v>118847.45</v>
      </c>
      <c r="V37" s="10">
        <v>118847.45</v>
      </c>
    </row>
    <row r="38" spans="1:22" ht="15.75" thickBot="1" x14ac:dyDescent="0.3">
      <c r="A38" s="234" t="s">
        <v>80</v>
      </c>
      <c r="B38" s="234"/>
      <c r="C38" s="234" t="s">
        <v>81</v>
      </c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11">
        <v>300010</v>
      </c>
      <c r="U38" s="11">
        <v>447047.33</v>
      </c>
      <c r="V38" s="11">
        <v>447047.33</v>
      </c>
    </row>
    <row r="39" spans="1:22" ht="15.75" thickBot="1" x14ac:dyDescent="0.3">
      <c r="A39" s="236" t="s">
        <v>82</v>
      </c>
      <c r="B39" s="236"/>
      <c r="C39" s="236" t="s">
        <v>83</v>
      </c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14">
        <v>1694895.28</v>
      </c>
      <c r="U39" s="14">
        <v>1930772.77</v>
      </c>
      <c r="V39" s="14">
        <v>1930534.24</v>
      </c>
    </row>
    <row r="40" spans="1:22" x14ac:dyDescent="0.25">
      <c r="A40" s="235" t="s">
        <v>84</v>
      </c>
      <c r="B40" s="235"/>
      <c r="C40" s="235" t="s">
        <v>85</v>
      </c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13">
        <v>1800000</v>
      </c>
      <c r="U40" s="13">
        <v>2800000</v>
      </c>
      <c r="V40" s="13">
        <v>2817025.82</v>
      </c>
    </row>
    <row r="41" spans="1:22" ht="15.75" thickBot="1" x14ac:dyDescent="0.3">
      <c r="A41" s="234" t="s">
        <v>86</v>
      </c>
      <c r="B41" s="234"/>
      <c r="C41" s="234" t="s">
        <v>87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11">
        <v>1800000</v>
      </c>
      <c r="U41" s="11">
        <v>2800000</v>
      </c>
      <c r="V41" s="11">
        <v>2817025.82</v>
      </c>
    </row>
    <row r="42" spans="1:22" ht="15.75" thickBot="1" x14ac:dyDescent="0.3">
      <c r="A42" s="236" t="s">
        <v>88</v>
      </c>
      <c r="B42" s="236"/>
      <c r="C42" s="236" t="s">
        <v>89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14">
        <v>1800000</v>
      </c>
      <c r="U42" s="14">
        <v>2800000</v>
      </c>
      <c r="V42" s="14">
        <v>2817025.82</v>
      </c>
    </row>
    <row r="43" spans="1:22" ht="15.75" thickBot="1" x14ac:dyDescent="0.3">
      <c r="A43" s="237" t="s">
        <v>90</v>
      </c>
      <c r="B43" s="237"/>
      <c r="C43" s="237" t="s">
        <v>507</v>
      </c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15">
        <v>46094895.280000001</v>
      </c>
      <c r="U43" s="15">
        <v>48262432.770000003</v>
      </c>
      <c r="V43" s="15">
        <v>48083086.909999996</v>
      </c>
    </row>
    <row r="44" spans="1:22" x14ac:dyDescent="0.25">
      <c r="A44" s="235" t="s">
        <v>91</v>
      </c>
      <c r="B44" s="235"/>
      <c r="C44" s="235" t="s">
        <v>92</v>
      </c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13">
        <v>14984100</v>
      </c>
      <c r="U44" s="13">
        <v>15908676.32</v>
      </c>
      <c r="V44" s="13">
        <v>15817671.619999999</v>
      </c>
    </row>
    <row r="45" spans="1:22" x14ac:dyDescent="0.25">
      <c r="A45" s="230" t="s">
        <v>93</v>
      </c>
      <c r="B45" s="230"/>
      <c r="C45" s="230" t="s">
        <v>94</v>
      </c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10">
        <v>1012000</v>
      </c>
      <c r="U45" s="10">
        <v>880315</v>
      </c>
      <c r="V45" s="10">
        <v>873127.25</v>
      </c>
    </row>
    <row r="46" spans="1:22" x14ac:dyDescent="0.25">
      <c r="A46" s="230" t="s">
        <v>95</v>
      </c>
      <c r="B46" s="230"/>
      <c r="C46" s="230" t="s">
        <v>96</v>
      </c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10">
        <v>6584525.1600000001</v>
      </c>
      <c r="U46" s="10">
        <v>5738908.5099999998</v>
      </c>
      <c r="V46" s="10">
        <v>6036620.21</v>
      </c>
    </row>
    <row r="47" spans="1:22" ht="15.75" thickBot="1" x14ac:dyDescent="0.3">
      <c r="A47" s="234" t="s">
        <v>97</v>
      </c>
      <c r="B47" s="234"/>
      <c r="C47" s="234" t="s">
        <v>98</v>
      </c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11">
        <v>22580625.16</v>
      </c>
      <c r="U47" s="11">
        <v>22527899.829999998</v>
      </c>
      <c r="V47" s="11">
        <v>22727419.079999998</v>
      </c>
    </row>
    <row r="48" spans="1:22" x14ac:dyDescent="0.25">
      <c r="A48" s="235" t="s">
        <v>99</v>
      </c>
      <c r="B48" s="235"/>
      <c r="C48" s="235" t="s">
        <v>100</v>
      </c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13">
        <v>193756.54</v>
      </c>
      <c r="U48" s="13">
        <v>195613.58</v>
      </c>
      <c r="V48" s="13">
        <v>195613.58</v>
      </c>
    </row>
    <row r="49" spans="1:22" x14ac:dyDescent="0.25">
      <c r="A49" s="230" t="s">
        <v>101</v>
      </c>
      <c r="B49" s="230"/>
      <c r="C49" s="230" t="s">
        <v>102</v>
      </c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10">
        <v>4602972</v>
      </c>
      <c r="U49" s="10">
        <v>4611626</v>
      </c>
      <c r="V49" s="10">
        <v>4584281</v>
      </c>
    </row>
    <row r="50" spans="1:22" x14ac:dyDescent="0.25">
      <c r="A50" s="230" t="s">
        <v>103</v>
      </c>
      <c r="B50" s="230"/>
      <c r="C50" s="230" t="s">
        <v>104</v>
      </c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10">
        <v>207277.77</v>
      </c>
      <c r="U50" s="10">
        <v>198248.53</v>
      </c>
      <c r="V50" s="10">
        <v>198228.53</v>
      </c>
    </row>
    <row r="51" spans="1:22" ht="15.75" thickBot="1" x14ac:dyDescent="0.3">
      <c r="A51" s="234" t="s">
        <v>105</v>
      </c>
      <c r="B51" s="234"/>
      <c r="C51" s="234" t="s">
        <v>106</v>
      </c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11">
        <v>5004006.3099999996</v>
      </c>
      <c r="U51" s="11">
        <v>5005488.1100000003</v>
      </c>
      <c r="V51" s="11">
        <v>4978123.1100000003</v>
      </c>
    </row>
    <row r="52" spans="1:22" ht="16.5" thickBot="1" x14ac:dyDescent="0.3">
      <c r="A52" s="231" t="s">
        <v>541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</row>
    <row r="53" spans="1:22" ht="14.45" customHeight="1" thickBot="1" x14ac:dyDescent="0.3">
      <c r="A53" s="232" t="s">
        <v>28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19" t="s">
        <v>18</v>
      </c>
      <c r="U53" s="19" t="s">
        <v>19</v>
      </c>
      <c r="V53" s="9" t="s">
        <v>20</v>
      </c>
    </row>
    <row r="54" spans="1:22" ht="15.75" thickBot="1" x14ac:dyDescent="0.3">
      <c r="A54" s="237" t="s">
        <v>90</v>
      </c>
      <c r="B54" s="237"/>
      <c r="C54" s="237" t="s">
        <v>507</v>
      </c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15">
        <v>46094895.280000001</v>
      </c>
      <c r="U54" s="15">
        <v>48262432.770000003</v>
      </c>
      <c r="V54" s="15">
        <v>48083086.909999996</v>
      </c>
    </row>
    <row r="55" spans="1:22" x14ac:dyDescent="0.25">
      <c r="A55" s="235" t="s">
        <v>107</v>
      </c>
      <c r="B55" s="235"/>
      <c r="C55" s="235" t="s">
        <v>108</v>
      </c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13">
        <v>200000</v>
      </c>
      <c r="U55" s="13">
        <v>160001</v>
      </c>
      <c r="V55" s="13">
        <v>160001.28</v>
      </c>
    </row>
    <row r="56" spans="1:22" ht="15.75" thickBot="1" x14ac:dyDescent="0.3">
      <c r="A56" s="234" t="s">
        <v>109</v>
      </c>
      <c r="B56" s="234"/>
      <c r="C56" s="234" t="s">
        <v>110</v>
      </c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11">
        <v>200000</v>
      </c>
      <c r="U56" s="11">
        <v>160001</v>
      </c>
      <c r="V56" s="11">
        <v>160001.28</v>
      </c>
    </row>
    <row r="57" spans="1:22" ht="15.75" thickBot="1" x14ac:dyDescent="0.3">
      <c r="A57" s="236" t="s">
        <v>111</v>
      </c>
      <c r="B57" s="236"/>
      <c r="C57" s="236" t="s">
        <v>112</v>
      </c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14">
        <v>27784631.469999999</v>
      </c>
      <c r="U57" s="14">
        <v>27693388.940000001</v>
      </c>
      <c r="V57" s="14">
        <v>27865543.469999999</v>
      </c>
    </row>
    <row r="58" spans="1:22" x14ac:dyDescent="0.25">
      <c r="A58" s="235" t="s">
        <v>113</v>
      </c>
      <c r="B58" s="235"/>
      <c r="C58" s="235" t="s">
        <v>114</v>
      </c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13">
        <v>1500</v>
      </c>
      <c r="U58" s="13">
        <v>887.42</v>
      </c>
      <c r="V58" s="13">
        <v>834.03</v>
      </c>
    </row>
    <row r="59" spans="1:22" ht="15.75" thickBot="1" x14ac:dyDescent="0.3">
      <c r="A59" s="234" t="s">
        <v>115</v>
      </c>
      <c r="B59" s="234"/>
      <c r="C59" s="234" t="s">
        <v>116</v>
      </c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11">
        <v>1500</v>
      </c>
      <c r="U59" s="11">
        <v>887.42</v>
      </c>
      <c r="V59" s="11">
        <v>834.03</v>
      </c>
    </row>
    <row r="60" spans="1:22" ht="15.75" thickBot="1" x14ac:dyDescent="0.3">
      <c r="A60" s="236" t="s">
        <v>117</v>
      </c>
      <c r="B60" s="236"/>
      <c r="C60" s="236" t="s">
        <v>118</v>
      </c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14">
        <v>1500</v>
      </c>
      <c r="U60" s="14">
        <v>887.42</v>
      </c>
      <c r="V60" s="14">
        <v>834.03</v>
      </c>
    </row>
    <row r="61" spans="1:22" x14ac:dyDescent="0.25">
      <c r="A61" s="235" t="s">
        <v>119</v>
      </c>
      <c r="B61" s="235"/>
      <c r="C61" s="235" t="s">
        <v>120</v>
      </c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13"/>
      <c r="U61" s="13">
        <v>2000</v>
      </c>
      <c r="V61" s="13">
        <v>2000</v>
      </c>
    </row>
    <row r="62" spans="1:22" ht="15.75" thickBot="1" x14ac:dyDescent="0.3">
      <c r="A62" s="234" t="s">
        <v>121</v>
      </c>
      <c r="B62" s="234"/>
      <c r="C62" s="234" t="s">
        <v>122</v>
      </c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11"/>
      <c r="U62" s="11">
        <v>2000</v>
      </c>
      <c r="V62" s="11">
        <v>2000</v>
      </c>
    </row>
    <row r="63" spans="1:22" x14ac:dyDescent="0.25">
      <c r="A63" s="235" t="s">
        <v>123</v>
      </c>
      <c r="B63" s="235"/>
      <c r="C63" s="235" t="s">
        <v>124</v>
      </c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13"/>
      <c r="U63" s="13">
        <v>131000</v>
      </c>
      <c r="V63" s="13">
        <v>131000</v>
      </c>
    </row>
    <row r="64" spans="1:22" x14ac:dyDescent="0.25">
      <c r="A64" s="230" t="s">
        <v>125</v>
      </c>
      <c r="B64" s="230"/>
      <c r="C64" s="230" t="s">
        <v>126</v>
      </c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10">
        <v>89600</v>
      </c>
      <c r="U64" s="10">
        <v>131495</v>
      </c>
      <c r="V64" s="10">
        <v>131495</v>
      </c>
    </row>
    <row r="65" spans="1:22" x14ac:dyDescent="0.25">
      <c r="A65" s="230" t="s">
        <v>127</v>
      </c>
      <c r="B65" s="230"/>
      <c r="C65" s="230" t="s">
        <v>128</v>
      </c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10">
        <v>103903.25</v>
      </c>
      <c r="U65" s="10">
        <v>229861.87</v>
      </c>
      <c r="V65" s="10">
        <v>229651.03</v>
      </c>
    </row>
    <row r="66" spans="1:22" x14ac:dyDescent="0.25">
      <c r="A66" s="230" t="s">
        <v>129</v>
      </c>
      <c r="B66" s="230"/>
      <c r="C66" s="230" t="s">
        <v>130</v>
      </c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10"/>
      <c r="U66" s="10">
        <v>2000</v>
      </c>
      <c r="V66" s="10">
        <v>2000</v>
      </c>
    </row>
    <row r="67" spans="1:22" ht="15.75" thickBot="1" x14ac:dyDescent="0.3">
      <c r="A67" s="234" t="s">
        <v>131</v>
      </c>
      <c r="B67" s="234"/>
      <c r="C67" s="234" t="s">
        <v>132</v>
      </c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11">
        <v>193503.25</v>
      </c>
      <c r="U67" s="11">
        <v>494356.87</v>
      </c>
      <c r="V67" s="11">
        <v>494146.03</v>
      </c>
    </row>
    <row r="68" spans="1:22" ht="15.75" thickBot="1" x14ac:dyDescent="0.3">
      <c r="A68" s="236" t="s">
        <v>133</v>
      </c>
      <c r="B68" s="236"/>
      <c r="C68" s="236" t="s">
        <v>134</v>
      </c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14">
        <v>193503.25</v>
      </c>
      <c r="U68" s="14">
        <v>496356.87</v>
      </c>
      <c r="V68" s="14">
        <v>496146.03</v>
      </c>
    </row>
    <row r="69" spans="1:22" ht="15.75" thickBot="1" x14ac:dyDescent="0.3">
      <c r="A69" s="237" t="s">
        <v>135</v>
      </c>
      <c r="B69" s="237"/>
      <c r="C69" s="237" t="s">
        <v>508</v>
      </c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15">
        <v>27979634.719999999</v>
      </c>
      <c r="U69" s="15">
        <v>28190633.23</v>
      </c>
      <c r="V69" s="15">
        <v>28362523.530000001</v>
      </c>
    </row>
    <row r="70" spans="1:22" x14ac:dyDescent="0.25">
      <c r="A70" s="235" t="s">
        <v>136</v>
      </c>
      <c r="B70" s="235"/>
      <c r="C70" s="235" t="s">
        <v>137</v>
      </c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13">
        <v>500000</v>
      </c>
      <c r="U70" s="13">
        <v>33200</v>
      </c>
      <c r="V70" s="13">
        <v>33200</v>
      </c>
    </row>
    <row r="71" spans="1:22" ht="15.75" thickBot="1" x14ac:dyDescent="0.3">
      <c r="A71" s="234" t="s">
        <v>138</v>
      </c>
      <c r="B71" s="234"/>
      <c r="C71" s="234" t="s">
        <v>139</v>
      </c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11">
        <v>500000</v>
      </c>
      <c r="U71" s="11">
        <v>33200</v>
      </c>
      <c r="V71" s="11">
        <v>33200</v>
      </c>
    </row>
    <row r="72" spans="1:22" ht="15.75" thickBot="1" x14ac:dyDescent="0.3">
      <c r="A72" s="236" t="s">
        <v>140</v>
      </c>
      <c r="B72" s="236"/>
      <c r="C72" s="236" t="s">
        <v>141</v>
      </c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14">
        <v>500000</v>
      </c>
      <c r="U72" s="14">
        <v>33200</v>
      </c>
      <c r="V72" s="14">
        <v>33200</v>
      </c>
    </row>
    <row r="73" spans="1:22" ht="15.75" thickBot="1" x14ac:dyDescent="0.3">
      <c r="A73" s="237" t="s">
        <v>142</v>
      </c>
      <c r="B73" s="237"/>
      <c r="C73" s="237" t="s">
        <v>509</v>
      </c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15">
        <v>500000</v>
      </c>
      <c r="U73" s="15">
        <v>33200</v>
      </c>
      <c r="V73" s="15">
        <v>33200</v>
      </c>
    </row>
    <row r="74" spans="1:22" ht="15.75" thickBot="1" x14ac:dyDescent="0.3">
      <c r="A74" s="238" t="s">
        <v>510</v>
      </c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16">
        <v>74574530</v>
      </c>
      <c r="U74" s="16">
        <v>76486266</v>
      </c>
      <c r="V74" s="16">
        <v>76478810.439999998</v>
      </c>
    </row>
    <row r="75" spans="1:22" x14ac:dyDescent="0.25">
      <c r="A75" s="235" t="s">
        <v>143</v>
      </c>
      <c r="B75" s="235"/>
      <c r="C75" s="235" t="s">
        <v>144</v>
      </c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13"/>
      <c r="U75" s="13">
        <v>400000</v>
      </c>
      <c r="V75" s="13">
        <v>400000</v>
      </c>
    </row>
    <row r="76" spans="1:22" x14ac:dyDescent="0.25">
      <c r="A76" s="230" t="s">
        <v>145</v>
      </c>
      <c r="B76" s="230"/>
      <c r="C76" s="230" t="s">
        <v>146</v>
      </c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10">
        <v>751200</v>
      </c>
      <c r="U76" s="10">
        <v>751200</v>
      </c>
      <c r="V76" s="10">
        <v>751200</v>
      </c>
    </row>
    <row r="77" spans="1:22" x14ac:dyDescent="0.25">
      <c r="A77" s="230" t="s">
        <v>147</v>
      </c>
      <c r="B77" s="230"/>
      <c r="C77" s="230" t="s">
        <v>148</v>
      </c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10">
        <v>432020</v>
      </c>
      <c r="U77" s="10">
        <v>1614998</v>
      </c>
      <c r="V77" s="10">
        <v>1614998</v>
      </c>
    </row>
    <row r="78" spans="1:22" ht="15.75" thickBot="1" x14ac:dyDescent="0.3">
      <c r="A78" s="234" t="s">
        <v>149</v>
      </c>
      <c r="B78" s="234"/>
      <c r="C78" s="234" t="s">
        <v>150</v>
      </c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11">
        <v>1183220</v>
      </c>
      <c r="U78" s="11">
        <v>2766198</v>
      </c>
      <c r="V78" s="11">
        <v>2766198</v>
      </c>
    </row>
    <row r="79" spans="1:22" x14ac:dyDescent="0.25">
      <c r="A79" s="235" t="s">
        <v>151</v>
      </c>
      <c r="B79" s="235"/>
      <c r="C79" s="235" t="s">
        <v>152</v>
      </c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13">
        <v>42250</v>
      </c>
      <c r="U79" s="13">
        <v>247536</v>
      </c>
      <c r="V79" s="13">
        <v>247536</v>
      </c>
    </row>
    <row r="80" spans="1:22" ht="15.75" thickBot="1" x14ac:dyDescent="0.3">
      <c r="A80" s="234" t="s">
        <v>153</v>
      </c>
      <c r="B80" s="234"/>
      <c r="C80" s="234" t="s">
        <v>154</v>
      </c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11">
        <v>42250</v>
      </c>
      <c r="U80" s="11">
        <v>247536</v>
      </c>
      <c r="V80" s="11">
        <v>247536</v>
      </c>
    </row>
    <row r="81" spans="1:22" ht="14.45" customHeight="1" x14ac:dyDescent="0.25">
      <c r="A81" s="235" t="s">
        <v>155</v>
      </c>
      <c r="B81" s="235"/>
      <c r="C81" s="235" t="s">
        <v>156</v>
      </c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13">
        <v>5200000</v>
      </c>
      <c r="U81" s="13">
        <v>3500000</v>
      </c>
      <c r="V81" s="13">
        <v>3500000</v>
      </c>
    </row>
    <row r="82" spans="1:22" ht="15.75" thickBot="1" x14ac:dyDescent="0.3">
      <c r="A82" s="234" t="s">
        <v>157</v>
      </c>
      <c r="B82" s="234"/>
      <c r="C82" s="234" t="s">
        <v>158</v>
      </c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11">
        <v>5200000</v>
      </c>
      <c r="U82" s="11">
        <v>3500000</v>
      </c>
      <c r="V82" s="11">
        <v>3500000</v>
      </c>
    </row>
    <row r="83" spans="1:22" ht="15.75" thickBot="1" x14ac:dyDescent="0.3">
      <c r="A83" s="236" t="s">
        <v>159</v>
      </c>
      <c r="B83" s="236"/>
      <c r="C83" s="236" t="s">
        <v>160</v>
      </c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14">
        <v>6425470</v>
      </c>
      <c r="U83" s="14">
        <v>6513734</v>
      </c>
      <c r="V83" s="14">
        <v>6513734</v>
      </c>
    </row>
    <row r="84" spans="1:22" ht="15.75" thickBot="1" x14ac:dyDescent="0.3">
      <c r="A84" s="237" t="s">
        <v>161</v>
      </c>
      <c r="B84" s="237"/>
      <c r="C84" s="237" t="s">
        <v>511</v>
      </c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15">
        <v>6425470</v>
      </c>
      <c r="U84" s="15">
        <v>6513734</v>
      </c>
      <c r="V84" s="15">
        <v>6513734</v>
      </c>
    </row>
    <row r="85" spans="1:22" ht="15" customHeight="1" thickBot="1" x14ac:dyDescent="0.3">
      <c r="A85" s="240" t="s">
        <v>512</v>
      </c>
      <c r="B85" s="240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16">
        <v>81000000</v>
      </c>
      <c r="U85" s="16">
        <v>83000000</v>
      </c>
      <c r="V85" s="16">
        <v>82992544.439999998</v>
      </c>
    </row>
    <row r="86" spans="1:22" x14ac:dyDescent="0.25">
      <c r="A86" s="239"/>
      <c r="B86" s="239"/>
      <c r="C86" s="239"/>
      <c r="D86" s="239"/>
      <c r="E86" s="239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</row>
  </sheetData>
  <mergeCells count="156">
    <mergeCell ref="A78:B78"/>
    <mergeCell ref="C78:S78"/>
    <mergeCell ref="A79:B79"/>
    <mergeCell ref="C79:S79"/>
    <mergeCell ref="A76:B76"/>
    <mergeCell ref="C76:S76"/>
    <mergeCell ref="A77:B77"/>
    <mergeCell ref="C77:S77"/>
    <mergeCell ref="A86:V86"/>
    <mergeCell ref="A84:B84"/>
    <mergeCell ref="C84:S84"/>
    <mergeCell ref="A85:S85"/>
    <mergeCell ref="A82:B82"/>
    <mergeCell ref="C82:S82"/>
    <mergeCell ref="A83:B83"/>
    <mergeCell ref="C83:S83"/>
    <mergeCell ref="A80:B80"/>
    <mergeCell ref="C80:S80"/>
    <mergeCell ref="A81:B81"/>
    <mergeCell ref="C81:S81"/>
    <mergeCell ref="A74:S74"/>
    <mergeCell ref="A75:B75"/>
    <mergeCell ref="C75:S75"/>
    <mergeCell ref="A72:B72"/>
    <mergeCell ref="C72:S72"/>
    <mergeCell ref="A73:B73"/>
    <mergeCell ref="C73:S73"/>
    <mergeCell ref="A70:B70"/>
    <mergeCell ref="C70:S70"/>
    <mergeCell ref="A71:B71"/>
    <mergeCell ref="C71:S71"/>
    <mergeCell ref="A68:B68"/>
    <mergeCell ref="C68:S68"/>
    <mergeCell ref="A69:B69"/>
    <mergeCell ref="C69:S69"/>
    <mergeCell ref="A66:B66"/>
    <mergeCell ref="C66:S66"/>
    <mergeCell ref="A67:B67"/>
    <mergeCell ref="C67:S67"/>
    <mergeCell ref="A64:B64"/>
    <mergeCell ref="C64:S64"/>
    <mergeCell ref="A65:B65"/>
    <mergeCell ref="C65:S65"/>
    <mergeCell ref="A62:B62"/>
    <mergeCell ref="C62:S62"/>
    <mergeCell ref="A63:B63"/>
    <mergeCell ref="C63:S63"/>
    <mergeCell ref="A60:B60"/>
    <mergeCell ref="C60:S60"/>
    <mergeCell ref="A61:B61"/>
    <mergeCell ref="C61:S61"/>
    <mergeCell ref="A58:B58"/>
    <mergeCell ref="C58:S58"/>
    <mergeCell ref="A59:B59"/>
    <mergeCell ref="C59:S59"/>
    <mergeCell ref="A56:B56"/>
    <mergeCell ref="C56:S56"/>
    <mergeCell ref="A57:B57"/>
    <mergeCell ref="C57:S57"/>
    <mergeCell ref="A51:B51"/>
    <mergeCell ref="C51:S51"/>
    <mergeCell ref="A55:B55"/>
    <mergeCell ref="C55:S55"/>
    <mergeCell ref="A49:B49"/>
    <mergeCell ref="C49:S49"/>
    <mergeCell ref="A50:B50"/>
    <mergeCell ref="C50:S50"/>
    <mergeCell ref="A52:V52"/>
    <mergeCell ref="A54:B54"/>
    <mergeCell ref="C54:S54"/>
    <mergeCell ref="A53:S53"/>
    <mergeCell ref="A47:B47"/>
    <mergeCell ref="C47:S47"/>
    <mergeCell ref="A48:B48"/>
    <mergeCell ref="C48:S48"/>
    <mergeCell ref="A45:B45"/>
    <mergeCell ref="C45:S45"/>
    <mergeCell ref="A46:B46"/>
    <mergeCell ref="C46:S46"/>
    <mergeCell ref="A43:B43"/>
    <mergeCell ref="C43:S43"/>
    <mergeCell ref="A44:B44"/>
    <mergeCell ref="C44:S44"/>
    <mergeCell ref="A41:B41"/>
    <mergeCell ref="C41:S41"/>
    <mergeCell ref="A42:B42"/>
    <mergeCell ref="C42:S42"/>
    <mergeCell ref="A39:B39"/>
    <mergeCell ref="C39:S39"/>
    <mergeCell ref="A40:B40"/>
    <mergeCell ref="C40:S40"/>
    <mergeCell ref="A37:B37"/>
    <mergeCell ref="C37:S37"/>
    <mergeCell ref="A38:B38"/>
    <mergeCell ref="C38:S38"/>
    <mergeCell ref="A35:B35"/>
    <mergeCell ref="C35:S35"/>
    <mergeCell ref="A36:B36"/>
    <mergeCell ref="C36:S36"/>
    <mergeCell ref="A33:B33"/>
    <mergeCell ref="C33:S33"/>
    <mergeCell ref="A34:B34"/>
    <mergeCell ref="C34:S34"/>
    <mergeCell ref="A31:B31"/>
    <mergeCell ref="C31:S31"/>
    <mergeCell ref="A32:B32"/>
    <mergeCell ref="C32:S32"/>
    <mergeCell ref="A29:B29"/>
    <mergeCell ref="C29:S29"/>
    <mergeCell ref="A30:B30"/>
    <mergeCell ref="C30:S30"/>
    <mergeCell ref="A27:B27"/>
    <mergeCell ref="C27:S27"/>
    <mergeCell ref="A28:B28"/>
    <mergeCell ref="C28:S28"/>
    <mergeCell ref="A25:B25"/>
    <mergeCell ref="C25:S25"/>
    <mergeCell ref="A26:B26"/>
    <mergeCell ref="C26:S26"/>
    <mergeCell ref="A23:B23"/>
    <mergeCell ref="C23:S23"/>
    <mergeCell ref="A24:B24"/>
    <mergeCell ref="C24:S24"/>
    <mergeCell ref="A21:B21"/>
    <mergeCell ref="C21:S21"/>
    <mergeCell ref="A22:B22"/>
    <mergeCell ref="C22:S22"/>
    <mergeCell ref="A19:B19"/>
    <mergeCell ref="C19:S19"/>
    <mergeCell ref="A20:B20"/>
    <mergeCell ref="C20:S20"/>
    <mergeCell ref="A17:B17"/>
    <mergeCell ref="C17:S17"/>
    <mergeCell ref="A18:B18"/>
    <mergeCell ref="C18:S18"/>
    <mergeCell ref="A15:B15"/>
    <mergeCell ref="C15:S15"/>
    <mergeCell ref="A16:B16"/>
    <mergeCell ref="C16:S16"/>
    <mergeCell ref="A13:B13"/>
    <mergeCell ref="C13:S13"/>
    <mergeCell ref="A14:B14"/>
    <mergeCell ref="C14:S14"/>
    <mergeCell ref="A3:S3"/>
    <mergeCell ref="A4:S4"/>
    <mergeCell ref="A1:V1"/>
    <mergeCell ref="A2:S2"/>
    <mergeCell ref="A12:B12"/>
    <mergeCell ref="C12:S12"/>
    <mergeCell ref="A9:S9"/>
    <mergeCell ref="A10:V10"/>
    <mergeCell ref="A11:S11"/>
    <mergeCell ref="A7:S7"/>
    <mergeCell ref="A8:S8"/>
    <mergeCell ref="A5:S5"/>
    <mergeCell ref="A6:S6"/>
  </mergeCells>
  <pageMargins left="0" right="0" top="0.39370078740157483" bottom="0.78740157480314965" header="0.39370078740157483" footer="0.59055118110236227"/>
  <pageSetup paperSize="9" firstPageNumber="2" fitToWidth="0" fitToHeight="0" orientation="portrait" useFirstPageNumber="1" r:id="rId1"/>
  <headerFooter>
    <oddHeader>&amp;R&amp;8Závěrečný účet za rok 2024 - NÁVRH</oddHeader>
    <oddFooter>&amp;C&amp;8&amp;A&amp;R&amp;P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22"/>
  <sheetViews>
    <sheetView topLeftCell="A52" workbookViewId="0">
      <selection activeCell="T2" sqref="T2:V2"/>
    </sheetView>
  </sheetViews>
  <sheetFormatPr defaultRowHeight="15" x14ac:dyDescent="0.25"/>
  <cols>
    <col min="1" max="1" width="3.140625" style="8" customWidth="1"/>
    <col min="2" max="3" width="2.28515625" style="8" customWidth="1"/>
    <col min="4" max="4" width="4.140625" style="8" customWidth="1"/>
    <col min="5" max="5" width="3.140625" style="8" customWidth="1"/>
    <col min="6" max="6" width="6" style="8" customWidth="1"/>
    <col min="7" max="7" width="2.28515625" style="8" customWidth="1"/>
    <col min="8" max="8" width="5.140625" style="8" customWidth="1"/>
    <col min="9" max="9" width="4.140625" style="8" customWidth="1"/>
    <col min="10" max="10" width="2.28515625" style="8" customWidth="1"/>
    <col min="11" max="11" width="3.140625" style="8" customWidth="1"/>
    <col min="12" max="12" width="4.140625" style="8" customWidth="1"/>
    <col min="13" max="13" width="2.28515625" style="8" customWidth="1"/>
    <col min="14" max="14" width="4.140625" style="8" customWidth="1"/>
    <col min="15" max="16" width="2.28515625" style="8" customWidth="1"/>
    <col min="17" max="17" width="6" style="8" customWidth="1"/>
    <col min="18" max="18" width="3.140625" style="8" customWidth="1"/>
    <col min="19" max="19" width="5.140625" style="8" customWidth="1"/>
    <col min="20" max="22" width="10.7109375" style="8" customWidth="1"/>
    <col min="23" max="23" width="8.85546875" style="8"/>
  </cols>
  <sheetData>
    <row r="1" spans="1:22" s="8" customFormat="1" ht="16.5" thickBot="1" x14ac:dyDescent="0.3">
      <c r="A1" s="231" t="s">
        <v>162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</row>
    <row r="2" spans="1:22" s="8" customFormat="1" ht="14.45" customHeight="1" x14ac:dyDescent="0.25">
      <c r="A2" s="232" t="s">
        <v>17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19" t="s">
        <v>18</v>
      </c>
      <c r="U2" s="19" t="s">
        <v>19</v>
      </c>
      <c r="V2" s="9" t="s">
        <v>20</v>
      </c>
    </row>
    <row r="3" spans="1:22" s="8" customFormat="1" x14ac:dyDescent="0.25">
      <c r="A3" s="230" t="s">
        <v>163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10">
        <v>73000000</v>
      </c>
      <c r="U3" s="10">
        <v>74000000</v>
      </c>
      <c r="V3" s="10">
        <v>72928387.609999999</v>
      </c>
    </row>
    <row r="4" spans="1:22" s="8" customFormat="1" x14ac:dyDescent="0.25">
      <c r="A4" s="230" t="s">
        <v>164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10">
        <v>23000000</v>
      </c>
      <c r="U4" s="10">
        <v>18000000</v>
      </c>
      <c r="V4" s="10">
        <v>17065782.760000002</v>
      </c>
    </row>
    <row r="5" spans="1:22" s="8" customFormat="1" x14ac:dyDescent="0.25">
      <c r="A5" s="230" t="s">
        <v>165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10">
        <v>96000000</v>
      </c>
      <c r="U5" s="10">
        <v>92000000</v>
      </c>
      <c r="V5" s="10">
        <v>89994170.370000005</v>
      </c>
    </row>
    <row r="6" spans="1:22" s="8" customFormat="1" x14ac:dyDescent="0.25">
      <c r="A6" s="230" t="s">
        <v>166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10">
        <v>5200000</v>
      </c>
      <c r="U6" s="10">
        <v>3500000</v>
      </c>
      <c r="V6" s="10">
        <v>3500000</v>
      </c>
    </row>
    <row r="7" spans="1:22" s="8" customFormat="1" x14ac:dyDescent="0.25">
      <c r="A7" s="230" t="s">
        <v>167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10">
        <v>90800000</v>
      </c>
      <c r="U7" s="10">
        <v>88500000</v>
      </c>
      <c r="V7" s="10">
        <v>86494170.370000005</v>
      </c>
    </row>
    <row r="8" spans="1:22" s="8" customFormat="1" ht="15.75" thickBot="1" x14ac:dyDescent="0.3">
      <c r="A8" s="233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</row>
    <row r="9" spans="1:22" s="8" customFormat="1" ht="14.45" customHeight="1" x14ac:dyDescent="0.25">
      <c r="A9" s="232" t="s">
        <v>28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19" t="s">
        <v>18</v>
      </c>
      <c r="U9" s="19" t="s">
        <v>19</v>
      </c>
      <c r="V9" s="9" t="s">
        <v>20</v>
      </c>
    </row>
    <row r="10" spans="1:22" s="8" customFormat="1" x14ac:dyDescent="0.25">
      <c r="A10" s="230" t="s">
        <v>168</v>
      </c>
      <c r="B10" s="230"/>
      <c r="C10" s="230" t="s">
        <v>169</v>
      </c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10">
        <v>11642000</v>
      </c>
      <c r="U10" s="10">
        <v>11538000</v>
      </c>
      <c r="V10" s="10">
        <v>11477696</v>
      </c>
    </row>
    <row r="11" spans="1:22" s="8" customFormat="1" x14ac:dyDescent="0.25">
      <c r="A11" s="230" t="s">
        <v>170</v>
      </c>
      <c r="B11" s="230"/>
      <c r="C11" s="230" t="s">
        <v>171</v>
      </c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10">
        <v>33500</v>
      </c>
      <c r="U11" s="10">
        <v>31783</v>
      </c>
      <c r="V11" s="10">
        <v>31750</v>
      </c>
    </row>
    <row r="12" spans="1:22" s="8" customFormat="1" ht="15.75" thickBot="1" x14ac:dyDescent="0.3">
      <c r="A12" s="234" t="s">
        <v>172</v>
      </c>
      <c r="B12" s="234"/>
      <c r="C12" s="234" t="s">
        <v>173</v>
      </c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11">
        <v>11675500</v>
      </c>
      <c r="U12" s="11">
        <v>11569783</v>
      </c>
      <c r="V12" s="11">
        <v>11509446</v>
      </c>
    </row>
    <row r="13" spans="1:22" s="8" customFormat="1" x14ac:dyDescent="0.25">
      <c r="A13" s="235" t="s">
        <v>174</v>
      </c>
      <c r="B13" s="235"/>
      <c r="C13" s="235" t="s">
        <v>175</v>
      </c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13">
        <v>547000</v>
      </c>
      <c r="U13" s="13">
        <v>677187</v>
      </c>
      <c r="V13" s="13">
        <v>663789</v>
      </c>
    </row>
    <row r="14" spans="1:22" s="8" customFormat="1" x14ac:dyDescent="0.25">
      <c r="A14" s="230" t="s">
        <v>176</v>
      </c>
      <c r="B14" s="230"/>
      <c r="C14" s="230" t="s">
        <v>177</v>
      </c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10">
        <v>1520000</v>
      </c>
      <c r="U14" s="10">
        <v>1498000</v>
      </c>
      <c r="V14" s="10">
        <v>1497262</v>
      </c>
    </row>
    <row r="15" spans="1:22" s="8" customFormat="1" ht="15.75" thickBot="1" x14ac:dyDescent="0.3">
      <c r="A15" s="234" t="s">
        <v>178</v>
      </c>
      <c r="B15" s="234"/>
      <c r="C15" s="234" t="s">
        <v>179</v>
      </c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11">
        <v>2067000</v>
      </c>
      <c r="U15" s="11">
        <v>2175187</v>
      </c>
      <c r="V15" s="11">
        <v>2161051</v>
      </c>
    </row>
    <row r="16" spans="1:22" s="8" customFormat="1" x14ac:dyDescent="0.25">
      <c r="A16" s="235" t="s">
        <v>180</v>
      </c>
      <c r="B16" s="235"/>
      <c r="C16" s="235" t="s">
        <v>181</v>
      </c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13">
        <v>3128900</v>
      </c>
      <c r="U16" s="13">
        <v>3085000</v>
      </c>
      <c r="V16" s="13">
        <v>3067780</v>
      </c>
    </row>
    <row r="17" spans="1:22" s="8" customFormat="1" x14ac:dyDescent="0.25">
      <c r="A17" s="230" t="s">
        <v>182</v>
      </c>
      <c r="B17" s="230"/>
      <c r="C17" s="230" t="s">
        <v>183</v>
      </c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10">
        <v>1187900</v>
      </c>
      <c r="U17" s="10">
        <v>1179450</v>
      </c>
      <c r="V17" s="10">
        <v>1171684</v>
      </c>
    </row>
    <row r="18" spans="1:22" s="8" customFormat="1" x14ac:dyDescent="0.25">
      <c r="A18" s="230" t="s">
        <v>184</v>
      </c>
      <c r="B18" s="230"/>
      <c r="C18" s="230" t="s">
        <v>185</v>
      </c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10">
        <v>50000</v>
      </c>
      <c r="U18" s="10">
        <v>50000</v>
      </c>
      <c r="V18" s="10">
        <v>47712</v>
      </c>
    </row>
    <row r="19" spans="1:22" s="8" customFormat="1" x14ac:dyDescent="0.25">
      <c r="A19" s="230" t="s">
        <v>186</v>
      </c>
      <c r="B19" s="230"/>
      <c r="C19" s="230" t="s">
        <v>187</v>
      </c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10">
        <v>11400</v>
      </c>
      <c r="U19" s="10">
        <v>10779</v>
      </c>
      <c r="V19" s="10">
        <v>10756</v>
      </c>
    </row>
    <row r="20" spans="1:22" s="8" customFormat="1" ht="15.75" thickBot="1" x14ac:dyDescent="0.3">
      <c r="A20" s="234" t="s">
        <v>188</v>
      </c>
      <c r="B20" s="234"/>
      <c r="C20" s="234" t="s">
        <v>189</v>
      </c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11">
        <v>4378200</v>
      </c>
      <c r="U20" s="11">
        <v>4325229</v>
      </c>
      <c r="V20" s="11">
        <v>4297932</v>
      </c>
    </row>
    <row r="21" spans="1:22" s="8" customFormat="1" x14ac:dyDescent="0.25">
      <c r="A21" s="235" t="s">
        <v>190</v>
      </c>
      <c r="B21" s="235"/>
      <c r="C21" s="235" t="s">
        <v>191</v>
      </c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13">
        <v>230000</v>
      </c>
      <c r="U21" s="13">
        <v>337500</v>
      </c>
      <c r="V21" s="13">
        <v>337401.48</v>
      </c>
    </row>
    <row r="22" spans="1:22" s="8" customFormat="1" ht="15.75" thickBot="1" x14ac:dyDescent="0.3">
      <c r="A22" s="234" t="s">
        <v>192</v>
      </c>
      <c r="B22" s="234"/>
      <c r="C22" s="234" t="s">
        <v>193</v>
      </c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11">
        <v>230000</v>
      </c>
      <c r="U22" s="11">
        <v>337500</v>
      </c>
      <c r="V22" s="11">
        <v>337401.48</v>
      </c>
    </row>
    <row r="23" spans="1:22" s="8" customFormat="1" ht="15.75" thickBot="1" x14ac:dyDescent="0.3">
      <c r="A23" s="236" t="s">
        <v>194</v>
      </c>
      <c r="B23" s="236"/>
      <c r="C23" s="236" t="s">
        <v>195</v>
      </c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14">
        <v>18350700</v>
      </c>
      <c r="U23" s="14">
        <v>18407699</v>
      </c>
      <c r="V23" s="14">
        <v>18305830.48</v>
      </c>
    </row>
    <row r="24" spans="1:22" s="8" customFormat="1" x14ac:dyDescent="0.25">
      <c r="A24" s="235" t="s">
        <v>196</v>
      </c>
      <c r="B24" s="235"/>
      <c r="C24" s="235" t="s">
        <v>197</v>
      </c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13"/>
      <c r="U24" s="13">
        <v>1900</v>
      </c>
      <c r="V24" s="13">
        <v>1899.7</v>
      </c>
    </row>
    <row r="25" spans="1:22" s="8" customFormat="1" ht="15.75" thickBot="1" x14ac:dyDescent="0.3">
      <c r="A25" s="234" t="s">
        <v>198</v>
      </c>
      <c r="B25" s="234"/>
      <c r="C25" s="234" t="s">
        <v>199</v>
      </c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11"/>
      <c r="U25" s="11">
        <v>1900</v>
      </c>
      <c r="V25" s="11">
        <v>1899.7</v>
      </c>
    </row>
    <row r="26" spans="1:22" s="8" customFormat="1" x14ac:dyDescent="0.25">
      <c r="A26" s="235" t="s">
        <v>200</v>
      </c>
      <c r="B26" s="235"/>
      <c r="C26" s="235" t="s">
        <v>201</v>
      </c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13">
        <v>79000</v>
      </c>
      <c r="U26" s="13">
        <v>81683</v>
      </c>
      <c r="V26" s="13">
        <v>81593.789999999994</v>
      </c>
    </row>
    <row r="27" spans="1:22" s="8" customFormat="1" x14ac:dyDescent="0.25">
      <c r="A27" s="230" t="s">
        <v>202</v>
      </c>
      <c r="B27" s="230"/>
      <c r="C27" s="230" t="s">
        <v>203</v>
      </c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10">
        <v>2000</v>
      </c>
      <c r="U27" s="10">
        <v>1000</v>
      </c>
      <c r="V27" s="10">
        <v>955</v>
      </c>
    </row>
    <row r="28" spans="1:22" s="8" customFormat="1" x14ac:dyDescent="0.25">
      <c r="A28" s="230" t="s">
        <v>204</v>
      </c>
      <c r="B28" s="230"/>
      <c r="C28" s="230" t="s">
        <v>205</v>
      </c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10">
        <v>68360</v>
      </c>
      <c r="U28" s="10">
        <v>59896</v>
      </c>
      <c r="V28" s="10">
        <v>59750</v>
      </c>
    </row>
    <row r="29" spans="1:22" s="8" customFormat="1" x14ac:dyDescent="0.25">
      <c r="A29" s="230" t="s">
        <v>206</v>
      </c>
      <c r="B29" s="230"/>
      <c r="C29" s="230" t="s">
        <v>207</v>
      </c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10">
        <v>315000</v>
      </c>
      <c r="U29" s="10">
        <v>620435.62</v>
      </c>
      <c r="V29" s="10">
        <v>618471.99</v>
      </c>
    </row>
    <row r="30" spans="1:22" s="8" customFormat="1" x14ac:dyDescent="0.25">
      <c r="A30" s="230" t="s">
        <v>208</v>
      </c>
      <c r="B30" s="230"/>
      <c r="C30" s="230" t="s">
        <v>209</v>
      </c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10">
        <v>1016000</v>
      </c>
      <c r="U30" s="10">
        <v>795781</v>
      </c>
      <c r="V30" s="10">
        <v>795270.64</v>
      </c>
    </row>
    <row r="31" spans="1:22" s="8" customFormat="1" x14ac:dyDescent="0.25">
      <c r="A31" s="230" t="s">
        <v>210</v>
      </c>
      <c r="B31" s="230"/>
      <c r="C31" s="230" t="s">
        <v>211</v>
      </c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10">
        <v>4586000</v>
      </c>
      <c r="U31" s="10">
        <v>4878118.29</v>
      </c>
      <c r="V31" s="10">
        <v>4871019.8600000003</v>
      </c>
    </row>
    <row r="32" spans="1:22" s="8" customFormat="1" ht="15.75" thickBot="1" x14ac:dyDescent="0.3">
      <c r="A32" s="234" t="s">
        <v>212</v>
      </c>
      <c r="B32" s="234"/>
      <c r="C32" s="234" t="s">
        <v>213</v>
      </c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11">
        <v>6066360</v>
      </c>
      <c r="U32" s="11">
        <v>6436913.9100000001</v>
      </c>
      <c r="V32" s="11">
        <v>6427061.2800000003</v>
      </c>
    </row>
    <row r="33" spans="1:22" s="8" customFormat="1" x14ac:dyDescent="0.25">
      <c r="A33" s="235" t="s">
        <v>214</v>
      </c>
      <c r="B33" s="235"/>
      <c r="C33" s="235" t="s">
        <v>215</v>
      </c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13">
        <v>880948.52</v>
      </c>
      <c r="U33" s="13">
        <v>863870.32</v>
      </c>
      <c r="V33" s="13">
        <v>863870.32</v>
      </c>
    </row>
    <row r="34" spans="1:22" s="8" customFormat="1" ht="15.75" thickBot="1" x14ac:dyDescent="0.3">
      <c r="A34" s="234" t="s">
        <v>216</v>
      </c>
      <c r="B34" s="234"/>
      <c r="C34" s="234" t="s">
        <v>217</v>
      </c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11">
        <v>880948.52</v>
      </c>
      <c r="U34" s="11">
        <v>863870.32</v>
      </c>
      <c r="V34" s="11">
        <v>863870.32</v>
      </c>
    </row>
    <row r="35" spans="1:22" s="8" customFormat="1" x14ac:dyDescent="0.25">
      <c r="A35" s="235" t="s">
        <v>218</v>
      </c>
      <c r="B35" s="235"/>
      <c r="C35" s="235" t="s">
        <v>219</v>
      </c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13">
        <v>31800</v>
      </c>
      <c r="U35" s="13">
        <v>41610</v>
      </c>
      <c r="V35" s="13">
        <v>41232.639999999999</v>
      </c>
    </row>
    <row r="36" spans="1:22" s="8" customFormat="1" x14ac:dyDescent="0.25">
      <c r="A36" s="230" t="s">
        <v>220</v>
      </c>
      <c r="B36" s="230"/>
      <c r="C36" s="230" t="s">
        <v>221</v>
      </c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10">
        <v>1750000</v>
      </c>
      <c r="U36" s="10">
        <v>109500</v>
      </c>
      <c r="V36" s="10">
        <v>109421.63</v>
      </c>
    </row>
    <row r="37" spans="1:22" s="8" customFormat="1" x14ac:dyDescent="0.25">
      <c r="A37" s="230" t="s">
        <v>222</v>
      </c>
      <c r="B37" s="230"/>
      <c r="C37" s="230" t="s">
        <v>223</v>
      </c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10">
        <v>447000</v>
      </c>
      <c r="U37" s="10">
        <v>530000</v>
      </c>
      <c r="V37" s="10">
        <v>529044.63</v>
      </c>
    </row>
    <row r="38" spans="1:22" s="8" customFormat="1" x14ac:dyDescent="0.25">
      <c r="A38" s="230" t="s">
        <v>224</v>
      </c>
      <c r="B38" s="230"/>
      <c r="C38" s="230" t="s">
        <v>225</v>
      </c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10">
        <v>1630000</v>
      </c>
      <c r="U38" s="10">
        <v>2349844</v>
      </c>
      <c r="V38" s="10">
        <v>2344657.12</v>
      </c>
    </row>
    <row r="39" spans="1:22" s="8" customFormat="1" x14ac:dyDescent="0.25">
      <c r="A39" s="230" t="s">
        <v>226</v>
      </c>
      <c r="B39" s="230"/>
      <c r="C39" s="230" t="s">
        <v>227</v>
      </c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10">
        <v>350000</v>
      </c>
      <c r="U39" s="10">
        <v>236100</v>
      </c>
      <c r="V39" s="10">
        <v>235505</v>
      </c>
    </row>
    <row r="40" spans="1:22" s="8" customFormat="1" x14ac:dyDescent="0.25">
      <c r="A40" s="230" t="s">
        <v>228</v>
      </c>
      <c r="B40" s="230"/>
      <c r="C40" s="230" t="s">
        <v>229</v>
      </c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10">
        <v>605000</v>
      </c>
      <c r="U40" s="10">
        <v>859800</v>
      </c>
      <c r="V40" s="10">
        <v>858493.28</v>
      </c>
    </row>
    <row r="41" spans="1:22" s="8" customFormat="1" ht="15.75" thickBot="1" x14ac:dyDescent="0.3">
      <c r="A41" s="234" t="s">
        <v>230</v>
      </c>
      <c r="B41" s="234"/>
      <c r="C41" s="234" t="s">
        <v>231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11">
        <v>4813800</v>
      </c>
      <c r="U41" s="11">
        <v>4126854</v>
      </c>
      <c r="V41" s="11">
        <v>4118354.3</v>
      </c>
    </row>
    <row r="42" spans="1:22" s="8" customFormat="1" x14ac:dyDescent="0.25">
      <c r="A42" s="235" t="s">
        <v>232</v>
      </c>
      <c r="B42" s="235"/>
      <c r="C42" s="235" t="s">
        <v>233</v>
      </c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13">
        <v>17000</v>
      </c>
      <c r="U42" s="13">
        <v>37789.599999999999</v>
      </c>
      <c r="V42" s="13">
        <v>37683.599999999999</v>
      </c>
    </row>
    <row r="43" spans="1:22" s="8" customFormat="1" x14ac:dyDescent="0.25">
      <c r="A43" s="230" t="s">
        <v>234</v>
      </c>
      <c r="B43" s="230"/>
      <c r="C43" s="230" t="s">
        <v>235</v>
      </c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10">
        <v>74200</v>
      </c>
      <c r="U43" s="10">
        <v>77720.11</v>
      </c>
      <c r="V43" s="10">
        <v>77262.720000000001</v>
      </c>
    </row>
    <row r="44" spans="1:22" s="8" customFormat="1" x14ac:dyDescent="0.25">
      <c r="A44" s="230" t="s">
        <v>236</v>
      </c>
      <c r="B44" s="230"/>
      <c r="C44" s="230" t="s">
        <v>237</v>
      </c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10">
        <v>323524</v>
      </c>
      <c r="U44" s="10">
        <v>362011</v>
      </c>
      <c r="V44" s="10">
        <v>361926.5</v>
      </c>
    </row>
    <row r="45" spans="1:22" s="8" customFormat="1" x14ac:dyDescent="0.25">
      <c r="A45" s="230" t="s">
        <v>238</v>
      </c>
      <c r="B45" s="230"/>
      <c r="C45" s="230" t="s">
        <v>239</v>
      </c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10">
        <v>467664</v>
      </c>
      <c r="U45" s="10">
        <v>561664</v>
      </c>
      <c r="V45" s="10">
        <v>559441.12</v>
      </c>
    </row>
    <row r="46" spans="1:22" s="8" customFormat="1" x14ac:dyDescent="0.25">
      <c r="A46" s="230" t="s">
        <v>240</v>
      </c>
      <c r="B46" s="230"/>
      <c r="C46" s="230" t="s">
        <v>241</v>
      </c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10">
        <v>321500</v>
      </c>
      <c r="U46" s="10">
        <v>304700</v>
      </c>
      <c r="V46" s="10">
        <v>304336</v>
      </c>
    </row>
    <row r="47" spans="1:22" s="8" customFormat="1" x14ac:dyDescent="0.25">
      <c r="A47" s="230" t="s">
        <v>242</v>
      </c>
      <c r="B47" s="230"/>
      <c r="C47" s="230" t="s">
        <v>243</v>
      </c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10">
        <v>58500</v>
      </c>
      <c r="U47" s="10">
        <v>34479</v>
      </c>
      <c r="V47" s="10">
        <v>34189</v>
      </c>
    </row>
    <row r="48" spans="1:22" s="8" customFormat="1" x14ac:dyDescent="0.25">
      <c r="A48" s="230" t="s">
        <v>244</v>
      </c>
      <c r="B48" s="230"/>
      <c r="C48" s="230" t="s">
        <v>245</v>
      </c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10">
        <v>840424</v>
      </c>
      <c r="U48" s="10">
        <v>736724</v>
      </c>
      <c r="V48" s="10">
        <v>735509.54</v>
      </c>
    </row>
    <row r="49" spans="1:22" s="8" customFormat="1" x14ac:dyDescent="0.25">
      <c r="A49" s="230" t="s">
        <v>246</v>
      </c>
      <c r="B49" s="230"/>
      <c r="C49" s="230" t="s">
        <v>247</v>
      </c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10">
        <v>11164980</v>
      </c>
      <c r="U49" s="10">
        <v>11895920</v>
      </c>
      <c r="V49" s="10">
        <v>11888577.199999999</v>
      </c>
    </row>
    <row r="50" spans="1:22" s="8" customFormat="1" ht="15.75" thickBot="1" x14ac:dyDescent="0.3">
      <c r="A50" s="234" t="s">
        <v>248</v>
      </c>
      <c r="B50" s="234"/>
      <c r="C50" s="234" t="s">
        <v>249</v>
      </c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11">
        <v>13267792</v>
      </c>
      <c r="U50" s="11">
        <v>14011007.710000001</v>
      </c>
      <c r="V50" s="11">
        <v>13998925.68</v>
      </c>
    </row>
    <row r="51" spans="1:22" s="8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0"/>
      <c r="U51" s="10"/>
      <c r="V51" s="10"/>
    </row>
    <row r="52" spans="1:22" s="8" customFormat="1" ht="16.5" thickBot="1" x14ac:dyDescent="0.3">
      <c r="A52" s="231" t="s">
        <v>542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</row>
    <row r="53" spans="1:22" s="8" customFormat="1" ht="14.45" customHeight="1" thickBot="1" x14ac:dyDescent="0.3">
      <c r="A53" s="232" t="s">
        <v>28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19" t="s">
        <v>18</v>
      </c>
      <c r="U53" s="19" t="s">
        <v>19</v>
      </c>
      <c r="V53" s="9" t="s">
        <v>20</v>
      </c>
    </row>
    <row r="54" spans="1:22" s="8" customFormat="1" x14ac:dyDescent="0.25">
      <c r="A54" s="235" t="s">
        <v>250</v>
      </c>
      <c r="B54" s="235"/>
      <c r="C54" s="235" t="s">
        <v>251</v>
      </c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13">
        <v>11846000</v>
      </c>
      <c r="U54" s="13">
        <v>14042449</v>
      </c>
      <c r="V54" s="13">
        <v>14033971.65</v>
      </c>
    </row>
    <row r="55" spans="1:22" s="8" customFormat="1" x14ac:dyDescent="0.25">
      <c r="A55" s="230" t="s">
        <v>252</v>
      </c>
      <c r="B55" s="230"/>
      <c r="C55" s="230" t="s">
        <v>253</v>
      </c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10">
        <v>10000</v>
      </c>
      <c r="U55" s="10">
        <v>7000</v>
      </c>
      <c r="V55" s="10">
        <v>6747.76</v>
      </c>
    </row>
    <row r="56" spans="1:22" s="8" customFormat="1" x14ac:dyDescent="0.25">
      <c r="A56" s="230" t="s">
        <v>254</v>
      </c>
      <c r="B56" s="230"/>
      <c r="C56" s="230" t="s">
        <v>255</v>
      </c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10">
        <v>11200</v>
      </c>
      <c r="U56" s="10">
        <v>14300</v>
      </c>
      <c r="V56" s="10">
        <v>14142</v>
      </c>
    </row>
    <row r="57" spans="1:22" s="8" customFormat="1" x14ac:dyDescent="0.25">
      <c r="A57" s="230" t="s">
        <v>256</v>
      </c>
      <c r="B57" s="230"/>
      <c r="C57" s="230" t="s">
        <v>257</v>
      </c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10">
        <v>81000</v>
      </c>
      <c r="U57" s="10">
        <v>112128</v>
      </c>
      <c r="V57" s="10">
        <v>111740.26</v>
      </c>
    </row>
    <row r="58" spans="1:22" s="8" customFormat="1" x14ac:dyDescent="0.25">
      <c r="A58" s="230" t="s">
        <v>258</v>
      </c>
      <c r="B58" s="230"/>
      <c r="C58" s="230" t="s">
        <v>259</v>
      </c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10">
        <v>2420</v>
      </c>
      <c r="U58" s="10">
        <v>2420</v>
      </c>
      <c r="V58" s="10">
        <v>2420</v>
      </c>
    </row>
    <row r="59" spans="1:22" s="8" customFormat="1" x14ac:dyDescent="0.25">
      <c r="A59" s="230" t="s">
        <v>260</v>
      </c>
      <c r="B59" s="230"/>
      <c r="C59" s="230" t="s">
        <v>261</v>
      </c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10">
        <v>44704.44</v>
      </c>
      <c r="U59" s="10">
        <v>44704.44</v>
      </c>
      <c r="V59" s="10">
        <v>44704.44</v>
      </c>
    </row>
    <row r="60" spans="1:22" s="8" customFormat="1" ht="15.75" thickBot="1" x14ac:dyDescent="0.3">
      <c r="A60" s="234" t="s">
        <v>262</v>
      </c>
      <c r="B60" s="234"/>
      <c r="C60" s="234" t="s">
        <v>263</v>
      </c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11">
        <v>11995324.439999999</v>
      </c>
      <c r="U60" s="11">
        <v>14223001.439999999</v>
      </c>
      <c r="V60" s="11">
        <v>14213726.109999999</v>
      </c>
    </row>
    <row r="61" spans="1:22" s="8" customFormat="1" x14ac:dyDescent="0.25">
      <c r="A61" s="235" t="s">
        <v>264</v>
      </c>
      <c r="B61" s="235"/>
      <c r="C61" s="235" t="s">
        <v>265</v>
      </c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13">
        <v>175992</v>
      </c>
      <c r="U61" s="13">
        <v>160500</v>
      </c>
      <c r="V61" s="13">
        <v>160052</v>
      </c>
    </row>
    <row r="62" spans="1:22" s="8" customFormat="1" x14ac:dyDescent="0.25">
      <c r="A62" s="230" t="s">
        <v>266</v>
      </c>
      <c r="B62" s="230"/>
      <c r="C62" s="230" t="s">
        <v>267</v>
      </c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10">
        <v>163500</v>
      </c>
      <c r="U62" s="10">
        <v>230250</v>
      </c>
      <c r="V62" s="10">
        <v>228631.05</v>
      </c>
    </row>
    <row r="63" spans="1:22" s="8" customFormat="1" x14ac:dyDescent="0.25">
      <c r="A63" s="230" t="s">
        <v>268</v>
      </c>
      <c r="B63" s="230"/>
      <c r="C63" s="230" t="s">
        <v>269</v>
      </c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10">
        <v>46584</v>
      </c>
      <c r="U63" s="10">
        <v>78012</v>
      </c>
      <c r="V63" s="10">
        <v>78012</v>
      </c>
    </row>
    <row r="64" spans="1:22" s="8" customFormat="1" ht="15.75" thickBot="1" x14ac:dyDescent="0.3">
      <c r="A64" s="234" t="s">
        <v>270</v>
      </c>
      <c r="B64" s="234"/>
      <c r="C64" s="234" t="s">
        <v>271</v>
      </c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11">
        <v>386076</v>
      </c>
      <c r="U64" s="11">
        <v>468762</v>
      </c>
      <c r="V64" s="11">
        <v>466695.05</v>
      </c>
    </row>
    <row r="65" spans="1:22" s="8" customFormat="1" ht="15.75" thickBot="1" x14ac:dyDescent="0.3">
      <c r="A65" s="236" t="s">
        <v>272</v>
      </c>
      <c r="B65" s="236"/>
      <c r="C65" s="236" t="s">
        <v>273</v>
      </c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14">
        <v>37410300.960000001</v>
      </c>
      <c r="U65" s="14">
        <v>40132309.380000003</v>
      </c>
      <c r="V65" s="14">
        <v>40090532.439999998</v>
      </c>
    </row>
    <row r="66" spans="1:22" s="8" customFormat="1" x14ac:dyDescent="0.25">
      <c r="A66" s="235" t="s">
        <v>274</v>
      </c>
      <c r="B66" s="235"/>
      <c r="C66" s="235" t="s">
        <v>275</v>
      </c>
      <c r="D66" s="235"/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13">
        <v>19912</v>
      </c>
      <c r="U66" s="13">
        <v>59487</v>
      </c>
      <c r="V66" s="13">
        <v>59487</v>
      </c>
    </row>
    <row r="67" spans="1:22" s="8" customFormat="1" x14ac:dyDescent="0.25">
      <c r="A67" s="230" t="s">
        <v>276</v>
      </c>
      <c r="B67" s="230"/>
      <c r="C67" s="230" t="s">
        <v>277</v>
      </c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10">
        <v>505000</v>
      </c>
      <c r="U67" s="10">
        <v>575900</v>
      </c>
      <c r="V67" s="10">
        <v>575900</v>
      </c>
    </row>
    <row r="68" spans="1:22" s="8" customFormat="1" x14ac:dyDescent="0.25">
      <c r="A68" s="230" t="s">
        <v>278</v>
      </c>
      <c r="B68" s="230"/>
      <c r="C68" s="230" t="s">
        <v>279</v>
      </c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10"/>
      <c r="U68" s="10">
        <v>7930</v>
      </c>
      <c r="V68" s="10">
        <v>7930</v>
      </c>
    </row>
    <row r="69" spans="1:22" s="8" customFormat="1" x14ac:dyDescent="0.25">
      <c r="A69" s="230" t="s">
        <v>280</v>
      </c>
      <c r="B69" s="230"/>
      <c r="C69" s="230" t="s">
        <v>281</v>
      </c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10">
        <v>4257</v>
      </c>
      <c r="U69" s="10">
        <v>4257</v>
      </c>
      <c r="V69" s="10">
        <v>4257</v>
      </c>
    </row>
    <row r="70" spans="1:22" s="8" customFormat="1" x14ac:dyDescent="0.25">
      <c r="A70" s="230" t="s">
        <v>282</v>
      </c>
      <c r="B70" s="230"/>
      <c r="C70" s="230" t="s">
        <v>283</v>
      </c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10">
        <v>25858</v>
      </c>
      <c r="U70" s="10">
        <v>25858</v>
      </c>
      <c r="V70" s="10">
        <v>25858</v>
      </c>
    </row>
    <row r="71" spans="1:22" s="8" customFormat="1" ht="15.75" thickBot="1" x14ac:dyDescent="0.3">
      <c r="A71" s="234" t="s">
        <v>284</v>
      </c>
      <c r="B71" s="234"/>
      <c r="C71" s="234" t="s">
        <v>285</v>
      </c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11">
        <v>555027</v>
      </c>
      <c r="U71" s="11">
        <v>673432</v>
      </c>
      <c r="V71" s="11">
        <v>673432</v>
      </c>
    </row>
    <row r="72" spans="1:22" s="8" customFormat="1" ht="15.75" thickBot="1" x14ac:dyDescent="0.3">
      <c r="A72" s="236" t="s">
        <v>286</v>
      </c>
      <c r="B72" s="236"/>
      <c r="C72" s="236" t="s">
        <v>287</v>
      </c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14">
        <v>555027</v>
      </c>
      <c r="U72" s="14">
        <v>673432</v>
      </c>
      <c r="V72" s="14">
        <v>673432</v>
      </c>
    </row>
    <row r="73" spans="1:22" s="8" customFormat="1" x14ac:dyDescent="0.25">
      <c r="A73" s="235" t="s">
        <v>288</v>
      </c>
      <c r="B73" s="235"/>
      <c r="C73" s="235" t="s">
        <v>289</v>
      </c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13">
        <v>60000</v>
      </c>
      <c r="U73" s="13">
        <v>60000</v>
      </c>
      <c r="V73" s="13">
        <v>48000</v>
      </c>
    </row>
    <row r="74" spans="1:22" s="8" customFormat="1" x14ac:dyDescent="0.25">
      <c r="A74" s="230" t="s">
        <v>290</v>
      </c>
      <c r="B74" s="230"/>
      <c r="C74" s="230" t="s">
        <v>291</v>
      </c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10">
        <v>388838</v>
      </c>
      <c r="U74" s="10">
        <v>383838</v>
      </c>
      <c r="V74" s="10">
        <v>383838</v>
      </c>
    </row>
    <row r="75" spans="1:22" s="8" customFormat="1" x14ac:dyDescent="0.25">
      <c r="A75" s="230" t="s">
        <v>292</v>
      </c>
      <c r="B75" s="230"/>
      <c r="C75" s="230" t="s">
        <v>293</v>
      </c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10">
        <v>47700</v>
      </c>
      <c r="U75" s="10">
        <v>47700</v>
      </c>
      <c r="V75" s="10">
        <v>47700</v>
      </c>
    </row>
    <row r="76" spans="1:22" s="8" customFormat="1" ht="15.75" thickBot="1" x14ac:dyDescent="0.3">
      <c r="A76" s="234" t="s">
        <v>294</v>
      </c>
      <c r="B76" s="234"/>
      <c r="C76" s="234" t="s">
        <v>295</v>
      </c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11">
        <v>496538</v>
      </c>
      <c r="U76" s="11">
        <v>491538</v>
      </c>
      <c r="V76" s="11">
        <v>479538</v>
      </c>
    </row>
    <row r="77" spans="1:22" s="8" customFormat="1" x14ac:dyDescent="0.25">
      <c r="A77" s="235" t="s">
        <v>296</v>
      </c>
      <c r="B77" s="235"/>
      <c r="C77" s="235" t="s">
        <v>297</v>
      </c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13">
        <v>4300000</v>
      </c>
      <c r="U77" s="13">
        <v>4300000</v>
      </c>
      <c r="V77" s="13">
        <v>4300000</v>
      </c>
    </row>
    <row r="78" spans="1:22" s="8" customFormat="1" x14ac:dyDescent="0.25">
      <c r="A78" s="230" t="s">
        <v>298</v>
      </c>
      <c r="B78" s="230"/>
      <c r="C78" s="230" t="s">
        <v>299</v>
      </c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10">
        <v>42250</v>
      </c>
      <c r="U78" s="10">
        <v>50536</v>
      </c>
      <c r="V78" s="10">
        <v>50536</v>
      </c>
    </row>
    <row r="79" spans="1:22" s="8" customFormat="1" ht="15.75" thickBot="1" x14ac:dyDescent="0.3">
      <c r="A79" s="234" t="s">
        <v>300</v>
      </c>
      <c r="B79" s="234"/>
      <c r="C79" s="234" t="s">
        <v>301</v>
      </c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11">
        <v>4342250</v>
      </c>
      <c r="U79" s="11">
        <v>4350536</v>
      </c>
      <c r="V79" s="11">
        <v>4350536</v>
      </c>
    </row>
    <row r="80" spans="1:22" s="8" customFormat="1" x14ac:dyDescent="0.25">
      <c r="A80" s="235" t="s">
        <v>302</v>
      </c>
      <c r="B80" s="235"/>
      <c r="C80" s="235" t="s">
        <v>303</v>
      </c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13">
        <v>200000</v>
      </c>
      <c r="U80" s="13">
        <v>200000</v>
      </c>
      <c r="V80" s="13">
        <v>200000</v>
      </c>
    </row>
    <row r="81" spans="1:22" s="8" customFormat="1" x14ac:dyDescent="0.25">
      <c r="A81" s="230" t="s">
        <v>304</v>
      </c>
      <c r="B81" s="230"/>
      <c r="C81" s="230" t="s">
        <v>305</v>
      </c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10">
        <v>5000000</v>
      </c>
      <c r="U81" s="10">
        <v>3300000</v>
      </c>
      <c r="V81" s="10">
        <v>3300000</v>
      </c>
    </row>
    <row r="82" spans="1:22" s="8" customFormat="1" ht="15.75" thickBot="1" x14ac:dyDescent="0.3">
      <c r="A82" s="234" t="s">
        <v>306</v>
      </c>
      <c r="B82" s="234"/>
      <c r="C82" s="234" t="s">
        <v>307</v>
      </c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11">
        <v>5200000</v>
      </c>
      <c r="U82" s="11">
        <v>3500000</v>
      </c>
      <c r="V82" s="11">
        <v>3500000</v>
      </c>
    </row>
    <row r="83" spans="1:22" s="8" customFormat="1" x14ac:dyDescent="0.25">
      <c r="A83" s="235" t="s">
        <v>513</v>
      </c>
      <c r="B83" s="235"/>
      <c r="C83" s="235" t="s">
        <v>514</v>
      </c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13">
        <v>12000</v>
      </c>
      <c r="U83" s="13"/>
      <c r="V83" s="13"/>
    </row>
    <row r="84" spans="1:22" s="8" customFormat="1" x14ac:dyDescent="0.25">
      <c r="A84" s="230" t="s">
        <v>308</v>
      </c>
      <c r="B84" s="230"/>
      <c r="C84" s="230" t="s">
        <v>309</v>
      </c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10">
        <v>2017392</v>
      </c>
      <c r="U84" s="10">
        <v>1413469</v>
      </c>
      <c r="V84" s="10">
        <v>1413148</v>
      </c>
    </row>
    <row r="85" spans="1:22" s="8" customFormat="1" x14ac:dyDescent="0.25">
      <c r="A85" s="230" t="s">
        <v>310</v>
      </c>
      <c r="B85" s="230"/>
      <c r="C85" s="230" t="s">
        <v>311</v>
      </c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10">
        <v>43095.45</v>
      </c>
      <c r="U85" s="10">
        <v>43095.45</v>
      </c>
      <c r="V85" s="10">
        <v>43095.45</v>
      </c>
    </row>
    <row r="86" spans="1:22" s="8" customFormat="1" x14ac:dyDescent="0.25">
      <c r="A86" s="230" t="s">
        <v>312</v>
      </c>
      <c r="B86" s="230"/>
      <c r="C86" s="230" t="s">
        <v>313</v>
      </c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10">
        <v>223754</v>
      </c>
      <c r="U86" s="10">
        <v>2715914</v>
      </c>
      <c r="V86" s="10">
        <v>2715914</v>
      </c>
    </row>
    <row r="87" spans="1:22" s="8" customFormat="1" ht="15.75" thickBot="1" x14ac:dyDescent="0.3">
      <c r="A87" s="234" t="s">
        <v>314</v>
      </c>
      <c r="B87" s="234"/>
      <c r="C87" s="234" t="s">
        <v>315</v>
      </c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11">
        <v>2296241.4500000002</v>
      </c>
      <c r="U87" s="11">
        <v>4172478.45</v>
      </c>
      <c r="V87" s="11">
        <v>4172157.45</v>
      </c>
    </row>
    <row r="88" spans="1:22" s="8" customFormat="1" ht="15.75" thickBot="1" x14ac:dyDescent="0.3">
      <c r="A88" s="236" t="s">
        <v>316</v>
      </c>
      <c r="B88" s="236"/>
      <c r="C88" s="236" t="s">
        <v>317</v>
      </c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14">
        <v>12335029.449999999</v>
      </c>
      <c r="U88" s="14">
        <v>12514552.449999999</v>
      </c>
      <c r="V88" s="14">
        <v>12502231.449999999</v>
      </c>
    </row>
    <row r="89" spans="1:22" s="8" customFormat="1" x14ac:dyDescent="0.25">
      <c r="A89" s="235" t="s">
        <v>318</v>
      </c>
      <c r="B89" s="235"/>
      <c r="C89" s="235" t="s">
        <v>319</v>
      </c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13"/>
      <c r="U89" s="13">
        <v>30000</v>
      </c>
      <c r="V89" s="13">
        <v>30000</v>
      </c>
    </row>
    <row r="90" spans="1:22" s="8" customFormat="1" x14ac:dyDescent="0.25">
      <c r="A90" s="230" t="s">
        <v>320</v>
      </c>
      <c r="B90" s="230"/>
      <c r="C90" s="230" t="s">
        <v>321</v>
      </c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10">
        <v>533000</v>
      </c>
      <c r="U90" s="10">
        <v>506550</v>
      </c>
      <c r="V90" s="10">
        <v>459611</v>
      </c>
    </row>
    <row r="91" spans="1:22" s="8" customFormat="1" ht="15.75" thickBot="1" x14ac:dyDescent="0.3">
      <c r="A91" s="234" t="s">
        <v>322</v>
      </c>
      <c r="B91" s="234"/>
      <c r="C91" s="234" t="s">
        <v>323</v>
      </c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11">
        <v>533000</v>
      </c>
      <c r="U91" s="11">
        <v>536550</v>
      </c>
      <c r="V91" s="11">
        <v>489611</v>
      </c>
    </row>
    <row r="92" spans="1:22" s="8" customFormat="1" ht="15.75" thickBot="1" x14ac:dyDescent="0.3">
      <c r="A92" s="236" t="s">
        <v>324</v>
      </c>
      <c r="B92" s="236"/>
      <c r="C92" s="236" t="s">
        <v>325</v>
      </c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14">
        <v>533000</v>
      </c>
      <c r="U92" s="14">
        <v>536550</v>
      </c>
      <c r="V92" s="14">
        <v>489611</v>
      </c>
    </row>
    <row r="93" spans="1:22" s="8" customFormat="1" x14ac:dyDescent="0.25">
      <c r="A93" s="235" t="s">
        <v>326</v>
      </c>
      <c r="B93" s="235"/>
      <c r="C93" s="235" t="s">
        <v>327</v>
      </c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13">
        <v>20000</v>
      </c>
      <c r="U93" s="13">
        <v>13104</v>
      </c>
      <c r="V93" s="13">
        <v>13104</v>
      </c>
    </row>
    <row r="94" spans="1:22" s="8" customFormat="1" ht="15.75" thickBot="1" x14ac:dyDescent="0.3">
      <c r="A94" s="234" t="s">
        <v>328</v>
      </c>
      <c r="B94" s="234"/>
      <c r="C94" s="234" t="s">
        <v>329</v>
      </c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11">
        <v>20000</v>
      </c>
      <c r="U94" s="11">
        <v>13104</v>
      </c>
      <c r="V94" s="11">
        <v>13104</v>
      </c>
    </row>
    <row r="95" spans="1:22" s="8" customFormat="1" ht="15.75" thickBot="1" x14ac:dyDescent="0.3">
      <c r="A95" s="236" t="s">
        <v>330</v>
      </c>
      <c r="B95" s="236"/>
      <c r="C95" s="236" t="s">
        <v>331</v>
      </c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14">
        <v>20000</v>
      </c>
      <c r="U95" s="14">
        <v>13104</v>
      </c>
      <c r="V95" s="14">
        <v>13104</v>
      </c>
    </row>
    <row r="96" spans="1:22" s="8" customFormat="1" x14ac:dyDescent="0.25">
      <c r="A96" s="235" t="s">
        <v>515</v>
      </c>
      <c r="B96" s="235"/>
      <c r="C96" s="235" t="s">
        <v>516</v>
      </c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13">
        <v>1000000</v>
      </c>
      <c r="U96" s="13"/>
      <c r="V96" s="13"/>
    </row>
    <row r="97" spans="1:22" s="8" customFormat="1" x14ac:dyDescent="0.25">
      <c r="A97" s="230" t="s">
        <v>517</v>
      </c>
      <c r="B97" s="230"/>
      <c r="C97" s="230" t="s">
        <v>518</v>
      </c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10">
        <v>10000</v>
      </c>
      <c r="U97" s="10"/>
      <c r="V97" s="10"/>
    </row>
    <row r="98" spans="1:22" s="8" customFormat="1" x14ac:dyDescent="0.25">
      <c r="A98" s="230" t="s">
        <v>332</v>
      </c>
      <c r="B98" s="230"/>
      <c r="C98" s="230" t="s">
        <v>333</v>
      </c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10">
        <v>2785942.59</v>
      </c>
      <c r="U98" s="10">
        <v>1722353.17</v>
      </c>
      <c r="V98" s="10">
        <v>853646.24</v>
      </c>
    </row>
    <row r="99" spans="1:22" s="8" customFormat="1" ht="15.75" thickBot="1" x14ac:dyDescent="0.3">
      <c r="A99" s="234" t="s">
        <v>334</v>
      </c>
      <c r="B99" s="234"/>
      <c r="C99" s="234" t="s">
        <v>335</v>
      </c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11">
        <v>3795942.59</v>
      </c>
      <c r="U99" s="11">
        <v>1722353.17</v>
      </c>
      <c r="V99" s="11">
        <v>853646.24</v>
      </c>
    </row>
    <row r="100" spans="1:22" s="8" customFormat="1" ht="15.75" thickBot="1" x14ac:dyDescent="0.3">
      <c r="A100" s="236" t="s">
        <v>336</v>
      </c>
      <c r="B100" s="236"/>
      <c r="C100" s="236" t="s">
        <v>335</v>
      </c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14">
        <v>3795942.59</v>
      </c>
      <c r="U100" s="14">
        <v>1722353.17</v>
      </c>
      <c r="V100" s="14">
        <v>853646.24</v>
      </c>
    </row>
    <row r="101" spans="1:22" s="8" customFormat="1" ht="15.75" thickBot="1" x14ac:dyDescent="0.3">
      <c r="A101" s="237" t="s">
        <v>337</v>
      </c>
      <c r="B101" s="237"/>
      <c r="C101" s="237" t="s">
        <v>519</v>
      </c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15">
        <v>73000000</v>
      </c>
      <c r="U101" s="15">
        <v>74000000</v>
      </c>
      <c r="V101" s="15">
        <v>72928387.609999999</v>
      </c>
    </row>
    <row r="102" spans="1:22" s="8" customForma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1"/>
      <c r="U102" s="21"/>
      <c r="V102" s="21"/>
    </row>
    <row r="103" spans="1:22" s="8" customFormat="1" ht="16.5" thickBot="1" x14ac:dyDescent="0.3">
      <c r="A103" s="231" t="s">
        <v>542</v>
      </c>
      <c r="B103" s="231"/>
      <c r="C103" s="231"/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</row>
    <row r="104" spans="1:22" s="8" customFormat="1" ht="14.45" customHeight="1" thickBot="1" x14ac:dyDescent="0.3">
      <c r="A104" s="232" t="s">
        <v>28</v>
      </c>
      <c r="B104" s="232"/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19" t="s">
        <v>18</v>
      </c>
      <c r="U104" s="19" t="s">
        <v>19</v>
      </c>
      <c r="V104" s="9" t="s">
        <v>20</v>
      </c>
    </row>
    <row r="105" spans="1:22" s="8" customFormat="1" x14ac:dyDescent="0.25">
      <c r="A105" s="235" t="s">
        <v>338</v>
      </c>
      <c r="B105" s="235"/>
      <c r="C105" s="235" t="s">
        <v>339</v>
      </c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13">
        <v>12490000</v>
      </c>
      <c r="U105" s="13">
        <v>10955604.310000001</v>
      </c>
      <c r="V105" s="13">
        <v>10949503.779999999</v>
      </c>
    </row>
    <row r="106" spans="1:22" s="8" customFormat="1" x14ac:dyDescent="0.25">
      <c r="A106" s="230" t="s">
        <v>340</v>
      </c>
      <c r="B106" s="230"/>
      <c r="C106" s="230" t="s">
        <v>341</v>
      </c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10">
        <v>5175880</v>
      </c>
      <c r="U106" s="10">
        <v>4756620</v>
      </c>
      <c r="V106" s="10">
        <v>4755255.55</v>
      </c>
    </row>
    <row r="107" spans="1:22" s="8" customFormat="1" x14ac:dyDescent="0.25">
      <c r="A107" s="230" t="s">
        <v>342</v>
      </c>
      <c r="B107" s="230"/>
      <c r="C107" s="230" t="s">
        <v>343</v>
      </c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10"/>
      <c r="U107" s="10">
        <v>888862.43</v>
      </c>
      <c r="V107" s="10">
        <v>888862.43</v>
      </c>
    </row>
    <row r="108" spans="1:22" s="8" customFormat="1" ht="15.75" thickBot="1" x14ac:dyDescent="0.3">
      <c r="A108" s="234" t="s">
        <v>344</v>
      </c>
      <c r="B108" s="234"/>
      <c r="C108" s="234" t="s">
        <v>345</v>
      </c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11">
        <v>17665880</v>
      </c>
      <c r="U108" s="11">
        <v>16601086.74</v>
      </c>
      <c r="V108" s="11">
        <v>16593621.76</v>
      </c>
    </row>
    <row r="109" spans="1:22" s="8" customFormat="1" x14ac:dyDescent="0.25">
      <c r="A109" s="235" t="s">
        <v>346</v>
      </c>
      <c r="B109" s="235"/>
      <c r="C109" s="235" t="s">
        <v>347</v>
      </c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13">
        <v>200000</v>
      </c>
      <c r="U109" s="13">
        <v>452161</v>
      </c>
      <c r="V109" s="13">
        <v>452161</v>
      </c>
    </row>
    <row r="110" spans="1:22" s="8" customFormat="1" ht="15.75" thickBot="1" x14ac:dyDescent="0.3">
      <c r="A110" s="234" t="s">
        <v>348</v>
      </c>
      <c r="B110" s="234"/>
      <c r="C110" s="234" t="s">
        <v>349</v>
      </c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4"/>
      <c r="T110" s="11">
        <v>200000</v>
      </c>
      <c r="U110" s="11">
        <v>452161</v>
      </c>
      <c r="V110" s="11">
        <v>452161</v>
      </c>
    </row>
    <row r="111" spans="1:22" s="8" customFormat="1" ht="15.75" thickBot="1" x14ac:dyDescent="0.3">
      <c r="A111" s="236" t="s">
        <v>350</v>
      </c>
      <c r="B111" s="236"/>
      <c r="C111" s="236" t="s">
        <v>351</v>
      </c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14">
        <v>17865880</v>
      </c>
      <c r="U111" s="14">
        <v>17053247.739999998</v>
      </c>
      <c r="V111" s="14">
        <v>17045782.760000002</v>
      </c>
    </row>
    <row r="112" spans="1:22" s="8" customFormat="1" x14ac:dyDescent="0.25">
      <c r="A112" s="235" t="s">
        <v>352</v>
      </c>
      <c r="B112" s="235"/>
      <c r="C112" s="235" t="s">
        <v>353</v>
      </c>
      <c r="D112" s="235"/>
      <c r="E112" s="235"/>
      <c r="F112" s="235"/>
      <c r="G112" s="235"/>
      <c r="H112" s="235"/>
      <c r="I112" s="235"/>
      <c r="J112" s="235"/>
      <c r="K112" s="235"/>
      <c r="L112" s="235"/>
      <c r="M112" s="235"/>
      <c r="N112" s="235"/>
      <c r="O112" s="235"/>
      <c r="P112" s="235"/>
      <c r="Q112" s="235"/>
      <c r="R112" s="235"/>
      <c r="S112" s="235"/>
      <c r="T112" s="13">
        <v>20000</v>
      </c>
      <c r="U112" s="13">
        <v>20000</v>
      </c>
      <c r="V112" s="13">
        <v>20000</v>
      </c>
    </row>
    <row r="113" spans="1:22" s="8" customFormat="1" ht="15.75" thickBot="1" x14ac:dyDescent="0.3">
      <c r="A113" s="234" t="s">
        <v>354</v>
      </c>
      <c r="B113" s="234"/>
      <c r="C113" s="234" t="s">
        <v>355</v>
      </c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  <c r="S113" s="234"/>
      <c r="T113" s="11">
        <v>20000</v>
      </c>
      <c r="U113" s="11">
        <v>20000</v>
      </c>
      <c r="V113" s="11">
        <v>20000</v>
      </c>
    </row>
    <row r="114" spans="1:22" s="8" customFormat="1" ht="15.75" thickBot="1" x14ac:dyDescent="0.3">
      <c r="A114" s="236" t="s">
        <v>356</v>
      </c>
      <c r="B114" s="236"/>
      <c r="C114" s="236" t="s">
        <v>357</v>
      </c>
      <c r="D114" s="236"/>
      <c r="E114" s="236"/>
      <c r="F114" s="236"/>
      <c r="G114" s="236"/>
      <c r="H114" s="236"/>
      <c r="I114" s="236"/>
      <c r="J114" s="236"/>
      <c r="K114" s="236"/>
      <c r="L114" s="236"/>
      <c r="M114" s="236"/>
      <c r="N114" s="236"/>
      <c r="O114" s="236"/>
      <c r="P114" s="236"/>
      <c r="Q114" s="236"/>
      <c r="R114" s="236"/>
      <c r="S114" s="236"/>
      <c r="T114" s="14">
        <v>20000</v>
      </c>
      <c r="U114" s="14">
        <v>20000</v>
      </c>
      <c r="V114" s="14">
        <v>20000</v>
      </c>
    </row>
    <row r="115" spans="1:22" s="8" customFormat="1" x14ac:dyDescent="0.25">
      <c r="A115" s="235" t="s">
        <v>520</v>
      </c>
      <c r="B115" s="235"/>
      <c r="C115" s="235" t="s">
        <v>521</v>
      </c>
      <c r="D115" s="235"/>
      <c r="E115" s="235"/>
      <c r="F115" s="235"/>
      <c r="G115" s="235"/>
      <c r="H115" s="235"/>
      <c r="I115" s="235"/>
      <c r="J115" s="235"/>
      <c r="K115" s="235"/>
      <c r="L115" s="235"/>
      <c r="M115" s="235"/>
      <c r="N115" s="235"/>
      <c r="O115" s="235"/>
      <c r="P115" s="235"/>
      <c r="Q115" s="235"/>
      <c r="R115" s="235"/>
      <c r="S115" s="235"/>
      <c r="T115" s="13">
        <v>5114120</v>
      </c>
      <c r="U115" s="13">
        <v>926752.26</v>
      </c>
      <c r="V115" s="13"/>
    </row>
    <row r="116" spans="1:22" s="8" customFormat="1" ht="15.75" thickBot="1" x14ac:dyDescent="0.3">
      <c r="A116" s="234" t="s">
        <v>522</v>
      </c>
      <c r="B116" s="234"/>
      <c r="C116" s="234" t="s">
        <v>523</v>
      </c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  <c r="R116" s="234"/>
      <c r="S116" s="234"/>
      <c r="T116" s="11">
        <v>5114120</v>
      </c>
      <c r="U116" s="11">
        <v>926752.26</v>
      </c>
      <c r="V116" s="11"/>
    </row>
    <row r="117" spans="1:22" s="8" customFormat="1" ht="15.75" thickBot="1" x14ac:dyDescent="0.3">
      <c r="A117" s="236" t="s">
        <v>524</v>
      </c>
      <c r="B117" s="236"/>
      <c r="C117" s="236" t="s">
        <v>523</v>
      </c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14">
        <v>5114120</v>
      </c>
      <c r="U117" s="14">
        <v>926752.26</v>
      </c>
      <c r="V117" s="14"/>
    </row>
    <row r="118" spans="1:22" s="8" customFormat="1" ht="15.75" thickBot="1" x14ac:dyDescent="0.3">
      <c r="A118" s="237" t="s">
        <v>358</v>
      </c>
      <c r="B118" s="237"/>
      <c r="C118" s="237" t="s">
        <v>525</v>
      </c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15">
        <v>23000000</v>
      </c>
      <c r="U118" s="15">
        <v>18000000</v>
      </c>
      <c r="V118" s="15">
        <v>17065782.760000002</v>
      </c>
    </row>
    <row r="119" spans="1:22" s="8" customFormat="1" ht="15" customHeight="1" thickBot="1" x14ac:dyDescent="0.3">
      <c r="A119" s="240" t="s">
        <v>526</v>
      </c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  <c r="T119" s="16">
        <v>96000000</v>
      </c>
      <c r="U119" s="16">
        <v>92000000</v>
      </c>
      <c r="V119" s="16">
        <v>89994170.370000005</v>
      </c>
    </row>
    <row r="120" spans="1:22" s="8" customFormat="1" ht="15.75" thickBot="1" x14ac:dyDescent="0.3">
      <c r="A120" s="241"/>
      <c r="B120" s="241"/>
      <c r="C120" s="241"/>
      <c r="D120" s="241"/>
      <c r="E120" s="241"/>
      <c r="F120" s="241"/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1"/>
      <c r="T120" s="241"/>
      <c r="U120" s="241"/>
      <c r="V120" s="241"/>
    </row>
    <row r="121" spans="1:22" s="8" customFormat="1" ht="15.75" thickBot="1" x14ac:dyDescent="0.3">
      <c r="A121" s="240" t="s">
        <v>359</v>
      </c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18"/>
      <c r="T121" s="17">
        <v>-15000000</v>
      </c>
      <c r="U121" s="17">
        <v>-9000000</v>
      </c>
      <c r="V121" s="17">
        <v>-7001625.9299999997</v>
      </c>
    </row>
    <row r="122" spans="1:22" s="8" customFormat="1" x14ac:dyDescent="0.25">
      <c r="A122" s="239"/>
      <c r="B122" s="239"/>
      <c r="C122" s="239"/>
      <c r="D122" s="239"/>
      <c r="E122" s="239"/>
      <c r="F122" s="239"/>
      <c r="G122" s="239"/>
      <c r="H122" s="239"/>
      <c r="I122" s="239"/>
      <c r="J122" s="239"/>
      <c r="K122" s="239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</row>
  </sheetData>
  <mergeCells count="223">
    <mergeCell ref="A118:B118"/>
    <mergeCell ref="C118:S118"/>
    <mergeCell ref="A119:S119"/>
    <mergeCell ref="A120:V120"/>
    <mergeCell ref="A121:R121"/>
    <mergeCell ref="A122:V122"/>
    <mergeCell ref="A115:B115"/>
    <mergeCell ref="C115:S115"/>
    <mergeCell ref="A116:B116"/>
    <mergeCell ref="C116:S116"/>
    <mergeCell ref="A117:B117"/>
    <mergeCell ref="C117:S117"/>
    <mergeCell ref="A112:B112"/>
    <mergeCell ref="C112:S112"/>
    <mergeCell ref="A113:B113"/>
    <mergeCell ref="C113:S113"/>
    <mergeCell ref="A114:B114"/>
    <mergeCell ref="C114:S114"/>
    <mergeCell ref="A109:B109"/>
    <mergeCell ref="C109:S109"/>
    <mergeCell ref="A110:B110"/>
    <mergeCell ref="C110:S110"/>
    <mergeCell ref="A111:B111"/>
    <mergeCell ref="C111:S111"/>
    <mergeCell ref="A106:B106"/>
    <mergeCell ref="C106:S106"/>
    <mergeCell ref="A107:B107"/>
    <mergeCell ref="C107:S107"/>
    <mergeCell ref="A108:B108"/>
    <mergeCell ref="C108:S108"/>
    <mergeCell ref="A100:B100"/>
    <mergeCell ref="C100:S100"/>
    <mergeCell ref="A101:B101"/>
    <mergeCell ref="C101:S101"/>
    <mergeCell ref="A105:B105"/>
    <mergeCell ref="C105:S105"/>
    <mergeCell ref="A103:V103"/>
    <mergeCell ref="A104:S104"/>
    <mergeCell ref="A97:B97"/>
    <mergeCell ref="C97:S97"/>
    <mergeCell ref="A98:B98"/>
    <mergeCell ref="C98:S98"/>
    <mergeCell ref="A99:B99"/>
    <mergeCell ref="C99:S99"/>
    <mergeCell ref="A94:B94"/>
    <mergeCell ref="C94:S94"/>
    <mergeCell ref="A95:B95"/>
    <mergeCell ref="C95:S95"/>
    <mergeCell ref="A96:B96"/>
    <mergeCell ref="C96:S96"/>
    <mergeCell ref="A91:B91"/>
    <mergeCell ref="C91:S91"/>
    <mergeCell ref="A92:B92"/>
    <mergeCell ref="C92:S92"/>
    <mergeCell ref="A93:B93"/>
    <mergeCell ref="C93:S93"/>
    <mergeCell ref="A88:B88"/>
    <mergeCell ref="C88:S88"/>
    <mergeCell ref="A89:B89"/>
    <mergeCell ref="C89:S89"/>
    <mergeCell ref="A90:B90"/>
    <mergeCell ref="C90:S90"/>
    <mergeCell ref="A85:B85"/>
    <mergeCell ref="C85:S85"/>
    <mergeCell ref="A86:B86"/>
    <mergeCell ref="C86:S86"/>
    <mergeCell ref="A87:B87"/>
    <mergeCell ref="C87:S87"/>
    <mergeCell ref="A82:B82"/>
    <mergeCell ref="C82:S82"/>
    <mergeCell ref="A83:B83"/>
    <mergeCell ref="C83:S83"/>
    <mergeCell ref="A84:B84"/>
    <mergeCell ref="C84:S84"/>
    <mergeCell ref="A79:B79"/>
    <mergeCell ref="C79:S79"/>
    <mergeCell ref="A80:B80"/>
    <mergeCell ref="C80:S80"/>
    <mergeCell ref="A81:B81"/>
    <mergeCell ref="C81:S81"/>
    <mergeCell ref="A76:B76"/>
    <mergeCell ref="C76:S76"/>
    <mergeCell ref="A77:B77"/>
    <mergeCell ref="C77:S77"/>
    <mergeCell ref="A78:B78"/>
    <mergeCell ref="C78:S78"/>
    <mergeCell ref="A73:B73"/>
    <mergeCell ref="C73:S73"/>
    <mergeCell ref="A74:B74"/>
    <mergeCell ref="C74:S74"/>
    <mergeCell ref="A75:B75"/>
    <mergeCell ref="C75:S75"/>
    <mergeCell ref="A70:B70"/>
    <mergeCell ref="C70:S70"/>
    <mergeCell ref="A71:B71"/>
    <mergeCell ref="C71:S71"/>
    <mergeCell ref="A72:B72"/>
    <mergeCell ref="C72:S72"/>
    <mergeCell ref="A67:B67"/>
    <mergeCell ref="C67:S67"/>
    <mergeCell ref="A68:B68"/>
    <mergeCell ref="C68:S68"/>
    <mergeCell ref="A69:B69"/>
    <mergeCell ref="C69:S69"/>
    <mergeCell ref="A64:B64"/>
    <mergeCell ref="C64:S64"/>
    <mergeCell ref="A65:B65"/>
    <mergeCell ref="C65:S65"/>
    <mergeCell ref="A66:B66"/>
    <mergeCell ref="C66:S66"/>
    <mergeCell ref="A61:B61"/>
    <mergeCell ref="C61:S61"/>
    <mergeCell ref="A62:B62"/>
    <mergeCell ref="C62:S62"/>
    <mergeCell ref="A63:B63"/>
    <mergeCell ref="C63:S63"/>
    <mergeCell ref="A58:B58"/>
    <mergeCell ref="C58:S58"/>
    <mergeCell ref="A59:B59"/>
    <mergeCell ref="C59:S59"/>
    <mergeCell ref="A60:B60"/>
    <mergeCell ref="C60:S60"/>
    <mergeCell ref="A55:B55"/>
    <mergeCell ref="C55:S55"/>
    <mergeCell ref="A56:B56"/>
    <mergeCell ref="C56:S56"/>
    <mergeCell ref="A57:B57"/>
    <mergeCell ref="C57:S57"/>
    <mergeCell ref="A49:B49"/>
    <mergeCell ref="C49:S49"/>
    <mergeCell ref="A50:B50"/>
    <mergeCell ref="C50:S50"/>
    <mergeCell ref="A54:B54"/>
    <mergeCell ref="C54:S54"/>
    <mergeCell ref="A52:V52"/>
    <mergeCell ref="A53:S53"/>
    <mergeCell ref="A46:B46"/>
    <mergeCell ref="C46:S46"/>
    <mergeCell ref="A47:B47"/>
    <mergeCell ref="C47:S47"/>
    <mergeCell ref="A48:B48"/>
    <mergeCell ref="C48:S48"/>
    <mergeCell ref="A43:B43"/>
    <mergeCell ref="C43:S43"/>
    <mergeCell ref="A44:B44"/>
    <mergeCell ref="C44:S44"/>
    <mergeCell ref="A45:B45"/>
    <mergeCell ref="C45:S45"/>
    <mergeCell ref="A40:B40"/>
    <mergeCell ref="C40:S40"/>
    <mergeCell ref="A41:B41"/>
    <mergeCell ref="C41:S41"/>
    <mergeCell ref="A42:B42"/>
    <mergeCell ref="C42:S42"/>
    <mergeCell ref="A37:B37"/>
    <mergeCell ref="C37:S37"/>
    <mergeCell ref="A38:B38"/>
    <mergeCell ref="C38:S38"/>
    <mergeCell ref="A39:B39"/>
    <mergeCell ref="C39:S39"/>
    <mergeCell ref="A34:B34"/>
    <mergeCell ref="C34:S34"/>
    <mergeCell ref="A35:B35"/>
    <mergeCell ref="C35:S35"/>
    <mergeCell ref="A36:B36"/>
    <mergeCell ref="C36:S36"/>
    <mergeCell ref="A31:B31"/>
    <mergeCell ref="C31:S31"/>
    <mergeCell ref="A32:B32"/>
    <mergeCell ref="C32:S32"/>
    <mergeCell ref="A33:B33"/>
    <mergeCell ref="C33:S33"/>
    <mergeCell ref="A28:B28"/>
    <mergeCell ref="C28:S28"/>
    <mergeCell ref="A29:B29"/>
    <mergeCell ref="C29:S29"/>
    <mergeCell ref="A30:B30"/>
    <mergeCell ref="C30:S30"/>
    <mergeCell ref="A25:B25"/>
    <mergeCell ref="C25:S25"/>
    <mergeCell ref="A26:B26"/>
    <mergeCell ref="C26:S26"/>
    <mergeCell ref="A27:B27"/>
    <mergeCell ref="C27:S27"/>
    <mergeCell ref="A22:B22"/>
    <mergeCell ref="C22:S22"/>
    <mergeCell ref="A23:B23"/>
    <mergeCell ref="C23:S23"/>
    <mergeCell ref="A24:B24"/>
    <mergeCell ref="C24:S24"/>
    <mergeCell ref="A19:B19"/>
    <mergeCell ref="C19:S19"/>
    <mergeCell ref="A20:B20"/>
    <mergeCell ref="C20:S20"/>
    <mergeCell ref="A21:B21"/>
    <mergeCell ref="C21:S21"/>
    <mergeCell ref="A16:B16"/>
    <mergeCell ref="C16:S16"/>
    <mergeCell ref="A17:B17"/>
    <mergeCell ref="C17:S17"/>
    <mergeCell ref="A18:B18"/>
    <mergeCell ref="C18:S18"/>
    <mergeCell ref="A13:B13"/>
    <mergeCell ref="C13:S13"/>
    <mergeCell ref="A14:B14"/>
    <mergeCell ref="C14:S14"/>
    <mergeCell ref="A15:B15"/>
    <mergeCell ref="C15:S15"/>
    <mergeCell ref="A1:V1"/>
    <mergeCell ref="A2:S2"/>
    <mergeCell ref="A3:S3"/>
    <mergeCell ref="A10:B10"/>
    <mergeCell ref="C10:S10"/>
    <mergeCell ref="A11:B11"/>
    <mergeCell ref="C11:S11"/>
    <mergeCell ref="A12:B12"/>
    <mergeCell ref="C12:S12"/>
    <mergeCell ref="A4:S4"/>
    <mergeCell ref="A5:S5"/>
    <mergeCell ref="A6:S6"/>
    <mergeCell ref="A7:S7"/>
    <mergeCell ref="A8:V8"/>
    <mergeCell ref="A9:S9"/>
  </mergeCells>
  <pageMargins left="0" right="0" top="0.39370078740157483" bottom="0.78740157480314965" header="0.39370078740157483" footer="0.59055118110236227"/>
  <pageSetup paperSize="9" firstPageNumber="4" fitToWidth="0" fitToHeight="0" orientation="portrait" useFirstPageNumber="1" r:id="rId1"/>
  <headerFooter>
    <oddHeader>&amp;R&amp;8Závěrečný účet za rok 2024 - NÁVRH</oddHeader>
    <oddFooter>&amp;C&amp;8&amp;A&amp;R&amp;P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9"/>
  <sheetViews>
    <sheetView workbookViewId="0">
      <selection activeCell="S2" sqref="S2:T2"/>
    </sheetView>
  </sheetViews>
  <sheetFormatPr defaultRowHeight="15" x14ac:dyDescent="0.25"/>
  <cols>
    <col min="1" max="1" width="3.140625" style="8" customWidth="1"/>
    <col min="2" max="3" width="2.28515625" style="8" customWidth="1"/>
    <col min="4" max="4" width="4.140625" style="8" customWidth="1"/>
    <col min="5" max="5" width="3.140625" style="8" customWidth="1"/>
    <col min="6" max="6" width="6" style="8" customWidth="1"/>
    <col min="7" max="7" width="2.28515625" style="8" customWidth="1"/>
    <col min="8" max="8" width="5.140625" style="8" customWidth="1"/>
    <col min="9" max="9" width="4.140625" style="8" customWidth="1"/>
    <col min="10" max="10" width="2.28515625" style="8" customWidth="1"/>
    <col min="11" max="11" width="3.140625" style="8" customWidth="1"/>
    <col min="12" max="12" width="4.140625" style="8" customWidth="1"/>
    <col min="13" max="13" width="2.28515625" style="8" customWidth="1"/>
    <col min="14" max="14" width="4.140625" style="8" customWidth="1"/>
    <col min="15" max="16" width="2.28515625" style="8" customWidth="1"/>
    <col min="17" max="17" width="6" style="8" customWidth="1"/>
    <col min="18" max="18" width="3.140625" style="8" customWidth="1"/>
    <col min="19" max="21" width="11.7109375" style="8" customWidth="1"/>
  </cols>
  <sheetData>
    <row r="1" spans="1:21" s="8" customFormat="1" ht="16.5" thickBot="1" x14ac:dyDescent="0.3">
      <c r="A1" s="231" t="s">
        <v>162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</row>
    <row r="2" spans="1:21" x14ac:dyDescent="0.25">
      <c r="A2" s="30" t="s">
        <v>543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19" t="s">
        <v>18</v>
      </c>
      <c r="T2" s="19" t="s">
        <v>19</v>
      </c>
      <c r="U2" s="9" t="s">
        <v>20</v>
      </c>
    </row>
    <row r="3" spans="1:21" ht="12.4" customHeight="1" x14ac:dyDescent="0.25">
      <c r="A3" s="31" t="s">
        <v>544</v>
      </c>
      <c r="B3" s="31"/>
      <c r="C3" s="31"/>
      <c r="D3" s="31"/>
      <c r="E3" s="31" t="s">
        <v>545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29">
        <v>6000000</v>
      </c>
      <c r="T3" s="29">
        <v>5700000</v>
      </c>
      <c r="U3" s="29">
        <v>5497454.2000000002</v>
      </c>
    </row>
    <row r="4" spans="1:21" ht="12.4" customHeight="1" x14ac:dyDescent="0.25">
      <c r="A4" s="31" t="s">
        <v>546</v>
      </c>
      <c r="B4" s="31"/>
      <c r="C4" s="31"/>
      <c r="D4" s="31"/>
      <c r="E4" s="31" t="s">
        <v>547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29"/>
      <c r="T4" s="29">
        <v>39575</v>
      </c>
      <c r="U4" s="29">
        <v>39575</v>
      </c>
    </row>
    <row r="5" spans="1:21" ht="12.4" customHeight="1" x14ac:dyDescent="0.25">
      <c r="A5" s="31" t="s">
        <v>548</v>
      </c>
      <c r="B5" s="31"/>
      <c r="C5" s="31"/>
      <c r="D5" s="31"/>
      <c r="E5" s="31" t="s">
        <v>549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29">
        <v>67856</v>
      </c>
      <c r="T5" s="29">
        <v>98471</v>
      </c>
      <c r="U5" s="29">
        <v>97028.42</v>
      </c>
    </row>
    <row r="6" spans="1:21" ht="12.4" customHeight="1" x14ac:dyDescent="0.25">
      <c r="A6" s="31" t="s">
        <v>113</v>
      </c>
      <c r="B6" s="31"/>
      <c r="C6" s="31"/>
      <c r="D6" s="31"/>
      <c r="E6" s="31" t="s">
        <v>550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29">
        <v>4524000</v>
      </c>
      <c r="T6" s="29">
        <v>3361000</v>
      </c>
      <c r="U6" s="29">
        <v>3358920.28</v>
      </c>
    </row>
    <row r="7" spans="1:21" ht="12.4" customHeight="1" x14ac:dyDescent="0.25">
      <c r="A7" s="31" t="s">
        <v>551</v>
      </c>
      <c r="B7" s="31"/>
      <c r="C7" s="31"/>
      <c r="D7" s="31"/>
      <c r="E7" s="31" t="s">
        <v>552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29">
        <v>300000</v>
      </c>
      <c r="T7" s="29">
        <v>1802000</v>
      </c>
      <c r="U7" s="29">
        <v>1801083.26</v>
      </c>
    </row>
    <row r="8" spans="1:21" ht="12.4" customHeight="1" x14ac:dyDescent="0.25">
      <c r="A8" s="31" t="s">
        <v>553</v>
      </c>
      <c r="B8" s="31"/>
      <c r="C8" s="31"/>
      <c r="D8" s="31"/>
      <c r="E8" s="31" t="s">
        <v>554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29">
        <v>388838</v>
      </c>
      <c r="T8" s="29">
        <v>383838</v>
      </c>
      <c r="U8" s="29">
        <v>383838</v>
      </c>
    </row>
    <row r="9" spans="1:21" ht="12.4" customHeight="1" x14ac:dyDescent="0.25">
      <c r="A9" s="31" t="s">
        <v>119</v>
      </c>
      <c r="B9" s="31"/>
      <c r="C9" s="31"/>
      <c r="D9" s="31"/>
      <c r="E9" s="31" t="s">
        <v>555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29">
        <v>2089476</v>
      </c>
      <c r="T9" s="29">
        <v>1824126</v>
      </c>
      <c r="U9" s="29">
        <v>1819335.24</v>
      </c>
    </row>
    <row r="10" spans="1:21" ht="12.4" customHeight="1" x14ac:dyDescent="0.25">
      <c r="A10" s="31" t="s">
        <v>123</v>
      </c>
      <c r="B10" s="31"/>
      <c r="C10" s="31"/>
      <c r="D10" s="31"/>
      <c r="E10" s="31" t="s">
        <v>556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29">
        <v>2700200</v>
      </c>
      <c r="T10" s="29">
        <v>2894720</v>
      </c>
      <c r="U10" s="29">
        <v>2891561.96</v>
      </c>
    </row>
    <row r="11" spans="1:21" ht="12.4" customHeight="1" x14ac:dyDescent="0.25">
      <c r="A11" s="31" t="s">
        <v>557</v>
      </c>
      <c r="B11" s="31"/>
      <c r="C11" s="31"/>
      <c r="D11" s="31"/>
      <c r="E11" s="31" t="s">
        <v>558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29">
        <v>1929630</v>
      </c>
      <c r="T11" s="29">
        <v>596270</v>
      </c>
      <c r="U11" s="29"/>
    </row>
    <row r="12" spans="1:21" ht="12.4" customHeight="1" x14ac:dyDescent="0.25">
      <c r="A12" s="31" t="s">
        <v>136</v>
      </c>
      <c r="B12" s="31"/>
      <c r="C12" s="31"/>
      <c r="D12" s="31"/>
      <c r="E12" s="31" t="s">
        <v>559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29">
        <v>20000</v>
      </c>
      <c r="T12" s="29">
        <v>255500</v>
      </c>
      <c r="U12" s="29">
        <v>255142.96</v>
      </c>
    </row>
    <row r="13" spans="1:21" ht="12.4" customHeight="1" x14ac:dyDescent="0.25">
      <c r="A13" s="31" t="s">
        <v>560</v>
      </c>
      <c r="B13" s="31"/>
      <c r="C13" s="31"/>
      <c r="D13" s="31"/>
      <c r="E13" s="31" t="s">
        <v>561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29">
        <v>8400000</v>
      </c>
      <c r="T13" s="29">
        <v>10030633</v>
      </c>
      <c r="U13" s="29">
        <v>10026555.529999999</v>
      </c>
    </row>
    <row r="14" spans="1:21" ht="12.4" customHeight="1" x14ac:dyDescent="0.25">
      <c r="A14" s="31" t="s">
        <v>562</v>
      </c>
      <c r="B14" s="31"/>
      <c r="C14" s="31"/>
      <c r="D14" s="31"/>
      <c r="E14" s="31" t="s">
        <v>563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29">
        <v>4342250</v>
      </c>
      <c r="T14" s="29">
        <v>4350536</v>
      </c>
      <c r="U14" s="29">
        <v>4350536</v>
      </c>
    </row>
    <row r="15" spans="1:21" ht="12.4" customHeight="1" x14ac:dyDescent="0.25">
      <c r="A15" s="31" t="s">
        <v>564</v>
      </c>
      <c r="B15" s="31"/>
      <c r="C15" s="31"/>
      <c r="D15" s="31"/>
      <c r="E15" s="31" t="s">
        <v>565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29">
        <v>791750</v>
      </c>
      <c r="T15" s="29">
        <v>757858</v>
      </c>
      <c r="U15" s="29">
        <v>705966.58</v>
      </c>
    </row>
    <row r="16" spans="1:21" ht="12.4" customHeight="1" x14ac:dyDescent="0.25">
      <c r="A16" s="31" t="s">
        <v>566</v>
      </c>
      <c r="B16" s="31"/>
      <c r="C16" s="31"/>
      <c r="D16" s="31"/>
      <c r="E16" s="31" t="s">
        <v>567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29">
        <v>2763500</v>
      </c>
      <c r="T16" s="29">
        <v>2990960</v>
      </c>
      <c r="U16" s="29">
        <v>2984685.17</v>
      </c>
    </row>
    <row r="17" spans="1:21" ht="12.4" customHeight="1" x14ac:dyDescent="0.25">
      <c r="A17" s="31" t="s">
        <v>568</v>
      </c>
      <c r="B17" s="31"/>
      <c r="C17" s="31"/>
      <c r="D17" s="31"/>
      <c r="E17" s="31" t="s">
        <v>569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29">
        <v>90000</v>
      </c>
      <c r="T17" s="29">
        <v>343500</v>
      </c>
      <c r="U17" s="29">
        <v>342494.38</v>
      </c>
    </row>
    <row r="18" spans="1:21" ht="12.4" customHeight="1" x14ac:dyDescent="0.25">
      <c r="A18" s="31" t="s">
        <v>570</v>
      </c>
      <c r="B18" s="31"/>
      <c r="C18" s="31"/>
      <c r="D18" s="31"/>
      <c r="E18" s="31" t="s">
        <v>571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29"/>
      <c r="T18" s="29">
        <v>9050</v>
      </c>
      <c r="U18" s="29">
        <v>9050</v>
      </c>
    </row>
    <row r="19" spans="1:21" ht="12.4" customHeight="1" x14ac:dyDescent="0.25">
      <c r="A19" s="31" t="s">
        <v>572</v>
      </c>
      <c r="B19" s="31"/>
      <c r="C19" s="31"/>
      <c r="D19" s="31"/>
      <c r="E19" s="31" t="s">
        <v>573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29">
        <v>806480</v>
      </c>
      <c r="T19" s="29">
        <v>727509</v>
      </c>
      <c r="U19" s="29">
        <v>727151.42</v>
      </c>
    </row>
    <row r="20" spans="1:21" ht="12.4" customHeight="1" x14ac:dyDescent="0.25">
      <c r="A20" s="31" t="s">
        <v>574</v>
      </c>
      <c r="B20" s="31"/>
      <c r="C20" s="31"/>
      <c r="D20" s="31"/>
      <c r="E20" s="31" t="s">
        <v>575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29">
        <v>80000</v>
      </c>
      <c r="T20" s="29">
        <v>55200</v>
      </c>
      <c r="U20" s="29">
        <v>54501.16</v>
      </c>
    </row>
    <row r="21" spans="1:21" ht="12.4" customHeight="1" x14ac:dyDescent="0.25">
      <c r="A21" s="31" t="s">
        <v>576</v>
      </c>
      <c r="B21" s="31"/>
      <c r="C21" s="31"/>
      <c r="D21" s="31"/>
      <c r="E21" s="31" t="s">
        <v>577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29">
        <v>1022000</v>
      </c>
      <c r="T21" s="29">
        <v>1136201</v>
      </c>
      <c r="U21" s="29">
        <v>1133467.6100000001</v>
      </c>
    </row>
    <row r="22" spans="1:21" ht="12.4" customHeight="1" x14ac:dyDescent="0.25">
      <c r="A22" s="31" t="s">
        <v>578</v>
      </c>
      <c r="B22" s="31"/>
      <c r="C22" s="31"/>
      <c r="D22" s="31"/>
      <c r="E22" s="31" t="s">
        <v>579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29">
        <v>2632392</v>
      </c>
      <c r="T22" s="29">
        <v>2081392</v>
      </c>
      <c r="U22" s="29">
        <v>2080119.32</v>
      </c>
    </row>
    <row r="23" spans="1:21" ht="12.4" customHeight="1" x14ac:dyDescent="0.25">
      <c r="A23" s="31" t="s">
        <v>580</v>
      </c>
      <c r="B23" s="31"/>
      <c r="C23" s="31"/>
      <c r="D23" s="31"/>
      <c r="E23" s="31" t="s">
        <v>581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29"/>
      <c r="T23" s="29">
        <v>2000</v>
      </c>
      <c r="U23" s="29">
        <v>2000</v>
      </c>
    </row>
    <row r="24" spans="1:21" ht="12.4" customHeight="1" x14ac:dyDescent="0.25">
      <c r="A24" s="31" t="s">
        <v>582</v>
      </c>
      <c r="B24" s="31"/>
      <c r="C24" s="31"/>
      <c r="D24" s="31"/>
      <c r="E24" s="31" t="s">
        <v>583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29">
        <v>849400</v>
      </c>
      <c r="T24" s="29">
        <v>622400</v>
      </c>
      <c r="U24" s="29">
        <v>620603.39</v>
      </c>
    </row>
    <row r="25" spans="1:21" ht="12.4" customHeight="1" x14ac:dyDescent="0.25">
      <c r="A25" s="31" t="s">
        <v>584</v>
      </c>
      <c r="B25" s="31"/>
      <c r="C25" s="31"/>
      <c r="D25" s="31"/>
      <c r="E25" s="31" t="s">
        <v>585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29">
        <v>5776820</v>
      </c>
      <c r="T25" s="29">
        <v>3650552</v>
      </c>
      <c r="U25" s="29">
        <v>3647567.59</v>
      </c>
    </row>
    <row r="26" spans="1:21" ht="12.4" customHeight="1" x14ac:dyDescent="0.25">
      <c r="A26" s="31" t="s">
        <v>586</v>
      </c>
      <c r="B26" s="31"/>
      <c r="C26" s="31"/>
      <c r="D26" s="31"/>
      <c r="E26" s="31" t="s">
        <v>587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29">
        <v>2731000</v>
      </c>
      <c r="T26" s="29">
        <v>3797800</v>
      </c>
      <c r="U26" s="29">
        <v>3795523.2</v>
      </c>
    </row>
    <row r="27" spans="1:21" ht="12.4" customHeight="1" x14ac:dyDescent="0.25">
      <c r="A27" s="31" t="s">
        <v>588</v>
      </c>
      <c r="B27" s="31"/>
      <c r="C27" s="31"/>
      <c r="D27" s="31"/>
      <c r="E27" s="31" t="s">
        <v>589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29">
        <v>984704.44</v>
      </c>
      <c r="T27" s="29">
        <v>1908204.44</v>
      </c>
      <c r="U27" s="29">
        <v>1906141.68</v>
      </c>
    </row>
    <row r="28" spans="1:21" ht="12.4" customHeight="1" x14ac:dyDescent="0.25">
      <c r="A28" s="31" t="s">
        <v>590</v>
      </c>
      <c r="B28" s="31"/>
      <c r="C28" s="31"/>
      <c r="D28" s="31"/>
      <c r="E28" s="31" t="s">
        <v>591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29">
        <v>721100</v>
      </c>
      <c r="T28" s="29">
        <v>853954</v>
      </c>
      <c r="U28" s="29">
        <v>852941.97</v>
      </c>
    </row>
    <row r="29" spans="1:21" ht="12.4" customHeight="1" x14ac:dyDescent="0.25">
      <c r="A29" s="31" t="s">
        <v>592</v>
      </c>
      <c r="B29" s="31"/>
      <c r="C29" s="31"/>
      <c r="D29" s="31"/>
      <c r="E29" s="31" t="s">
        <v>593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29">
        <v>4000000</v>
      </c>
      <c r="T29" s="29">
        <v>13230</v>
      </c>
      <c r="U29" s="29">
        <v>13230</v>
      </c>
    </row>
    <row r="30" spans="1:21" ht="12.4" customHeight="1" x14ac:dyDescent="0.25">
      <c r="A30" s="31" t="s">
        <v>594</v>
      </c>
      <c r="B30" s="31"/>
      <c r="C30" s="31"/>
      <c r="D30" s="31"/>
      <c r="E30" s="31" t="s">
        <v>595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9">
        <v>10566380</v>
      </c>
      <c r="T30" s="29">
        <v>13223448.43</v>
      </c>
      <c r="U30" s="29">
        <v>13196803.1</v>
      </c>
    </row>
    <row r="31" spans="1:21" ht="12.4" customHeight="1" x14ac:dyDescent="0.25">
      <c r="A31" s="31" t="s">
        <v>596</v>
      </c>
      <c r="B31" s="31"/>
      <c r="C31" s="31"/>
      <c r="D31" s="31"/>
      <c r="E31" s="31" t="s">
        <v>597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29">
        <v>1500</v>
      </c>
      <c r="T31" s="29">
        <v>750</v>
      </c>
      <c r="U31" s="29">
        <v>750</v>
      </c>
    </row>
    <row r="32" spans="1:21" ht="12.4" customHeight="1" x14ac:dyDescent="0.25">
      <c r="A32" s="31" t="s">
        <v>598</v>
      </c>
      <c r="B32" s="31"/>
      <c r="C32" s="31"/>
      <c r="D32" s="31"/>
      <c r="E32" s="31" t="s">
        <v>599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29">
        <v>3000</v>
      </c>
      <c r="T32" s="29">
        <v>51000</v>
      </c>
      <c r="U32" s="29">
        <v>50973.33</v>
      </c>
    </row>
    <row r="33" spans="1:21" ht="12.4" customHeight="1" x14ac:dyDescent="0.25">
      <c r="A33" s="31" t="s">
        <v>600</v>
      </c>
      <c r="B33" s="31"/>
      <c r="C33" s="31"/>
      <c r="D33" s="31"/>
      <c r="E33" s="31" t="s">
        <v>601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29">
        <v>2540500</v>
      </c>
      <c r="T33" s="29">
        <v>2980355</v>
      </c>
      <c r="U33" s="29">
        <v>2978476.04</v>
      </c>
    </row>
    <row r="34" spans="1:21" ht="12.4" customHeight="1" x14ac:dyDescent="0.25">
      <c r="A34" s="31" t="s">
        <v>602</v>
      </c>
      <c r="B34" s="31"/>
      <c r="C34" s="31"/>
      <c r="D34" s="31"/>
      <c r="E34" s="31" t="s">
        <v>603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29">
        <v>8000</v>
      </c>
      <c r="T34" s="29"/>
      <c r="U34" s="29"/>
    </row>
    <row r="35" spans="1:21" ht="12.4" customHeight="1" x14ac:dyDescent="0.25">
      <c r="A35" s="31" t="s">
        <v>604</v>
      </c>
      <c r="B35" s="31"/>
      <c r="C35" s="31"/>
      <c r="D35" s="31"/>
      <c r="E35" s="31" t="s">
        <v>605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29">
        <v>370000</v>
      </c>
      <c r="T35" s="29">
        <v>426004.35</v>
      </c>
      <c r="U35" s="29">
        <v>425942.33</v>
      </c>
    </row>
    <row r="36" spans="1:21" ht="12.4" customHeight="1" x14ac:dyDescent="0.25">
      <c r="A36" s="31" t="s">
        <v>606</v>
      </c>
      <c r="B36" s="31"/>
      <c r="C36" s="31"/>
      <c r="D36" s="31"/>
      <c r="E36" s="31" t="s">
        <v>607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29">
        <v>2420</v>
      </c>
      <c r="T36" s="29">
        <v>2420</v>
      </c>
      <c r="U36" s="29">
        <v>2420</v>
      </c>
    </row>
    <row r="37" spans="1:21" ht="12.4" customHeight="1" x14ac:dyDescent="0.25">
      <c r="A37" s="31" t="s">
        <v>608</v>
      </c>
      <c r="B37" s="31"/>
      <c r="C37" s="31"/>
      <c r="D37" s="31"/>
      <c r="E37" s="31" t="s">
        <v>609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29"/>
      <c r="T37" s="29">
        <v>33079.160000000003</v>
      </c>
      <c r="U37" s="29">
        <v>33079.160000000003</v>
      </c>
    </row>
    <row r="38" spans="1:21" ht="12.4" customHeight="1" x14ac:dyDescent="0.25">
      <c r="A38" s="31" t="s">
        <v>610</v>
      </c>
      <c r="B38" s="31"/>
      <c r="C38" s="31"/>
      <c r="D38" s="31"/>
      <c r="E38" s="31" t="s">
        <v>611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29">
        <v>1410000</v>
      </c>
      <c r="T38" s="29">
        <v>2232130</v>
      </c>
      <c r="U38" s="29">
        <v>2229356.56</v>
      </c>
    </row>
    <row r="39" spans="1:21" ht="12.4" customHeight="1" x14ac:dyDescent="0.25">
      <c r="A39" s="31" t="s">
        <v>612</v>
      </c>
      <c r="B39" s="31"/>
      <c r="C39" s="31"/>
      <c r="D39" s="31"/>
      <c r="E39" s="31" t="s">
        <v>613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29">
        <v>10446</v>
      </c>
      <c r="T39" s="29">
        <v>10446</v>
      </c>
      <c r="U39" s="29">
        <v>10446</v>
      </c>
    </row>
    <row r="40" spans="1:21" ht="12.4" customHeight="1" x14ac:dyDescent="0.25">
      <c r="A40" s="31" t="s">
        <v>614</v>
      </c>
      <c r="B40" s="31"/>
      <c r="C40" s="31"/>
      <c r="D40" s="31"/>
      <c r="E40" s="31" t="s">
        <v>615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29">
        <v>2076357.56</v>
      </c>
      <c r="T40" s="29">
        <v>453887.62</v>
      </c>
      <c r="U40" s="29">
        <v>63000</v>
      </c>
    </row>
    <row r="41" spans="1:21" ht="12.4" customHeight="1" x14ac:dyDescent="0.25">
      <c r="A41" s="31" t="s">
        <v>616</v>
      </c>
      <c r="B41" s="31"/>
      <c r="C41" s="31"/>
      <c r="D41" s="31"/>
      <c r="E41" s="31" t="s">
        <v>617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29">
        <v>10000</v>
      </c>
      <c r="T41" s="29"/>
      <c r="U41" s="29"/>
    </row>
    <row r="42" spans="1:21" ht="12.4" customHeight="1" x14ac:dyDescent="0.25">
      <c r="A42" s="31" t="s">
        <v>618</v>
      </c>
      <c r="B42" s="31"/>
      <c r="C42" s="31"/>
      <c r="D42" s="31"/>
      <c r="E42" s="31" t="s">
        <v>619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29">
        <v>10000</v>
      </c>
      <c r="T42" s="29">
        <v>3480</v>
      </c>
      <c r="U42" s="29">
        <v>3480</v>
      </c>
    </row>
    <row r="43" spans="1:21" ht="12.4" customHeight="1" x14ac:dyDescent="0.25">
      <c r="A43" s="31" t="s">
        <v>620</v>
      </c>
      <c r="B43" s="31"/>
      <c r="C43" s="31"/>
      <c r="D43" s="31"/>
      <c r="E43" s="31" t="s">
        <v>621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29"/>
      <c r="T43" s="29">
        <v>74746</v>
      </c>
      <c r="U43" s="29">
        <v>74703</v>
      </c>
    </row>
    <row r="44" spans="1:21" ht="12.4" customHeight="1" x14ac:dyDescent="0.25">
      <c r="A44" s="31" t="s">
        <v>622</v>
      </c>
      <c r="B44" s="31"/>
      <c r="C44" s="31"/>
      <c r="D44" s="31"/>
      <c r="E44" s="31" t="s">
        <v>623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29">
        <v>1841808</v>
      </c>
      <c r="T44" s="29">
        <v>1037688</v>
      </c>
      <c r="U44" s="29">
        <v>1024752.48</v>
      </c>
    </row>
    <row r="45" spans="1:21" ht="12.4" customHeight="1" x14ac:dyDescent="0.25">
      <c r="A45" s="31" t="s">
        <v>624</v>
      </c>
      <c r="B45" s="31"/>
      <c r="C45" s="31"/>
      <c r="D45" s="31"/>
      <c r="E45" s="31" t="s">
        <v>625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29">
        <v>65000</v>
      </c>
      <c r="T45" s="29">
        <v>64920</v>
      </c>
      <c r="U45" s="29">
        <v>64820</v>
      </c>
    </row>
    <row r="46" spans="1:21" ht="12.4" customHeight="1" x14ac:dyDescent="0.25">
      <c r="A46" s="31" t="s">
        <v>626</v>
      </c>
      <c r="B46" s="31"/>
      <c r="C46" s="31"/>
      <c r="D46" s="31"/>
      <c r="E46" s="31" t="s">
        <v>627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29">
        <v>73192</v>
      </c>
      <c r="T46" s="29">
        <v>119166</v>
      </c>
      <c r="U46" s="29"/>
    </row>
    <row r="47" spans="1:21" ht="12.4" customHeight="1" x14ac:dyDescent="0.25">
      <c r="A47" s="31" t="s">
        <v>628</v>
      </c>
      <c r="B47" s="31"/>
      <c r="C47" s="31"/>
      <c r="D47" s="31"/>
      <c r="E47" s="31" t="s">
        <v>629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29">
        <v>2026000</v>
      </c>
      <c r="T47" s="29">
        <v>1954100</v>
      </c>
      <c r="U47" s="29">
        <v>1952392</v>
      </c>
    </row>
    <row r="48" spans="1:21" ht="12.4" customHeight="1" x14ac:dyDescent="0.25">
      <c r="A48" s="31" t="s">
        <v>630</v>
      </c>
      <c r="B48" s="31"/>
      <c r="C48" s="31"/>
      <c r="D48" s="31"/>
      <c r="E48" s="31" t="s">
        <v>631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29"/>
      <c r="T48" s="29">
        <v>240000</v>
      </c>
      <c r="U48" s="29">
        <v>169521.67</v>
      </c>
    </row>
    <row r="49" spans="1:21" ht="12.4" customHeight="1" x14ac:dyDescent="0.25">
      <c r="A49" s="31" t="s">
        <v>632</v>
      </c>
      <c r="B49" s="31"/>
      <c r="C49" s="31"/>
      <c r="D49" s="31"/>
      <c r="E49" s="31" t="s">
        <v>497</v>
      </c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29"/>
      <c r="T49" s="29">
        <v>160000</v>
      </c>
      <c r="U49" s="29">
        <v>110633.17</v>
      </c>
    </row>
    <row r="50" spans="1:21" ht="12.4" customHeight="1" x14ac:dyDescent="0.25">
      <c r="A50" s="31" t="s">
        <v>633</v>
      </c>
      <c r="B50" s="31"/>
      <c r="C50" s="31"/>
      <c r="D50" s="31"/>
      <c r="E50" s="31" t="s">
        <v>634</v>
      </c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29">
        <v>9467484</v>
      </c>
      <c r="T50" s="29">
        <v>9603927</v>
      </c>
      <c r="U50" s="29">
        <v>9532523.9399999995</v>
      </c>
    </row>
    <row r="51" spans="1:21" ht="12.4" customHeight="1" x14ac:dyDescent="0.25">
      <c r="A51" s="31" t="s">
        <v>635</v>
      </c>
      <c r="B51" s="31"/>
      <c r="C51" s="31"/>
      <c r="D51" s="31"/>
      <c r="E51" s="31" t="s">
        <v>636</v>
      </c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29">
        <v>60000</v>
      </c>
      <c r="T51" s="29">
        <v>27968</v>
      </c>
      <c r="U51" s="29">
        <v>27916</v>
      </c>
    </row>
    <row r="52" spans="1:21" ht="12.4" customHeight="1" x14ac:dyDescent="0.25">
      <c r="A52" s="31" t="s">
        <v>637</v>
      </c>
      <c r="B52" s="31"/>
      <c r="C52" s="31"/>
      <c r="D52" s="31"/>
      <c r="E52" s="31" t="s">
        <v>638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29">
        <v>945948.52</v>
      </c>
      <c r="T52" s="29">
        <v>930570.32</v>
      </c>
      <c r="U52" s="29">
        <v>930485.82</v>
      </c>
    </row>
    <row r="53" spans="1:21" ht="12.4" customHeight="1" x14ac:dyDescent="0.25">
      <c r="A53" s="31" t="s">
        <v>639</v>
      </c>
      <c r="B53" s="31"/>
      <c r="C53" s="31"/>
      <c r="D53" s="31"/>
      <c r="E53" s="31" t="s">
        <v>640</v>
      </c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29">
        <v>250000</v>
      </c>
      <c r="T53" s="29">
        <v>286787</v>
      </c>
      <c r="U53" s="29">
        <v>286787</v>
      </c>
    </row>
    <row r="54" spans="1:21" ht="12.4" customHeight="1" x14ac:dyDescent="0.25">
      <c r="A54" s="31" t="s">
        <v>641</v>
      </c>
      <c r="B54" s="31"/>
      <c r="C54" s="31"/>
      <c r="D54" s="31"/>
      <c r="E54" s="31" t="s">
        <v>642</v>
      </c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29">
        <v>5200000</v>
      </c>
      <c r="T54" s="29">
        <v>3500000</v>
      </c>
      <c r="U54" s="29">
        <v>3500000</v>
      </c>
    </row>
    <row r="55" spans="1:21" ht="12.4" customHeight="1" x14ac:dyDescent="0.25">
      <c r="A55" s="31" t="s">
        <v>643</v>
      </c>
      <c r="B55" s="31"/>
      <c r="C55" s="31"/>
      <c r="D55" s="31"/>
      <c r="E55" s="31" t="s">
        <v>644</v>
      </c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29">
        <v>2000000</v>
      </c>
      <c r="T55" s="29">
        <v>3885660</v>
      </c>
      <c r="U55" s="29">
        <v>3885339</v>
      </c>
    </row>
    <row r="56" spans="1:21" ht="12.4" customHeight="1" x14ac:dyDescent="0.25">
      <c r="A56" s="31" t="s">
        <v>645</v>
      </c>
      <c r="B56" s="31"/>
      <c r="C56" s="31"/>
      <c r="D56" s="31"/>
      <c r="E56" s="31" t="s">
        <v>646</v>
      </c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29">
        <v>43095.45</v>
      </c>
      <c r="T56" s="29">
        <v>43095.45</v>
      </c>
      <c r="U56" s="29">
        <v>43095.45</v>
      </c>
    </row>
    <row r="57" spans="1:21" ht="12.4" customHeight="1" x14ac:dyDescent="0.25">
      <c r="A57" s="31" t="s">
        <v>647</v>
      </c>
      <c r="B57" s="31"/>
      <c r="C57" s="31"/>
      <c r="D57" s="31"/>
      <c r="E57" s="31" t="s">
        <v>648</v>
      </c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29">
        <v>3007472.03</v>
      </c>
      <c r="T57" s="29">
        <v>367892.23</v>
      </c>
      <c r="U57" s="29"/>
    </row>
    <row r="58" spans="1:21" ht="15.75" thickBot="1" x14ac:dyDescent="0.3">
      <c r="A58" s="32" t="s">
        <v>649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3">
        <v>96000000</v>
      </c>
      <c r="T58" s="33">
        <v>92000000</v>
      </c>
      <c r="U58" s="33">
        <v>89994170.370000005</v>
      </c>
    </row>
    <row r="59" spans="1:21" x14ac:dyDescent="0.25">
      <c r="A59" s="34" t="s">
        <v>359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5">
        <v>-15000000</v>
      </c>
      <c r="T59" s="35">
        <v>-9000000</v>
      </c>
      <c r="U59" s="35">
        <v>-7001625.9299999997</v>
      </c>
    </row>
  </sheetData>
  <mergeCells count="1">
    <mergeCell ref="A1:R1"/>
  </mergeCells>
  <pageMargins left="0" right="0" top="0.39370078740157483" bottom="0.78740157480314965" header="0.39370078740157483" footer="0.59055118110236227"/>
  <pageSetup paperSize="9" firstPageNumber="7" fitToWidth="0" fitToHeight="0" orientation="portrait" useFirstPageNumber="1" r:id="rId1"/>
  <headerFooter>
    <oddHeader>&amp;R&amp;8Závěrečný účet za rok 2024 - NÁVRH</oddHeader>
    <oddFooter>&amp;C&amp;8&amp;A&amp;R&amp;P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6"/>
  <sheetViews>
    <sheetView topLeftCell="A40" workbookViewId="0">
      <selection activeCell="A42" sqref="A42:XFD42"/>
    </sheetView>
  </sheetViews>
  <sheetFormatPr defaultRowHeight="15" x14ac:dyDescent="0.25"/>
  <cols>
    <col min="1" max="1" width="3.140625" style="8" customWidth="1"/>
    <col min="2" max="2" width="2.28515625" style="8" customWidth="1"/>
    <col min="3" max="3" width="3.140625" style="8" customWidth="1"/>
    <col min="4" max="5" width="2.28515625" style="8" customWidth="1"/>
    <col min="6" max="6" width="4.140625" style="8" customWidth="1"/>
    <col min="7" max="7" width="3.140625" style="8" customWidth="1"/>
    <col min="8" max="8" width="6" style="8" customWidth="1"/>
    <col min="9" max="9" width="2.28515625" style="8" customWidth="1"/>
    <col min="10" max="10" width="5.140625" style="8" customWidth="1"/>
    <col min="11" max="11" width="4.140625" style="8" customWidth="1"/>
    <col min="12" max="12" width="2.28515625" style="8" customWidth="1"/>
    <col min="13" max="13" width="3.140625" style="8" customWidth="1"/>
    <col min="14" max="14" width="4.140625" style="8" customWidth="1"/>
    <col min="15" max="15" width="2.28515625" style="8" customWidth="1"/>
    <col min="16" max="16" width="4.140625" style="8" customWidth="1"/>
    <col min="17" max="18" width="2.28515625" style="8" customWidth="1"/>
    <col min="19" max="19" width="5.140625" style="8" customWidth="1"/>
    <col min="20" max="21" width="2.28515625" style="8" customWidth="1"/>
    <col min="22" max="22" width="4.140625" style="8" customWidth="1"/>
    <col min="23" max="24" width="6" style="8" customWidth="1"/>
    <col min="25" max="25" width="2.28515625" style="8" customWidth="1"/>
    <col min="26" max="27" width="4.140625" style="8" customWidth="1"/>
    <col min="28" max="28" width="5.7109375" style="8" customWidth="1"/>
  </cols>
  <sheetData>
    <row r="1" spans="1:28" ht="16.5" thickBot="1" x14ac:dyDescent="0.3">
      <c r="A1" s="231" t="s">
        <v>360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</row>
    <row r="2" spans="1:28" ht="15" customHeight="1" thickBot="1" x14ac:dyDescent="0.3">
      <c r="A2" s="232" t="s">
        <v>361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45" t="s">
        <v>18</v>
      </c>
      <c r="R2" s="245"/>
      <c r="S2" s="245"/>
      <c r="T2" s="245"/>
      <c r="U2" s="245"/>
      <c r="V2" s="245"/>
      <c r="W2" s="245"/>
      <c r="X2" s="245" t="s">
        <v>19</v>
      </c>
      <c r="Y2" s="245"/>
      <c r="Z2" s="245"/>
      <c r="AA2" s="246" t="s">
        <v>20</v>
      </c>
      <c r="AB2" s="246"/>
    </row>
    <row r="3" spans="1:28" ht="13.35" customHeight="1" x14ac:dyDescent="0.25">
      <c r="A3" s="243" t="s">
        <v>362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</row>
    <row r="4" spans="1:28" ht="13.35" customHeight="1" x14ac:dyDescent="0.25">
      <c r="A4" s="22"/>
      <c r="B4" s="230" t="s">
        <v>527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 t="s">
        <v>363</v>
      </c>
      <c r="T4" s="230"/>
      <c r="U4" s="244"/>
      <c r="V4" s="244"/>
      <c r="W4" s="244"/>
      <c r="X4" s="244"/>
      <c r="Y4" s="244"/>
      <c r="Z4" s="244"/>
      <c r="AA4" s="244"/>
      <c r="AB4" s="244"/>
    </row>
    <row r="5" spans="1:28" ht="13.35" customHeight="1" x14ac:dyDescent="0.25">
      <c r="A5" s="22"/>
      <c r="B5" s="230" t="s">
        <v>528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 t="s">
        <v>364</v>
      </c>
      <c r="T5" s="230"/>
      <c r="U5" s="244"/>
      <c r="V5" s="244"/>
      <c r="W5" s="244"/>
      <c r="X5" s="244"/>
      <c r="Y5" s="244"/>
      <c r="Z5" s="244"/>
      <c r="AA5" s="244"/>
      <c r="AB5" s="244"/>
    </row>
    <row r="6" spans="1:28" ht="13.35" customHeight="1" x14ac:dyDescent="0.25">
      <c r="A6" s="22"/>
      <c r="B6" s="230" t="s">
        <v>529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 t="s">
        <v>365</v>
      </c>
      <c r="T6" s="230"/>
      <c r="U6" s="244"/>
      <c r="V6" s="244"/>
      <c r="W6" s="244"/>
      <c r="X6" s="244"/>
      <c r="Y6" s="244"/>
      <c r="Z6" s="244"/>
      <c r="AA6" s="244"/>
      <c r="AB6" s="244"/>
    </row>
    <row r="7" spans="1:28" ht="13.35" customHeight="1" x14ac:dyDescent="0.25">
      <c r="A7" s="22"/>
      <c r="B7" s="230" t="s">
        <v>366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 t="s">
        <v>367</v>
      </c>
      <c r="T7" s="230"/>
      <c r="U7" s="244"/>
      <c r="V7" s="244"/>
      <c r="W7" s="244"/>
      <c r="X7" s="244"/>
      <c r="Y7" s="244"/>
      <c r="Z7" s="244"/>
      <c r="AA7" s="244"/>
      <c r="AB7" s="244"/>
    </row>
    <row r="8" spans="1:28" ht="13.35" customHeight="1" x14ac:dyDescent="0.25">
      <c r="A8" s="22"/>
      <c r="B8" s="230" t="s">
        <v>651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 t="s">
        <v>368</v>
      </c>
      <c r="T8" s="230"/>
      <c r="U8" s="244">
        <v>16736851.5</v>
      </c>
      <c r="V8" s="244"/>
      <c r="W8" s="244"/>
      <c r="X8" s="244">
        <v>10736851.5</v>
      </c>
      <c r="Y8" s="244"/>
      <c r="Z8" s="244"/>
      <c r="AA8" s="244">
        <v>8641087.8699999992</v>
      </c>
      <c r="AB8" s="244"/>
    </row>
    <row r="9" spans="1:28" ht="13.35" customHeight="1" x14ac:dyDescent="0.25">
      <c r="A9" s="22"/>
      <c r="B9" s="230" t="s">
        <v>369</v>
      </c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 t="s">
        <v>370</v>
      </c>
      <c r="T9" s="230"/>
      <c r="U9" s="244"/>
      <c r="V9" s="244"/>
      <c r="W9" s="244"/>
      <c r="X9" s="244"/>
      <c r="Y9" s="244"/>
      <c r="Z9" s="244"/>
      <c r="AA9" s="244"/>
      <c r="AB9" s="244"/>
    </row>
    <row r="10" spans="1:28" ht="13.35" customHeight="1" thickBot="1" x14ac:dyDescent="0.3">
      <c r="A10" s="22"/>
      <c r="B10" s="234" t="s">
        <v>371</v>
      </c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 t="s">
        <v>372</v>
      </c>
      <c r="T10" s="234"/>
      <c r="U10" s="247"/>
      <c r="V10" s="247"/>
      <c r="W10" s="247"/>
      <c r="X10" s="247"/>
      <c r="Y10" s="247"/>
      <c r="Z10" s="247"/>
      <c r="AA10" s="247"/>
      <c r="AB10" s="247"/>
    </row>
    <row r="11" spans="1:28" ht="13.35" customHeight="1" x14ac:dyDescent="0.25">
      <c r="A11" s="243" t="s">
        <v>373</v>
      </c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</row>
    <row r="12" spans="1:28" ht="13.35" customHeight="1" x14ac:dyDescent="0.25">
      <c r="A12" s="22"/>
      <c r="B12" s="230" t="s">
        <v>530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 t="s">
        <v>374</v>
      </c>
      <c r="T12" s="230"/>
      <c r="U12" s="244"/>
      <c r="V12" s="244"/>
      <c r="W12" s="244"/>
      <c r="X12" s="244"/>
      <c r="Y12" s="244"/>
      <c r="Z12" s="244"/>
      <c r="AA12" s="244"/>
      <c r="AB12" s="244"/>
    </row>
    <row r="13" spans="1:28" ht="13.35" customHeight="1" x14ac:dyDescent="0.25">
      <c r="A13" s="22"/>
      <c r="B13" s="230" t="s">
        <v>531</v>
      </c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 t="s">
        <v>375</v>
      </c>
      <c r="T13" s="230"/>
      <c r="U13" s="244"/>
      <c r="V13" s="244"/>
      <c r="W13" s="244"/>
      <c r="X13" s="244"/>
      <c r="Y13" s="244"/>
      <c r="Z13" s="244"/>
      <c r="AA13" s="244"/>
      <c r="AB13" s="244"/>
    </row>
    <row r="14" spans="1:28" ht="13.35" customHeight="1" x14ac:dyDescent="0.25">
      <c r="A14" s="22"/>
      <c r="B14" s="230" t="s">
        <v>532</v>
      </c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 t="s">
        <v>376</v>
      </c>
      <c r="T14" s="230"/>
      <c r="U14" s="244"/>
      <c r="V14" s="244"/>
      <c r="W14" s="244"/>
      <c r="X14" s="244"/>
      <c r="Y14" s="244"/>
      <c r="Z14" s="244"/>
      <c r="AA14" s="244"/>
      <c r="AB14" s="244"/>
    </row>
    <row r="15" spans="1:28" ht="13.35" customHeight="1" x14ac:dyDescent="0.25">
      <c r="A15" s="22"/>
      <c r="B15" s="230" t="s">
        <v>377</v>
      </c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 t="s">
        <v>378</v>
      </c>
      <c r="T15" s="230"/>
      <c r="U15" s="248">
        <v>-1736851.5</v>
      </c>
      <c r="V15" s="248"/>
      <c r="W15" s="248"/>
      <c r="X15" s="248">
        <v>-1736851.5</v>
      </c>
      <c r="Y15" s="248"/>
      <c r="Z15" s="248"/>
      <c r="AA15" s="248">
        <v>-1736851.5</v>
      </c>
      <c r="AB15" s="248"/>
    </row>
    <row r="16" spans="1:28" ht="13.35" customHeight="1" x14ac:dyDescent="0.25">
      <c r="A16" s="22"/>
      <c r="B16" s="230" t="s">
        <v>379</v>
      </c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 t="s">
        <v>380</v>
      </c>
      <c r="T16" s="230"/>
      <c r="U16" s="244"/>
      <c r="V16" s="244"/>
      <c r="W16" s="244"/>
      <c r="X16" s="244"/>
      <c r="Y16" s="244"/>
      <c r="Z16" s="244"/>
      <c r="AA16" s="244"/>
      <c r="AB16" s="244"/>
    </row>
    <row r="17" spans="1:28" ht="13.35" customHeight="1" x14ac:dyDescent="0.25">
      <c r="A17" s="22"/>
      <c r="B17" s="230" t="s">
        <v>381</v>
      </c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 t="s">
        <v>382</v>
      </c>
      <c r="T17" s="230"/>
      <c r="U17" s="244"/>
      <c r="V17" s="244"/>
      <c r="W17" s="244"/>
      <c r="X17" s="244"/>
      <c r="Y17" s="244"/>
      <c r="Z17" s="244"/>
      <c r="AA17" s="244"/>
      <c r="AB17" s="244"/>
    </row>
    <row r="18" spans="1:28" ht="13.35" customHeight="1" thickBot="1" x14ac:dyDescent="0.3">
      <c r="A18" s="22"/>
      <c r="B18" s="234" t="s">
        <v>383</v>
      </c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 t="s">
        <v>384</v>
      </c>
      <c r="T18" s="234"/>
      <c r="U18" s="247"/>
      <c r="V18" s="247"/>
      <c r="W18" s="247"/>
      <c r="X18" s="247"/>
      <c r="Y18" s="247"/>
      <c r="Z18" s="247"/>
      <c r="AA18" s="247"/>
      <c r="AB18" s="247"/>
    </row>
    <row r="19" spans="1:28" ht="13.35" customHeight="1" x14ac:dyDescent="0.25">
      <c r="A19" s="243" t="s">
        <v>385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</row>
    <row r="20" spans="1:28" ht="13.35" customHeight="1" x14ac:dyDescent="0.25">
      <c r="A20" s="22"/>
      <c r="B20" s="230" t="s">
        <v>527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 t="s">
        <v>386</v>
      </c>
      <c r="T20" s="230"/>
      <c r="U20" s="244"/>
      <c r="V20" s="244"/>
      <c r="W20" s="244"/>
      <c r="X20" s="244"/>
      <c r="Y20" s="244"/>
      <c r="Z20" s="244"/>
      <c r="AA20" s="244"/>
      <c r="AB20" s="244"/>
    </row>
    <row r="21" spans="1:28" ht="13.35" customHeight="1" x14ac:dyDescent="0.25">
      <c r="A21" s="22"/>
      <c r="B21" s="230" t="s">
        <v>533</v>
      </c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 t="s">
        <v>387</v>
      </c>
      <c r="T21" s="230"/>
      <c r="U21" s="244"/>
      <c r="V21" s="244"/>
      <c r="W21" s="244"/>
      <c r="X21" s="244"/>
      <c r="Y21" s="244"/>
      <c r="Z21" s="244"/>
      <c r="AA21" s="244"/>
      <c r="AB21" s="244"/>
    </row>
    <row r="22" spans="1:28" ht="13.35" customHeight="1" x14ac:dyDescent="0.25">
      <c r="A22" s="22"/>
      <c r="B22" s="230" t="s">
        <v>529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 t="s">
        <v>388</v>
      </c>
      <c r="T22" s="230"/>
      <c r="U22" s="244"/>
      <c r="V22" s="244"/>
      <c r="W22" s="244"/>
      <c r="X22" s="244"/>
      <c r="Y22" s="244"/>
      <c r="Z22" s="244"/>
      <c r="AA22" s="244"/>
      <c r="AB22" s="244"/>
    </row>
    <row r="23" spans="1:28" ht="13.35" customHeight="1" x14ac:dyDescent="0.25">
      <c r="A23" s="22"/>
      <c r="B23" s="230" t="s">
        <v>366</v>
      </c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 t="s">
        <v>389</v>
      </c>
      <c r="T23" s="230"/>
      <c r="U23" s="244"/>
      <c r="V23" s="244"/>
      <c r="W23" s="244"/>
      <c r="X23" s="244"/>
      <c r="Y23" s="244"/>
      <c r="Z23" s="244"/>
      <c r="AA23" s="244"/>
      <c r="AB23" s="244"/>
    </row>
    <row r="24" spans="1:28" ht="13.35" customHeight="1" x14ac:dyDescent="0.25">
      <c r="A24" s="22"/>
      <c r="B24" s="230" t="s">
        <v>650</v>
      </c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 t="s">
        <v>390</v>
      </c>
      <c r="T24" s="230"/>
      <c r="U24" s="244"/>
      <c r="V24" s="244"/>
      <c r="W24" s="244"/>
      <c r="X24" s="244"/>
      <c r="Y24" s="244"/>
      <c r="Z24" s="244"/>
      <c r="AA24" s="244"/>
      <c r="AB24" s="244"/>
    </row>
    <row r="25" spans="1:28" ht="13.35" customHeight="1" x14ac:dyDescent="0.25">
      <c r="A25" s="22"/>
      <c r="B25" s="230" t="s">
        <v>369</v>
      </c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 t="s">
        <v>391</v>
      </c>
      <c r="T25" s="230"/>
      <c r="U25" s="244"/>
      <c r="V25" s="244"/>
      <c r="W25" s="244"/>
      <c r="X25" s="244"/>
      <c r="Y25" s="244"/>
      <c r="Z25" s="244"/>
      <c r="AA25" s="244"/>
      <c r="AB25" s="244"/>
    </row>
    <row r="26" spans="1:28" ht="13.35" customHeight="1" thickBot="1" x14ac:dyDescent="0.3">
      <c r="A26" s="22"/>
      <c r="B26" s="234" t="s">
        <v>371</v>
      </c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 t="s">
        <v>392</v>
      </c>
      <c r="T26" s="234"/>
      <c r="U26" s="247"/>
      <c r="V26" s="247"/>
      <c r="W26" s="247"/>
      <c r="X26" s="247"/>
      <c r="Y26" s="247"/>
      <c r="Z26" s="247"/>
      <c r="AA26" s="247"/>
      <c r="AB26" s="247"/>
    </row>
    <row r="27" spans="1:28" ht="13.35" customHeight="1" x14ac:dyDescent="0.25">
      <c r="A27" s="243" t="s">
        <v>393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</row>
    <row r="28" spans="1:28" ht="13.35" customHeight="1" x14ac:dyDescent="0.25">
      <c r="A28" s="22"/>
      <c r="B28" s="230" t="s">
        <v>530</v>
      </c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 t="s">
        <v>394</v>
      </c>
      <c r="T28" s="230"/>
      <c r="U28" s="244"/>
      <c r="V28" s="244"/>
      <c r="W28" s="244"/>
      <c r="X28" s="244"/>
      <c r="Y28" s="244"/>
      <c r="Z28" s="244"/>
      <c r="AA28" s="244"/>
      <c r="AB28" s="244"/>
    </row>
    <row r="29" spans="1:28" ht="13.35" customHeight="1" x14ac:dyDescent="0.25">
      <c r="A29" s="22"/>
      <c r="B29" s="230" t="s">
        <v>534</v>
      </c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 t="s">
        <v>395</v>
      </c>
      <c r="T29" s="230"/>
      <c r="U29" s="244"/>
      <c r="V29" s="244"/>
      <c r="W29" s="244"/>
      <c r="X29" s="244"/>
      <c r="Y29" s="244"/>
      <c r="Z29" s="244"/>
      <c r="AA29" s="244"/>
      <c r="AB29" s="244"/>
    </row>
    <row r="30" spans="1:28" ht="13.35" customHeight="1" x14ac:dyDescent="0.25">
      <c r="A30" s="22"/>
      <c r="B30" s="230" t="s">
        <v>532</v>
      </c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 t="s">
        <v>396</v>
      </c>
      <c r="T30" s="230"/>
      <c r="U30" s="244"/>
      <c r="V30" s="244"/>
      <c r="W30" s="244"/>
      <c r="X30" s="244"/>
      <c r="Y30" s="244"/>
      <c r="Z30" s="244"/>
      <c r="AA30" s="244"/>
      <c r="AB30" s="244"/>
    </row>
    <row r="31" spans="1:28" ht="13.35" customHeight="1" x14ac:dyDescent="0.25">
      <c r="A31" s="22"/>
      <c r="B31" s="230" t="s">
        <v>377</v>
      </c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 t="s">
        <v>397</v>
      </c>
      <c r="T31" s="230"/>
      <c r="U31" s="244"/>
      <c r="V31" s="244"/>
      <c r="W31" s="244"/>
      <c r="X31" s="244"/>
      <c r="Y31" s="244"/>
      <c r="Z31" s="244"/>
      <c r="AA31" s="244"/>
      <c r="AB31" s="244"/>
    </row>
    <row r="32" spans="1:28" ht="13.35" customHeight="1" x14ac:dyDescent="0.25">
      <c r="A32" s="22"/>
      <c r="B32" s="230" t="s">
        <v>379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 t="s">
        <v>398</v>
      </c>
      <c r="T32" s="230"/>
      <c r="U32" s="244"/>
      <c r="V32" s="244"/>
      <c r="W32" s="244"/>
      <c r="X32" s="244"/>
      <c r="Y32" s="244"/>
      <c r="Z32" s="244"/>
      <c r="AA32" s="244"/>
      <c r="AB32" s="244"/>
    </row>
    <row r="33" spans="1:28" ht="13.35" customHeight="1" x14ac:dyDescent="0.25">
      <c r="A33" s="22"/>
      <c r="B33" s="230" t="s">
        <v>381</v>
      </c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 t="s">
        <v>399</v>
      </c>
      <c r="T33" s="230"/>
      <c r="U33" s="244"/>
      <c r="V33" s="244"/>
      <c r="W33" s="244"/>
      <c r="X33" s="244"/>
      <c r="Y33" s="244"/>
      <c r="Z33" s="244"/>
      <c r="AA33" s="244"/>
      <c r="AB33" s="244"/>
    </row>
    <row r="34" spans="1:28" ht="13.35" customHeight="1" thickBot="1" x14ac:dyDescent="0.3">
      <c r="A34" s="22"/>
      <c r="B34" s="234" t="s">
        <v>383</v>
      </c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 t="s">
        <v>400</v>
      </c>
      <c r="T34" s="234"/>
      <c r="U34" s="247"/>
      <c r="V34" s="247"/>
      <c r="W34" s="247"/>
      <c r="X34" s="247"/>
      <c r="Y34" s="247"/>
      <c r="Z34" s="247"/>
      <c r="AA34" s="247"/>
      <c r="AB34" s="247"/>
    </row>
    <row r="35" spans="1:28" ht="13.35" customHeight="1" x14ac:dyDescent="0.25">
      <c r="A35" s="243" t="s">
        <v>401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</row>
    <row r="36" spans="1:28" ht="13.35" customHeight="1" x14ac:dyDescent="0.25">
      <c r="A36" s="22"/>
      <c r="B36" s="230" t="s">
        <v>652</v>
      </c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 t="s">
        <v>402</v>
      </c>
      <c r="T36" s="230"/>
      <c r="U36" s="244"/>
      <c r="V36" s="244"/>
      <c r="W36" s="244"/>
      <c r="X36" s="244"/>
      <c r="Y36" s="244"/>
      <c r="Z36" s="244"/>
      <c r="AA36" s="244">
        <v>97389.56</v>
      </c>
      <c r="AB36" s="244"/>
    </row>
    <row r="37" spans="1:28" ht="13.35" customHeight="1" x14ac:dyDescent="0.25">
      <c r="A37" s="22"/>
      <c r="B37" s="230" t="s">
        <v>535</v>
      </c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 t="s">
        <v>403</v>
      </c>
      <c r="T37" s="230"/>
      <c r="U37" s="244"/>
      <c r="V37" s="244"/>
      <c r="W37" s="244"/>
      <c r="X37" s="244"/>
      <c r="Y37" s="244"/>
      <c r="Z37" s="244"/>
      <c r="AA37" s="244"/>
      <c r="AB37" s="244"/>
    </row>
    <row r="38" spans="1:28" ht="13.35" customHeight="1" thickBot="1" x14ac:dyDescent="0.3">
      <c r="A38" s="22"/>
      <c r="B38" s="234" t="s">
        <v>404</v>
      </c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 t="s">
        <v>405</v>
      </c>
      <c r="T38" s="234"/>
      <c r="U38" s="247"/>
      <c r="V38" s="247"/>
      <c r="W38" s="247"/>
      <c r="X38" s="247"/>
      <c r="Y38" s="247"/>
      <c r="Z38" s="247"/>
      <c r="AA38" s="247"/>
      <c r="AB38" s="247"/>
    </row>
    <row r="39" spans="1:28" ht="15.75" thickBot="1" x14ac:dyDescent="0.3">
      <c r="A39" s="237" t="s">
        <v>406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51">
        <v>15000000</v>
      </c>
      <c r="V39" s="251"/>
      <c r="W39" s="251"/>
      <c r="X39" s="251">
        <v>9000000</v>
      </c>
      <c r="Y39" s="251"/>
      <c r="Z39" s="251"/>
      <c r="AA39" s="251">
        <v>7001625.9299999997</v>
      </c>
      <c r="AB39" s="251"/>
    </row>
    <row r="40" spans="1:28" ht="6" customHeight="1" x14ac:dyDescent="0.25">
      <c r="A40" s="239"/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</row>
    <row r="41" spans="1:28" ht="16.5" thickBot="1" x14ac:dyDescent="0.3">
      <c r="A41" s="231" t="s">
        <v>407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</row>
    <row r="42" spans="1:28" ht="14.45" customHeight="1" x14ac:dyDescent="0.25">
      <c r="A42" s="232" t="s">
        <v>408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46" t="s">
        <v>409</v>
      </c>
      <c r="Q42" s="246"/>
      <c r="R42" s="246"/>
      <c r="S42" s="246"/>
      <c r="T42" s="246"/>
      <c r="U42" s="246" t="s">
        <v>410</v>
      </c>
      <c r="V42" s="246"/>
      <c r="W42" s="246"/>
      <c r="X42" s="249" t="s">
        <v>411</v>
      </c>
      <c r="Y42" s="249"/>
      <c r="Z42" s="249"/>
      <c r="AA42" s="250" t="s">
        <v>654</v>
      </c>
      <c r="AB42" s="250"/>
    </row>
    <row r="43" spans="1:28" ht="13.35" customHeight="1" x14ac:dyDescent="0.25">
      <c r="A43" s="230" t="s">
        <v>412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44">
        <v>26984705.649999999</v>
      </c>
      <c r="Q43" s="244"/>
      <c r="R43" s="244"/>
      <c r="S43" s="244"/>
      <c r="T43" s="244"/>
      <c r="U43" s="248">
        <v>-8686342.8499999996</v>
      </c>
      <c r="V43" s="248"/>
      <c r="W43" s="248"/>
      <c r="X43" s="244">
        <v>18298362.800000001</v>
      </c>
      <c r="Y43" s="244"/>
      <c r="Z43" s="244"/>
      <c r="AA43" s="244">
        <v>8686342.8499999996</v>
      </c>
      <c r="AB43" s="244"/>
    </row>
    <row r="44" spans="1:28" ht="13.35" customHeight="1" x14ac:dyDescent="0.25">
      <c r="A44" s="230" t="s">
        <v>413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44">
        <v>116416.79</v>
      </c>
      <c r="Q44" s="244"/>
      <c r="R44" s="244"/>
      <c r="S44" s="244"/>
      <c r="T44" s="244"/>
      <c r="U44" s="244">
        <v>45254.98</v>
      </c>
      <c r="V44" s="244"/>
      <c r="W44" s="244"/>
      <c r="X44" s="244">
        <v>161671.76999999999</v>
      </c>
      <c r="Y44" s="244"/>
      <c r="Z44" s="244"/>
      <c r="AA44" s="248">
        <v>-45254.98</v>
      </c>
      <c r="AB44" s="248"/>
    </row>
    <row r="45" spans="1:28" ht="13.35" customHeight="1" x14ac:dyDescent="0.25">
      <c r="A45" s="230" t="s">
        <v>414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44">
        <v>27101122.440000001</v>
      </c>
      <c r="Q45" s="244"/>
      <c r="R45" s="244"/>
      <c r="S45" s="244"/>
      <c r="T45" s="244"/>
      <c r="U45" s="248">
        <v>-8641087.8699999992</v>
      </c>
      <c r="V45" s="248"/>
      <c r="W45" s="248"/>
      <c r="X45" s="244">
        <v>18460034.57</v>
      </c>
      <c r="Y45" s="244"/>
      <c r="Z45" s="244"/>
      <c r="AA45" s="244">
        <v>8641087.8699999992</v>
      </c>
      <c r="AB45" s="244"/>
    </row>
    <row r="46" spans="1:28" ht="13.35" customHeight="1" thickBot="1" x14ac:dyDescent="0.3">
      <c r="A46" s="234" t="s">
        <v>415</v>
      </c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</row>
    <row r="47" spans="1:28" ht="6" customHeight="1" x14ac:dyDescent="0.25">
      <c r="A47" s="252"/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252"/>
    </row>
    <row r="48" spans="1:28" ht="16.5" thickBot="1" x14ac:dyDescent="0.3">
      <c r="A48" s="231" t="s">
        <v>653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</row>
    <row r="49" spans="1:28" x14ac:dyDescent="0.25">
      <c r="A49" s="232" t="s">
        <v>17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45" t="s">
        <v>18</v>
      </c>
      <c r="V49" s="245"/>
      <c r="W49" s="245"/>
      <c r="X49" s="245" t="s">
        <v>19</v>
      </c>
      <c r="Y49" s="245"/>
      <c r="Z49" s="245"/>
      <c r="AA49" s="246" t="s">
        <v>20</v>
      </c>
      <c r="AB49" s="246"/>
    </row>
    <row r="50" spans="1:28" ht="13.35" customHeight="1" x14ac:dyDescent="0.25">
      <c r="A50" s="230" t="s">
        <v>416</v>
      </c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44"/>
      <c r="V50" s="244"/>
      <c r="W50" s="244"/>
      <c r="X50" s="244"/>
      <c r="Y50" s="244"/>
      <c r="Z50" s="244"/>
      <c r="AA50" s="244">
        <v>116416.79</v>
      </c>
      <c r="AB50" s="244"/>
    </row>
    <row r="51" spans="1:28" ht="13.35" customHeight="1" x14ac:dyDescent="0.25">
      <c r="A51" s="230" t="s">
        <v>417</v>
      </c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44">
        <v>200020</v>
      </c>
      <c r="V51" s="244"/>
      <c r="W51" s="244"/>
      <c r="X51" s="244">
        <v>200021</v>
      </c>
      <c r="Y51" s="244"/>
      <c r="Z51" s="244"/>
      <c r="AA51" s="244">
        <v>200020.98</v>
      </c>
      <c r="AB51" s="244"/>
    </row>
    <row r="52" spans="1:28" ht="13.35" customHeight="1" x14ac:dyDescent="0.25">
      <c r="A52" s="230" t="s">
        <v>418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48">
        <v>-203000</v>
      </c>
      <c r="V52" s="248"/>
      <c r="W52" s="248"/>
      <c r="X52" s="248">
        <v>-201750</v>
      </c>
      <c r="Y52" s="248"/>
      <c r="Z52" s="248"/>
      <c r="AA52" s="244">
        <v>154766</v>
      </c>
      <c r="AB52" s="244"/>
    </row>
    <row r="53" spans="1:28" ht="13.35" customHeight="1" x14ac:dyDescent="0.25">
      <c r="A53" s="230" t="s">
        <v>410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44">
        <v>403020</v>
      </c>
      <c r="V53" s="244"/>
      <c r="W53" s="244"/>
      <c r="X53" s="244">
        <v>401771</v>
      </c>
      <c r="Y53" s="244"/>
      <c r="Z53" s="244"/>
      <c r="AA53" s="244">
        <v>45254.98</v>
      </c>
      <c r="AB53" s="244"/>
    </row>
    <row r="54" spans="1:28" ht="13.35" customHeight="1" x14ac:dyDescent="0.25">
      <c r="A54" s="230" t="s">
        <v>536</v>
      </c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44">
        <v>403020</v>
      </c>
      <c r="V54" s="244"/>
      <c r="W54" s="244"/>
      <c r="X54" s="244">
        <v>401771</v>
      </c>
      <c r="Y54" s="244"/>
      <c r="Z54" s="244"/>
      <c r="AA54" s="244">
        <v>161671.76999999999</v>
      </c>
      <c r="AB54" s="244"/>
    </row>
    <row r="55" spans="1:28" ht="13.35" customHeight="1" x14ac:dyDescent="0.25">
      <c r="A55" s="230" t="s">
        <v>419</v>
      </c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48">
        <v>-403020</v>
      </c>
      <c r="V55" s="248"/>
      <c r="W55" s="248"/>
      <c r="X55" s="248">
        <v>-401771</v>
      </c>
      <c r="Y55" s="248"/>
      <c r="Z55" s="248"/>
      <c r="AA55" s="248">
        <v>-45254.98</v>
      </c>
      <c r="AB55" s="248"/>
    </row>
    <row r="56" spans="1:28" ht="13.35" customHeight="1" thickBot="1" x14ac:dyDescent="0.3">
      <c r="A56" s="234" t="s">
        <v>537</v>
      </c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47"/>
      <c r="V56" s="247"/>
      <c r="W56" s="247"/>
      <c r="X56" s="247"/>
      <c r="Y56" s="247"/>
      <c r="Z56" s="247"/>
      <c r="AA56" s="247"/>
      <c r="AB56" s="247"/>
    </row>
  </sheetData>
  <mergeCells count="230">
    <mergeCell ref="A56:T56"/>
    <mergeCell ref="U56:W56"/>
    <mergeCell ref="X56:Z56"/>
    <mergeCell ref="AA56:AB56"/>
    <mergeCell ref="A54:T54"/>
    <mergeCell ref="U54:W54"/>
    <mergeCell ref="X54:Z54"/>
    <mergeCell ref="AA54:AB54"/>
    <mergeCell ref="A55:T55"/>
    <mergeCell ref="U55:W55"/>
    <mergeCell ref="X55:Z55"/>
    <mergeCell ref="AA55:AB55"/>
    <mergeCell ref="A52:T52"/>
    <mergeCell ref="U52:W52"/>
    <mergeCell ref="X52:Z52"/>
    <mergeCell ref="AA52:AB52"/>
    <mergeCell ref="A53:T53"/>
    <mergeCell ref="U53:W53"/>
    <mergeCell ref="X53:Z53"/>
    <mergeCell ref="AA53:AB53"/>
    <mergeCell ref="A50:T50"/>
    <mergeCell ref="U50:W50"/>
    <mergeCell ref="X50:Z50"/>
    <mergeCell ref="AA50:AB50"/>
    <mergeCell ref="A51:T51"/>
    <mergeCell ref="U51:W51"/>
    <mergeCell ref="X51:Z51"/>
    <mergeCell ref="AA51:AB51"/>
    <mergeCell ref="A47:AB47"/>
    <mergeCell ref="A48:AB48"/>
    <mergeCell ref="A49:T49"/>
    <mergeCell ref="U49:W49"/>
    <mergeCell ref="X49:Z49"/>
    <mergeCell ref="AA49:AB49"/>
    <mergeCell ref="A45:O45"/>
    <mergeCell ref="P45:T45"/>
    <mergeCell ref="U45:W45"/>
    <mergeCell ref="X45:Z45"/>
    <mergeCell ref="AA45:AB45"/>
    <mergeCell ref="A46:O46"/>
    <mergeCell ref="P46:T46"/>
    <mergeCell ref="U46:W46"/>
    <mergeCell ref="X46:Z46"/>
    <mergeCell ref="AA46:AB46"/>
    <mergeCell ref="A43:O43"/>
    <mergeCell ref="P43:T43"/>
    <mergeCell ref="U43:W43"/>
    <mergeCell ref="X43:Z43"/>
    <mergeCell ref="AA43:AB43"/>
    <mergeCell ref="A44:O44"/>
    <mergeCell ref="P44:T44"/>
    <mergeCell ref="U44:W44"/>
    <mergeCell ref="X44:Z44"/>
    <mergeCell ref="AA44:AB44"/>
    <mergeCell ref="A42:O42"/>
    <mergeCell ref="P42:T42"/>
    <mergeCell ref="U42:W42"/>
    <mergeCell ref="X42:Z42"/>
    <mergeCell ref="AA42:AB42"/>
    <mergeCell ref="A39:T39"/>
    <mergeCell ref="U39:W39"/>
    <mergeCell ref="X39:Z39"/>
    <mergeCell ref="AA39:AB39"/>
    <mergeCell ref="A40:AB40"/>
    <mergeCell ref="A41:AB41"/>
    <mergeCell ref="B37:R37"/>
    <mergeCell ref="S37:T37"/>
    <mergeCell ref="U37:W37"/>
    <mergeCell ref="X37:Z37"/>
    <mergeCell ref="AA37:AB37"/>
    <mergeCell ref="B38:R38"/>
    <mergeCell ref="S38:T38"/>
    <mergeCell ref="U38:W38"/>
    <mergeCell ref="X38:Z38"/>
    <mergeCell ref="AA38:AB38"/>
    <mergeCell ref="A35:AB35"/>
    <mergeCell ref="B36:R36"/>
    <mergeCell ref="S36:T36"/>
    <mergeCell ref="U36:W36"/>
    <mergeCell ref="X36:Z36"/>
    <mergeCell ref="AA36:AB36"/>
    <mergeCell ref="B33:R33"/>
    <mergeCell ref="S33:T33"/>
    <mergeCell ref="U33:W33"/>
    <mergeCell ref="X33:Z33"/>
    <mergeCell ref="AA33:AB33"/>
    <mergeCell ref="B34:R34"/>
    <mergeCell ref="S34:T34"/>
    <mergeCell ref="U34:W34"/>
    <mergeCell ref="X34:Z34"/>
    <mergeCell ref="AA34:AB34"/>
    <mergeCell ref="B31:R31"/>
    <mergeCell ref="S31:T31"/>
    <mergeCell ref="U31:W31"/>
    <mergeCell ref="X31:Z31"/>
    <mergeCell ref="AA31:AB31"/>
    <mergeCell ref="B32:R32"/>
    <mergeCell ref="S32:T32"/>
    <mergeCell ref="U32:W32"/>
    <mergeCell ref="X32:Z32"/>
    <mergeCell ref="AA32:AB32"/>
    <mergeCell ref="B29:R29"/>
    <mergeCell ref="S29:T29"/>
    <mergeCell ref="U29:W29"/>
    <mergeCell ref="X29:Z29"/>
    <mergeCell ref="AA29:AB29"/>
    <mergeCell ref="B30:R30"/>
    <mergeCell ref="S30:T30"/>
    <mergeCell ref="U30:W30"/>
    <mergeCell ref="X30:Z30"/>
    <mergeCell ref="AA30:AB30"/>
    <mergeCell ref="A27:AB27"/>
    <mergeCell ref="B28:R28"/>
    <mergeCell ref="S28:T28"/>
    <mergeCell ref="U28:W28"/>
    <mergeCell ref="X28:Z28"/>
    <mergeCell ref="AA28:AB28"/>
    <mergeCell ref="B25:R25"/>
    <mergeCell ref="S25:T25"/>
    <mergeCell ref="U25:W25"/>
    <mergeCell ref="X25:Z25"/>
    <mergeCell ref="AA25:AB25"/>
    <mergeCell ref="B26:R26"/>
    <mergeCell ref="S26:T26"/>
    <mergeCell ref="U26:W26"/>
    <mergeCell ref="X26:Z26"/>
    <mergeCell ref="AA26:AB26"/>
    <mergeCell ref="B23:R23"/>
    <mergeCell ref="S23:T23"/>
    <mergeCell ref="U23:W23"/>
    <mergeCell ref="X23:Z23"/>
    <mergeCell ref="AA23:AB23"/>
    <mergeCell ref="B24:R24"/>
    <mergeCell ref="S24:T24"/>
    <mergeCell ref="U24:W24"/>
    <mergeCell ref="X24:Z24"/>
    <mergeCell ref="AA24:AB24"/>
    <mergeCell ref="B21:R21"/>
    <mergeCell ref="S21:T21"/>
    <mergeCell ref="U21:W21"/>
    <mergeCell ref="X21:Z21"/>
    <mergeCell ref="AA21:AB21"/>
    <mergeCell ref="B22:R22"/>
    <mergeCell ref="S22:T22"/>
    <mergeCell ref="U22:W22"/>
    <mergeCell ref="X22:Z22"/>
    <mergeCell ref="AA22:AB22"/>
    <mergeCell ref="A19:AB19"/>
    <mergeCell ref="B20:R20"/>
    <mergeCell ref="S20:T20"/>
    <mergeCell ref="U20:W20"/>
    <mergeCell ref="X20:Z20"/>
    <mergeCell ref="AA20:AB20"/>
    <mergeCell ref="B17:R17"/>
    <mergeCell ref="S17:T17"/>
    <mergeCell ref="U17:W17"/>
    <mergeCell ref="X17:Z17"/>
    <mergeCell ref="AA17:AB17"/>
    <mergeCell ref="B18:R18"/>
    <mergeCell ref="S18:T18"/>
    <mergeCell ref="U18:W18"/>
    <mergeCell ref="X18:Z18"/>
    <mergeCell ref="AA18:AB18"/>
    <mergeCell ref="B15:R15"/>
    <mergeCell ref="S15:T15"/>
    <mergeCell ref="U15:W15"/>
    <mergeCell ref="X15:Z15"/>
    <mergeCell ref="AA15:AB15"/>
    <mergeCell ref="B16:R16"/>
    <mergeCell ref="S16:T16"/>
    <mergeCell ref="U16:W16"/>
    <mergeCell ref="X16:Z16"/>
    <mergeCell ref="AA16:AB16"/>
    <mergeCell ref="B13:R13"/>
    <mergeCell ref="S13:T13"/>
    <mergeCell ref="U13:W13"/>
    <mergeCell ref="X13:Z13"/>
    <mergeCell ref="AA13:AB13"/>
    <mergeCell ref="B14:R14"/>
    <mergeCell ref="S14:T14"/>
    <mergeCell ref="U14:W14"/>
    <mergeCell ref="X14:Z14"/>
    <mergeCell ref="AA14:AB14"/>
    <mergeCell ref="A11:AB11"/>
    <mergeCell ref="B12:R12"/>
    <mergeCell ref="S12:T12"/>
    <mergeCell ref="U12:W12"/>
    <mergeCell ref="X12:Z12"/>
    <mergeCell ref="AA12:AB12"/>
    <mergeCell ref="B9:R9"/>
    <mergeCell ref="S9:T9"/>
    <mergeCell ref="U9:W9"/>
    <mergeCell ref="X9:Z9"/>
    <mergeCell ref="AA9:AB9"/>
    <mergeCell ref="B10:R10"/>
    <mergeCell ref="S10:T10"/>
    <mergeCell ref="U10:W10"/>
    <mergeCell ref="X10:Z10"/>
    <mergeCell ref="AA10:AB10"/>
    <mergeCell ref="B7:R7"/>
    <mergeCell ref="S7:T7"/>
    <mergeCell ref="U7:W7"/>
    <mergeCell ref="X7:Z7"/>
    <mergeCell ref="AA7:AB7"/>
    <mergeCell ref="B8:R8"/>
    <mergeCell ref="S8:T8"/>
    <mergeCell ref="U8:W8"/>
    <mergeCell ref="X8:Z8"/>
    <mergeCell ref="AA8:AB8"/>
    <mergeCell ref="B5:R5"/>
    <mergeCell ref="S5:T5"/>
    <mergeCell ref="U5:W5"/>
    <mergeCell ref="X5:Z5"/>
    <mergeCell ref="AA5:AB5"/>
    <mergeCell ref="B6:R6"/>
    <mergeCell ref="S6:T6"/>
    <mergeCell ref="U6:W6"/>
    <mergeCell ref="X6:Z6"/>
    <mergeCell ref="AA6:AB6"/>
    <mergeCell ref="A3:AB3"/>
    <mergeCell ref="B4:R4"/>
    <mergeCell ref="S4:T4"/>
    <mergeCell ref="U4:W4"/>
    <mergeCell ref="X4:Z4"/>
    <mergeCell ref="AA4:AB4"/>
    <mergeCell ref="A1:AB1"/>
    <mergeCell ref="A2:P2"/>
    <mergeCell ref="Q2:W2"/>
    <mergeCell ref="X2:Z2"/>
    <mergeCell ref="AA2:AB2"/>
  </mergeCells>
  <pageMargins left="0" right="0" top="0.39370078740157483" bottom="0.78740157480314965" header="0.39370078740157483" footer="0.59055118110236227"/>
  <pageSetup paperSize="9" firstPageNumber="8" fitToWidth="0" fitToHeight="0" orientation="portrait" useFirstPageNumber="1" r:id="rId1"/>
  <headerFooter>
    <oddHeader>&amp;R&amp;8Závěrečný účet za rok 2024 - NÁVRH</oddHeader>
    <oddFooter>&amp;C&amp;8&amp;A&amp;R&amp;P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56"/>
  <sheetViews>
    <sheetView workbookViewId="0">
      <selection activeCell="AA62" sqref="AA62"/>
    </sheetView>
  </sheetViews>
  <sheetFormatPr defaultRowHeight="15" x14ac:dyDescent="0.25"/>
  <cols>
    <col min="1" max="1" width="3.140625" style="8" customWidth="1"/>
    <col min="2" max="2" width="2.28515625" style="8" customWidth="1"/>
    <col min="3" max="3" width="3.140625" style="8" customWidth="1"/>
    <col min="4" max="5" width="2.28515625" style="8" customWidth="1"/>
    <col min="6" max="6" width="4.140625" style="8" customWidth="1"/>
    <col min="7" max="7" width="3.140625" style="8" customWidth="1"/>
    <col min="8" max="8" width="6" style="8" customWidth="1"/>
    <col min="9" max="9" width="2.28515625" style="8" customWidth="1"/>
    <col min="10" max="10" width="5.140625" style="8" customWidth="1"/>
    <col min="11" max="11" width="4.140625" style="8" customWidth="1"/>
    <col min="12" max="12" width="2.28515625" style="8" customWidth="1"/>
    <col min="13" max="13" width="3.140625" style="8" customWidth="1"/>
    <col min="14" max="14" width="4.140625" style="8" customWidth="1"/>
    <col min="15" max="15" width="2.28515625" style="8" customWidth="1"/>
    <col min="16" max="16" width="4.140625" style="8" customWidth="1"/>
    <col min="17" max="18" width="2.28515625" style="8" customWidth="1"/>
    <col min="19" max="19" width="5.140625" style="8" customWidth="1"/>
    <col min="20" max="21" width="2.28515625" style="8" customWidth="1"/>
    <col min="22" max="22" width="4.140625" style="8" customWidth="1"/>
    <col min="23" max="24" width="6" style="8" customWidth="1"/>
    <col min="25" max="25" width="2.28515625" style="8" customWidth="1"/>
    <col min="26" max="27" width="4.140625" style="8" customWidth="1"/>
    <col min="28" max="28" width="6.42578125" style="8" customWidth="1"/>
  </cols>
  <sheetData>
    <row r="1" spans="1:28" ht="16.5" thickBot="1" x14ac:dyDescent="0.3">
      <c r="A1" s="231" t="s">
        <v>420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</row>
    <row r="2" spans="1:28" ht="14.45" customHeight="1" thickBot="1" x14ac:dyDescent="0.3">
      <c r="A2" s="232" t="s">
        <v>421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46" t="s">
        <v>422</v>
      </c>
      <c r="R2" s="246"/>
      <c r="S2" s="246"/>
      <c r="T2" s="246"/>
      <c r="U2" s="246"/>
      <c r="V2" s="246"/>
      <c r="W2" s="246"/>
      <c r="X2" s="246" t="s">
        <v>410</v>
      </c>
      <c r="Y2" s="246"/>
      <c r="Z2" s="246"/>
      <c r="AA2" s="246" t="s">
        <v>423</v>
      </c>
      <c r="AB2" s="246"/>
    </row>
    <row r="3" spans="1:28" ht="13.15" customHeight="1" x14ac:dyDescent="0.25">
      <c r="A3" s="243" t="s">
        <v>424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</row>
    <row r="4" spans="1:28" ht="13.15" customHeight="1" x14ac:dyDescent="0.25">
      <c r="A4" s="22"/>
      <c r="B4" s="230" t="s">
        <v>425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44"/>
      <c r="V4" s="244"/>
      <c r="W4" s="244"/>
      <c r="X4" s="244"/>
      <c r="Y4" s="244"/>
      <c r="Z4" s="244"/>
      <c r="AA4" s="244"/>
      <c r="AB4" s="244"/>
    </row>
    <row r="5" spans="1:28" ht="13.15" customHeight="1" x14ac:dyDescent="0.25">
      <c r="A5" s="22"/>
      <c r="B5" s="230" t="s">
        <v>426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44">
        <v>628326.5</v>
      </c>
      <c r="V5" s="244"/>
      <c r="W5" s="244"/>
      <c r="X5" s="244"/>
      <c r="Y5" s="244"/>
      <c r="Z5" s="244"/>
      <c r="AA5" s="244">
        <v>628326.5</v>
      </c>
      <c r="AB5" s="244"/>
    </row>
    <row r="6" spans="1:28" ht="13.15" customHeight="1" x14ac:dyDescent="0.25">
      <c r="A6" s="22"/>
      <c r="B6" s="230" t="s">
        <v>427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44"/>
      <c r="V6" s="244"/>
      <c r="W6" s="244"/>
      <c r="X6" s="244"/>
      <c r="Y6" s="244"/>
      <c r="Z6" s="244"/>
      <c r="AA6" s="244"/>
      <c r="AB6" s="244"/>
    </row>
    <row r="7" spans="1:28" ht="13.15" customHeight="1" x14ac:dyDescent="0.25">
      <c r="A7" s="22"/>
      <c r="B7" s="230" t="s">
        <v>428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44"/>
      <c r="V7" s="244"/>
      <c r="W7" s="244"/>
      <c r="X7" s="244"/>
      <c r="Y7" s="244"/>
      <c r="Z7" s="244"/>
      <c r="AA7" s="244"/>
      <c r="AB7" s="244"/>
    </row>
    <row r="8" spans="1:28" ht="13.15" customHeight="1" x14ac:dyDescent="0.25">
      <c r="A8" s="22"/>
      <c r="B8" s="230" t="s">
        <v>429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44">
        <v>468922.33</v>
      </c>
      <c r="V8" s="244"/>
      <c r="W8" s="244"/>
      <c r="X8" s="244"/>
      <c r="Y8" s="244"/>
      <c r="Z8" s="244"/>
      <c r="AA8" s="244">
        <v>468922.33</v>
      </c>
      <c r="AB8" s="244"/>
    </row>
    <row r="9" spans="1:28" ht="13.15" customHeight="1" thickBot="1" x14ac:dyDescent="0.3">
      <c r="A9" s="22"/>
      <c r="B9" s="234" t="s">
        <v>430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47">
        <v>1327140</v>
      </c>
      <c r="V9" s="247"/>
      <c r="W9" s="247"/>
      <c r="X9" s="247"/>
      <c r="Y9" s="247"/>
      <c r="Z9" s="247"/>
      <c r="AA9" s="247">
        <v>1327140</v>
      </c>
      <c r="AB9" s="247"/>
    </row>
    <row r="10" spans="1:28" ht="13.15" customHeight="1" x14ac:dyDescent="0.25">
      <c r="A10" s="243" t="s">
        <v>431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</row>
    <row r="11" spans="1:28" ht="13.15" customHeight="1" x14ac:dyDescent="0.25">
      <c r="A11" s="22"/>
      <c r="B11" s="230" t="s">
        <v>339</v>
      </c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44">
        <v>238302025.75</v>
      </c>
      <c r="V11" s="244"/>
      <c r="W11" s="244"/>
      <c r="X11" s="244">
        <v>3883798.92</v>
      </c>
      <c r="Y11" s="244"/>
      <c r="Z11" s="244"/>
      <c r="AA11" s="244">
        <v>242185824.66999999</v>
      </c>
      <c r="AB11" s="244"/>
    </row>
    <row r="12" spans="1:28" ht="13.15" customHeight="1" x14ac:dyDescent="0.25">
      <c r="A12" s="22"/>
      <c r="B12" s="230" t="s">
        <v>432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44">
        <v>31582026.059999999</v>
      </c>
      <c r="V12" s="244"/>
      <c r="W12" s="244"/>
      <c r="X12" s="244">
        <v>6430169.5800000001</v>
      </c>
      <c r="Y12" s="244"/>
      <c r="Z12" s="244"/>
      <c r="AA12" s="244">
        <v>38012195.640000001</v>
      </c>
      <c r="AB12" s="244"/>
    </row>
    <row r="13" spans="1:28" ht="13.15" customHeight="1" x14ac:dyDescent="0.25">
      <c r="A13" s="22"/>
      <c r="B13" s="230" t="s">
        <v>433</v>
      </c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44"/>
      <c r="V13" s="244"/>
      <c r="W13" s="244"/>
      <c r="X13" s="244"/>
      <c r="Y13" s="244"/>
      <c r="Z13" s="244"/>
      <c r="AA13" s="244"/>
      <c r="AB13" s="244"/>
    </row>
    <row r="14" spans="1:28" ht="13.15" customHeight="1" x14ac:dyDescent="0.25">
      <c r="A14" s="22"/>
      <c r="B14" s="230" t="s">
        <v>207</v>
      </c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44">
        <v>10674853.060000001</v>
      </c>
      <c r="V14" s="244"/>
      <c r="W14" s="244"/>
      <c r="X14" s="244">
        <v>388105.43</v>
      </c>
      <c r="Y14" s="244"/>
      <c r="Z14" s="244"/>
      <c r="AA14" s="244">
        <v>11062958.49</v>
      </c>
      <c r="AB14" s="244"/>
    </row>
    <row r="15" spans="1:28" ht="13.15" customHeight="1" thickBot="1" x14ac:dyDescent="0.3">
      <c r="A15" s="22"/>
      <c r="B15" s="234" t="s">
        <v>434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47"/>
      <c r="V15" s="247"/>
      <c r="W15" s="247"/>
      <c r="X15" s="247"/>
      <c r="Y15" s="247"/>
      <c r="Z15" s="247"/>
      <c r="AA15" s="247"/>
      <c r="AB15" s="247"/>
    </row>
    <row r="16" spans="1:28" ht="13.15" customHeight="1" x14ac:dyDescent="0.25">
      <c r="A16" s="243" t="s">
        <v>435</v>
      </c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</row>
    <row r="17" spans="1:28" ht="13.15" customHeight="1" x14ac:dyDescent="0.25">
      <c r="A17" s="22"/>
      <c r="B17" s="230" t="s">
        <v>347</v>
      </c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44">
        <v>31134417.199999999</v>
      </c>
      <c r="V17" s="244"/>
      <c r="W17" s="244"/>
      <c r="X17" s="244">
        <v>881898.2</v>
      </c>
      <c r="Y17" s="244"/>
      <c r="Z17" s="244"/>
      <c r="AA17" s="244">
        <v>32016315.399999999</v>
      </c>
      <c r="AB17" s="244"/>
    </row>
    <row r="18" spans="1:28" ht="13.15" customHeight="1" x14ac:dyDescent="0.25">
      <c r="A18" s="22"/>
      <c r="B18" s="230" t="s">
        <v>436</v>
      </c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44">
        <v>52000</v>
      </c>
      <c r="V18" s="244"/>
      <c r="W18" s="244"/>
      <c r="X18" s="244"/>
      <c r="Y18" s="244"/>
      <c r="Z18" s="244"/>
      <c r="AA18" s="244">
        <v>52000</v>
      </c>
      <c r="AB18" s="244"/>
    </row>
    <row r="19" spans="1:28" ht="13.15" customHeight="1" x14ac:dyDescent="0.25">
      <c r="A19" s="22"/>
      <c r="B19" s="230" t="s">
        <v>437</v>
      </c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44"/>
      <c r="V19" s="244"/>
      <c r="W19" s="244"/>
      <c r="X19" s="244"/>
      <c r="Y19" s="244"/>
      <c r="Z19" s="244"/>
      <c r="AA19" s="244"/>
      <c r="AB19" s="244"/>
    </row>
    <row r="20" spans="1:28" ht="13.15" customHeight="1" thickBot="1" x14ac:dyDescent="0.3">
      <c r="A20" s="22"/>
      <c r="B20" s="234" t="s">
        <v>438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47"/>
      <c r="V20" s="247"/>
      <c r="W20" s="247"/>
      <c r="X20" s="247"/>
      <c r="Y20" s="247"/>
      <c r="Z20" s="247"/>
      <c r="AA20" s="247"/>
      <c r="AB20" s="247"/>
    </row>
    <row r="21" spans="1:28" ht="13.15" customHeight="1" x14ac:dyDescent="0.25">
      <c r="A21" s="243" t="s">
        <v>439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</row>
    <row r="22" spans="1:28" ht="13.15" customHeight="1" x14ac:dyDescent="0.25">
      <c r="A22" s="22"/>
      <c r="B22" s="230" t="s">
        <v>440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44"/>
      <c r="V22" s="244"/>
      <c r="W22" s="244"/>
      <c r="X22" s="244"/>
      <c r="Y22" s="244"/>
      <c r="Z22" s="244"/>
      <c r="AA22" s="244"/>
      <c r="AB22" s="244"/>
    </row>
    <row r="23" spans="1:28" ht="13.15" customHeight="1" x14ac:dyDescent="0.25">
      <c r="A23" s="22"/>
      <c r="B23" s="230" t="s">
        <v>441</v>
      </c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44">
        <v>11519091.83</v>
      </c>
      <c r="V23" s="244"/>
      <c r="W23" s="244"/>
      <c r="X23" s="244">
        <v>5619303.5899999999</v>
      </c>
      <c r="Y23" s="244"/>
      <c r="Z23" s="244"/>
      <c r="AA23" s="244">
        <v>17138395.420000002</v>
      </c>
      <c r="AB23" s="244"/>
    </row>
    <row r="24" spans="1:28" ht="13.15" customHeight="1" thickBot="1" x14ac:dyDescent="0.3">
      <c r="A24" s="22"/>
      <c r="B24" s="234" t="s">
        <v>442</v>
      </c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47"/>
      <c r="V24" s="247"/>
      <c r="W24" s="247"/>
      <c r="X24" s="247"/>
      <c r="Y24" s="247"/>
      <c r="Z24" s="247"/>
      <c r="AA24" s="247"/>
      <c r="AB24" s="247"/>
    </row>
    <row r="25" spans="1:28" ht="13.15" customHeight="1" x14ac:dyDescent="0.25">
      <c r="A25" s="243" t="s">
        <v>443</v>
      </c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</row>
    <row r="26" spans="1:28" ht="13.15" customHeight="1" x14ac:dyDescent="0.25">
      <c r="A26" s="22"/>
      <c r="B26" s="230" t="s">
        <v>444</v>
      </c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44"/>
      <c r="V26" s="244"/>
      <c r="W26" s="244"/>
      <c r="X26" s="244"/>
      <c r="Y26" s="244"/>
      <c r="Z26" s="244"/>
      <c r="AA26" s="244"/>
      <c r="AB26" s="244"/>
    </row>
    <row r="27" spans="1:28" ht="13.15" customHeight="1" x14ac:dyDescent="0.25">
      <c r="A27" s="22"/>
      <c r="B27" s="230" t="s">
        <v>445</v>
      </c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44">
        <v>24100</v>
      </c>
      <c r="V27" s="244"/>
      <c r="W27" s="244"/>
      <c r="X27" s="248">
        <v>-24100</v>
      </c>
      <c r="Y27" s="248"/>
      <c r="Z27" s="248"/>
      <c r="AA27" s="244"/>
      <c r="AB27" s="244"/>
    </row>
    <row r="28" spans="1:28" ht="13.15" customHeight="1" thickBot="1" x14ac:dyDescent="0.3">
      <c r="A28" s="22"/>
      <c r="B28" s="234" t="s">
        <v>446</v>
      </c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47"/>
      <c r="V28" s="247"/>
      <c r="W28" s="247"/>
      <c r="X28" s="247"/>
      <c r="Y28" s="247"/>
      <c r="Z28" s="247"/>
      <c r="AA28" s="247"/>
      <c r="AB28" s="247"/>
    </row>
    <row r="29" spans="1:28" ht="13.15" customHeight="1" x14ac:dyDescent="0.25">
      <c r="A29" s="243" t="s">
        <v>447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</row>
    <row r="30" spans="1:28" ht="13.15" customHeight="1" x14ac:dyDescent="0.25">
      <c r="A30" s="22"/>
      <c r="B30" s="230" t="s">
        <v>448</v>
      </c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44">
        <v>200000</v>
      </c>
      <c r="V30" s="244"/>
      <c r="W30" s="244"/>
      <c r="X30" s="244"/>
      <c r="Y30" s="244"/>
      <c r="Z30" s="244"/>
      <c r="AA30" s="244">
        <v>200000</v>
      </c>
      <c r="AB30" s="244"/>
    </row>
    <row r="31" spans="1:28" ht="13.15" customHeight="1" x14ac:dyDescent="0.25">
      <c r="A31" s="22"/>
      <c r="B31" s="230" t="s">
        <v>449</v>
      </c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44"/>
      <c r="V31" s="244"/>
      <c r="W31" s="244"/>
      <c r="X31" s="244"/>
      <c r="Y31" s="244"/>
      <c r="Z31" s="244"/>
      <c r="AA31" s="244"/>
      <c r="AB31" s="244"/>
    </row>
    <row r="32" spans="1:28" ht="13.15" customHeight="1" x14ac:dyDescent="0.25">
      <c r="A32" s="22"/>
      <c r="B32" s="230" t="s">
        <v>450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44"/>
      <c r="V32" s="244"/>
      <c r="W32" s="244"/>
      <c r="X32" s="244"/>
      <c r="Y32" s="244"/>
      <c r="Z32" s="244"/>
      <c r="AA32" s="244"/>
      <c r="AB32" s="244"/>
    </row>
    <row r="33" spans="1:28" ht="13.15" customHeight="1" x14ac:dyDescent="0.25">
      <c r="A33" s="22"/>
      <c r="B33" s="230" t="s">
        <v>451</v>
      </c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44"/>
      <c r="V33" s="244"/>
      <c r="W33" s="244"/>
      <c r="X33" s="244"/>
      <c r="Y33" s="244"/>
      <c r="Z33" s="244"/>
      <c r="AA33" s="244"/>
      <c r="AB33" s="244"/>
    </row>
    <row r="34" spans="1:28" ht="13.15" customHeight="1" x14ac:dyDescent="0.25">
      <c r="A34" s="22"/>
      <c r="B34" s="230" t="s">
        <v>452</v>
      </c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44"/>
      <c r="V34" s="244"/>
      <c r="W34" s="244"/>
      <c r="X34" s="244"/>
      <c r="Y34" s="244"/>
      <c r="Z34" s="244"/>
      <c r="AA34" s="244"/>
      <c r="AB34" s="244"/>
    </row>
    <row r="35" spans="1:28" ht="13.15" customHeight="1" thickBot="1" x14ac:dyDescent="0.3">
      <c r="A35" s="22"/>
      <c r="B35" s="234" t="s">
        <v>453</v>
      </c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47">
        <v>715844</v>
      </c>
      <c r="V35" s="247"/>
      <c r="W35" s="247"/>
      <c r="X35" s="247"/>
      <c r="Y35" s="247"/>
      <c r="Z35" s="247"/>
      <c r="AA35" s="247">
        <v>715844</v>
      </c>
      <c r="AB35" s="247"/>
    </row>
    <row r="36" spans="1:28" ht="13.15" customHeight="1" x14ac:dyDescent="0.25">
      <c r="A36" s="243" t="s">
        <v>454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</row>
    <row r="37" spans="1:28" ht="13.15" customHeight="1" x14ac:dyDescent="0.25">
      <c r="A37" s="22"/>
      <c r="B37" s="230" t="s">
        <v>455</v>
      </c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44"/>
      <c r="V37" s="244"/>
      <c r="W37" s="244"/>
      <c r="X37" s="244"/>
      <c r="Y37" s="244"/>
      <c r="Z37" s="244"/>
      <c r="AA37" s="244"/>
      <c r="AB37" s="244"/>
    </row>
    <row r="38" spans="1:28" ht="13.15" customHeight="1" x14ac:dyDescent="0.25">
      <c r="A38" s="22"/>
      <c r="B38" s="230" t="s">
        <v>456</v>
      </c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48">
        <v>-620935.97</v>
      </c>
      <c r="V38" s="248"/>
      <c r="W38" s="248"/>
      <c r="X38" s="244"/>
      <c r="Y38" s="244"/>
      <c r="Z38" s="244"/>
      <c r="AA38" s="248">
        <v>-620935.97</v>
      </c>
      <c r="AB38" s="248"/>
    </row>
    <row r="39" spans="1:28" ht="13.15" customHeight="1" x14ac:dyDescent="0.25">
      <c r="A39" s="22"/>
      <c r="B39" s="230" t="s">
        <v>457</v>
      </c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44"/>
      <c r="V39" s="244"/>
      <c r="W39" s="244"/>
      <c r="X39" s="244"/>
      <c r="Y39" s="244"/>
      <c r="Z39" s="244"/>
      <c r="AA39" s="244"/>
      <c r="AB39" s="244"/>
    </row>
    <row r="40" spans="1:28" ht="13.15" customHeight="1" x14ac:dyDescent="0.25">
      <c r="A40" s="22"/>
      <c r="B40" s="230" t="s">
        <v>458</v>
      </c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48">
        <v>-468922.33</v>
      </c>
      <c r="V40" s="248"/>
      <c r="W40" s="248"/>
      <c r="X40" s="244"/>
      <c r="Y40" s="244"/>
      <c r="Z40" s="244"/>
      <c r="AA40" s="248">
        <v>-468922.33</v>
      </c>
      <c r="AB40" s="248"/>
    </row>
    <row r="41" spans="1:28" ht="13.15" customHeight="1" thickBot="1" x14ac:dyDescent="0.3">
      <c r="A41" s="22"/>
      <c r="B41" s="234" t="s">
        <v>459</v>
      </c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53">
        <v>-255164</v>
      </c>
      <c r="V41" s="253"/>
      <c r="W41" s="253"/>
      <c r="X41" s="253">
        <v>-122268</v>
      </c>
      <c r="Y41" s="253"/>
      <c r="Z41" s="253"/>
      <c r="AA41" s="253">
        <v>-377432</v>
      </c>
      <c r="AB41" s="253"/>
    </row>
    <row r="42" spans="1:28" ht="13.15" customHeight="1" x14ac:dyDescent="0.25">
      <c r="A42" s="243" t="s">
        <v>460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</row>
    <row r="43" spans="1:28" ht="13.15" customHeight="1" x14ac:dyDescent="0.25">
      <c r="A43" s="22"/>
      <c r="B43" s="230" t="s">
        <v>461</v>
      </c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48">
        <v>-69329903</v>
      </c>
      <c r="V43" s="248"/>
      <c r="W43" s="248"/>
      <c r="X43" s="248">
        <v>-3533625</v>
      </c>
      <c r="Y43" s="248"/>
      <c r="Z43" s="248"/>
      <c r="AA43" s="248">
        <v>-72863528</v>
      </c>
      <c r="AB43" s="248"/>
    </row>
    <row r="44" spans="1:28" ht="13.15" customHeight="1" x14ac:dyDescent="0.25">
      <c r="A44" s="22"/>
      <c r="B44" s="230" t="s">
        <v>462</v>
      </c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48">
        <v>-19238560.449999999</v>
      </c>
      <c r="V44" s="248"/>
      <c r="W44" s="248"/>
      <c r="X44" s="248">
        <v>-2945626.76</v>
      </c>
      <c r="Y44" s="248"/>
      <c r="Z44" s="248"/>
      <c r="AA44" s="248">
        <v>-22184187.210000001</v>
      </c>
      <c r="AB44" s="248"/>
    </row>
    <row r="45" spans="1:28" ht="13.15" customHeight="1" x14ac:dyDescent="0.25">
      <c r="A45" s="22"/>
      <c r="B45" s="230" t="s">
        <v>463</v>
      </c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44"/>
      <c r="V45" s="244"/>
      <c r="W45" s="244"/>
      <c r="X45" s="244"/>
      <c r="Y45" s="244"/>
      <c r="Z45" s="244"/>
      <c r="AA45" s="244"/>
      <c r="AB45" s="244"/>
    </row>
    <row r="46" spans="1:28" ht="13.15" customHeight="1" x14ac:dyDescent="0.25">
      <c r="A46" s="22"/>
      <c r="B46" s="230" t="s">
        <v>464</v>
      </c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48">
        <v>-10674853.060000001</v>
      </c>
      <c r="V46" s="248"/>
      <c r="W46" s="248"/>
      <c r="X46" s="248">
        <v>-388105.43</v>
      </c>
      <c r="Y46" s="248"/>
      <c r="Z46" s="248"/>
      <c r="AA46" s="248">
        <v>-11062958.49</v>
      </c>
      <c r="AB46" s="248"/>
    </row>
    <row r="47" spans="1:28" ht="13.15" customHeight="1" thickBot="1" x14ac:dyDescent="0.3">
      <c r="A47" s="22"/>
      <c r="B47" s="234" t="s">
        <v>465</v>
      </c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47"/>
      <c r="V47" s="247"/>
      <c r="W47" s="247"/>
      <c r="X47" s="247"/>
      <c r="Y47" s="247"/>
      <c r="Z47" s="247"/>
      <c r="AA47" s="247"/>
      <c r="AB47" s="247"/>
    </row>
    <row r="48" spans="1:28" ht="13.15" customHeight="1" x14ac:dyDescent="0.25">
      <c r="A48" s="243" t="s">
        <v>466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</row>
    <row r="49" spans="1:28" ht="13.15" customHeight="1" x14ac:dyDescent="0.25">
      <c r="A49" s="22"/>
      <c r="B49" s="230" t="s">
        <v>467</v>
      </c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44"/>
      <c r="V49" s="244"/>
      <c r="W49" s="244"/>
      <c r="X49" s="244"/>
      <c r="Y49" s="244"/>
      <c r="Z49" s="244"/>
      <c r="AA49" s="244"/>
      <c r="AB49" s="244"/>
    </row>
    <row r="50" spans="1:28" ht="13.15" customHeight="1" x14ac:dyDescent="0.25">
      <c r="A50" s="22"/>
      <c r="B50" s="230" t="s">
        <v>468</v>
      </c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44">
        <v>312308.84000000003</v>
      </c>
      <c r="V50" s="244"/>
      <c r="W50" s="244"/>
      <c r="X50" s="244">
        <v>680515.15</v>
      </c>
      <c r="Y50" s="244"/>
      <c r="Z50" s="244"/>
      <c r="AA50" s="244">
        <v>992823.99</v>
      </c>
      <c r="AB50" s="244"/>
    </row>
    <row r="51" spans="1:28" ht="13.15" customHeight="1" thickBot="1" x14ac:dyDescent="0.3">
      <c r="A51" s="22"/>
      <c r="B51" s="234" t="s">
        <v>469</v>
      </c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47"/>
      <c r="V51" s="247"/>
      <c r="W51" s="247"/>
      <c r="X51" s="247"/>
      <c r="Y51" s="247"/>
      <c r="Z51" s="247"/>
      <c r="AA51" s="247"/>
      <c r="AB51" s="247"/>
    </row>
    <row r="52" spans="1:28" ht="13.15" customHeight="1" x14ac:dyDescent="0.25">
      <c r="A52" s="243" t="s">
        <v>470</v>
      </c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</row>
    <row r="53" spans="1:28" ht="13.15" customHeight="1" x14ac:dyDescent="0.25">
      <c r="A53" s="22"/>
      <c r="B53" s="230" t="s">
        <v>471</v>
      </c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44"/>
      <c r="V53" s="244"/>
      <c r="W53" s="244"/>
      <c r="X53" s="244"/>
      <c r="Y53" s="244"/>
      <c r="Z53" s="244"/>
      <c r="AA53" s="244"/>
      <c r="AB53" s="244"/>
    </row>
    <row r="54" spans="1:28" ht="13.15" customHeight="1" x14ac:dyDescent="0.25">
      <c r="A54" s="22"/>
      <c r="B54" s="230" t="s">
        <v>472</v>
      </c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44">
        <v>65633.3</v>
      </c>
      <c r="V54" s="244"/>
      <c r="W54" s="244"/>
      <c r="X54" s="244">
        <v>26802.14</v>
      </c>
      <c r="Y54" s="244"/>
      <c r="Z54" s="244"/>
      <c r="AA54" s="244">
        <v>92435.44</v>
      </c>
      <c r="AB54" s="244"/>
    </row>
    <row r="55" spans="1:28" ht="13.15" customHeight="1" x14ac:dyDescent="0.25">
      <c r="A55" s="22"/>
      <c r="B55" s="230" t="s">
        <v>473</v>
      </c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44"/>
      <c r="V55" s="244"/>
      <c r="W55" s="244"/>
      <c r="X55" s="244"/>
      <c r="Y55" s="244"/>
      <c r="Z55" s="244"/>
      <c r="AA55" s="244"/>
      <c r="AB55" s="244"/>
    </row>
    <row r="56" spans="1:28" ht="13.15" customHeight="1" thickBot="1" x14ac:dyDescent="0.3">
      <c r="A56" s="39"/>
      <c r="B56" s="234" t="s">
        <v>474</v>
      </c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47"/>
      <c r="V56" s="247"/>
      <c r="W56" s="247"/>
      <c r="X56" s="247"/>
      <c r="Y56" s="247"/>
      <c r="Z56" s="247"/>
      <c r="AA56" s="247"/>
      <c r="AB56" s="247"/>
    </row>
  </sheetData>
  <mergeCells count="191">
    <mergeCell ref="B55:T55"/>
    <mergeCell ref="U55:W55"/>
    <mergeCell ref="X55:Z55"/>
    <mergeCell ref="AA55:AB55"/>
    <mergeCell ref="B56:T56"/>
    <mergeCell ref="U56:W56"/>
    <mergeCell ref="X56:Z56"/>
    <mergeCell ref="AA56:AB56"/>
    <mergeCell ref="A52:AB52"/>
    <mergeCell ref="B53:T53"/>
    <mergeCell ref="U53:W53"/>
    <mergeCell ref="X53:Z53"/>
    <mergeCell ref="AA53:AB53"/>
    <mergeCell ref="B54:T54"/>
    <mergeCell ref="U54:W54"/>
    <mergeCell ref="X54:Z54"/>
    <mergeCell ref="AA54:AB54"/>
    <mergeCell ref="B50:T50"/>
    <mergeCell ref="U50:W50"/>
    <mergeCell ref="X50:Z50"/>
    <mergeCell ref="AA50:AB50"/>
    <mergeCell ref="B51:T51"/>
    <mergeCell ref="U51:W51"/>
    <mergeCell ref="X51:Z51"/>
    <mergeCell ref="AA51:AB51"/>
    <mergeCell ref="B47:T47"/>
    <mergeCell ref="U47:W47"/>
    <mergeCell ref="X47:Z47"/>
    <mergeCell ref="AA47:AB47"/>
    <mergeCell ref="A48:AB48"/>
    <mergeCell ref="B49:T49"/>
    <mergeCell ref="U49:W49"/>
    <mergeCell ref="X49:Z49"/>
    <mergeCell ref="AA49:AB49"/>
    <mergeCell ref="B45:T45"/>
    <mergeCell ref="U45:W45"/>
    <mergeCell ref="X45:Z45"/>
    <mergeCell ref="AA45:AB45"/>
    <mergeCell ref="B46:T46"/>
    <mergeCell ref="U46:W46"/>
    <mergeCell ref="X46:Z46"/>
    <mergeCell ref="AA46:AB46"/>
    <mergeCell ref="A42:AB42"/>
    <mergeCell ref="B43:T43"/>
    <mergeCell ref="U43:W43"/>
    <mergeCell ref="X43:Z43"/>
    <mergeCell ref="AA43:AB43"/>
    <mergeCell ref="B44:T44"/>
    <mergeCell ref="U44:W44"/>
    <mergeCell ref="X44:Z44"/>
    <mergeCell ref="AA44:AB44"/>
    <mergeCell ref="B35:T35"/>
    <mergeCell ref="U35:W35"/>
    <mergeCell ref="X35:Z35"/>
    <mergeCell ref="AA35:AB35"/>
    <mergeCell ref="A36:AB36"/>
    <mergeCell ref="B37:T37"/>
    <mergeCell ref="U37:W37"/>
    <mergeCell ref="X37:Z37"/>
    <mergeCell ref="AA37:AB37"/>
    <mergeCell ref="B40:T40"/>
    <mergeCell ref="U40:W40"/>
    <mergeCell ref="X40:Z40"/>
    <mergeCell ref="AA40:AB40"/>
    <mergeCell ref="B41:T41"/>
    <mergeCell ref="U41:W41"/>
    <mergeCell ref="X41:Z41"/>
    <mergeCell ref="AA41:AB41"/>
    <mergeCell ref="B38:T38"/>
    <mergeCell ref="U38:W38"/>
    <mergeCell ref="X38:Z38"/>
    <mergeCell ref="AA38:AB38"/>
    <mergeCell ref="B39:T39"/>
    <mergeCell ref="U39:W39"/>
    <mergeCell ref="X39:Z39"/>
    <mergeCell ref="AA39:AB39"/>
    <mergeCell ref="B28:T28"/>
    <mergeCell ref="U28:W28"/>
    <mergeCell ref="X28:Z28"/>
    <mergeCell ref="AA28:AB28"/>
    <mergeCell ref="A29:AB29"/>
    <mergeCell ref="B30:T30"/>
    <mergeCell ref="U30:W30"/>
    <mergeCell ref="X30:Z30"/>
    <mergeCell ref="AA30:AB30"/>
    <mergeCell ref="B33:T33"/>
    <mergeCell ref="U33:W33"/>
    <mergeCell ref="X33:Z33"/>
    <mergeCell ref="AA33:AB33"/>
    <mergeCell ref="B34:T34"/>
    <mergeCell ref="U34:W34"/>
    <mergeCell ref="X34:Z34"/>
    <mergeCell ref="AA34:AB34"/>
    <mergeCell ref="B31:T31"/>
    <mergeCell ref="U31:W31"/>
    <mergeCell ref="X31:Z31"/>
    <mergeCell ref="AA31:AB31"/>
    <mergeCell ref="B32:T32"/>
    <mergeCell ref="U32:W32"/>
    <mergeCell ref="X32:Z32"/>
    <mergeCell ref="AA32:AB32"/>
    <mergeCell ref="B26:T26"/>
    <mergeCell ref="U26:W26"/>
    <mergeCell ref="X26:Z26"/>
    <mergeCell ref="AA26:AB26"/>
    <mergeCell ref="B27:T27"/>
    <mergeCell ref="U27:W27"/>
    <mergeCell ref="X27:Z27"/>
    <mergeCell ref="AA27:AB27"/>
    <mergeCell ref="B23:T23"/>
    <mergeCell ref="U23:W23"/>
    <mergeCell ref="X23:Z23"/>
    <mergeCell ref="AA23:AB23"/>
    <mergeCell ref="B24:T24"/>
    <mergeCell ref="U24:W24"/>
    <mergeCell ref="X24:Z24"/>
    <mergeCell ref="AA24:AB24"/>
    <mergeCell ref="B18:T18"/>
    <mergeCell ref="U18:W18"/>
    <mergeCell ref="X18:Z18"/>
    <mergeCell ref="AA18:AB18"/>
    <mergeCell ref="B19:T19"/>
    <mergeCell ref="U19:W19"/>
    <mergeCell ref="X19:Z19"/>
    <mergeCell ref="AA19:AB19"/>
    <mergeCell ref="A25:AB25"/>
    <mergeCell ref="B20:T20"/>
    <mergeCell ref="U20:W20"/>
    <mergeCell ref="X20:Z20"/>
    <mergeCell ref="AA20:AB20"/>
    <mergeCell ref="A21:AB21"/>
    <mergeCell ref="B22:T22"/>
    <mergeCell ref="U22:W22"/>
    <mergeCell ref="X22:Z22"/>
    <mergeCell ref="AA22:AB22"/>
    <mergeCell ref="A16:AB16"/>
    <mergeCell ref="B17:T17"/>
    <mergeCell ref="U17:W17"/>
    <mergeCell ref="X17:Z17"/>
    <mergeCell ref="AA17:AB17"/>
    <mergeCell ref="B13:T13"/>
    <mergeCell ref="U13:W13"/>
    <mergeCell ref="X13:Z13"/>
    <mergeCell ref="AA13:AB13"/>
    <mergeCell ref="B14:T14"/>
    <mergeCell ref="U14:W14"/>
    <mergeCell ref="X14:Z14"/>
    <mergeCell ref="AA14:AB14"/>
    <mergeCell ref="B8:T8"/>
    <mergeCell ref="U8:W8"/>
    <mergeCell ref="X8:Z8"/>
    <mergeCell ref="AA8:AB8"/>
    <mergeCell ref="B9:T9"/>
    <mergeCell ref="U9:W9"/>
    <mergeCell ref="X9:Z9"/>
    <mergeCell ref="AA9:AB9"/>
    <mergeCell ref="B15:T15"/>
    <mergeCell ref="U15:W15"/>
    <mergeCell ref="X15:Z15"/>
    <mergeCell ref="AA15:AB15"/>
    <mergeCell ref="A10:AB10"/>
    <mergeCell ref="B11:T11"/>
    <mergeCell ref="U11:W11"/>
    <mergeCell ref="X11:Z11"/>
    <mergeCell ref="AA11:AB11"/>
    <mergeCell ref="B12:T12"/>
    <mergeCell ref="U12:W12"/>
    <mergeCell ref="X12:Z12"/>
    <mergeCell ref="AA12:AB12"/>
    <mergeCell ref="A1:AB1"/>
    <mergeCell ref="B6:T6"/>
    <mergeCell ref="U6:W6"/>
    <mergeCell ref="X6:Z6"/>
    <mergeCell ref="AA6:AB6"/>
    <mergeCell ref="B7:T7"/>
    <mergeCell ref="U7:W7"/>
    <mergeCell ref="X7:Z7"/>
    <mergeCell ref="AA7:AB7"/>
    <mergeCell ref="B4:T4"/>
    <mergeCell ref="U4:W4"/>
    <mergeCell ref="X4:Z4"/>
    <mergeCell ref="AA4:AB4"/>
    <mergeCell ref="B5:T5"/>
    <mergeCell ref="U5:W5"/>
    <mergeCell ref="X5:Z5"/>
    <mergeCell ref="AA5:AB5"/>
    <mergeCell ref="A2:P2"/>
    <mergeCell ref="Q2:W2"/>
    <mergeCell ref="X2:Z2"/>
    <mergeCell ref="AA2:AB2"/>
    <mergeCell ref="A3:AB3"/>
  </mergeCells>
  <pageMargins left="0" right="0" top="0.39370078740157483" bottom="0.78740157480314965" header="0.39370078740157483" footer="0.59055118110236227"/>
  <pageSetup paperSize="9" firstPageNumber="9" fitToWidth="0" fitToHeight="0" orientation="portrait" useFirstPageNumber="1" r:id="rId1"/>
  <headerFooter>
    <oddHeader>&amp;R&amp;8Závěrečný účet za rok 2024 - NÁVRH</oddHeader>
    <oddFooter>&amp;C&amp;8&amp;A&amp;R&amp;P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1"/>
  <sheetViews>
    <sheetView topLeftCell="A37" workbookViewId="0">
      <selection activeCell="E6" sqref="E6:R6"/>
    </sheetView>
  </sheetViews>
  <sheetFormatPr defaultRowHeight="15" x14ac:dyDescent="0.25"/>
  <cols>
    <col min="1" max="1" width="3.140625" style="8" customWidth="1"/>
    <col min="2" max="2" width="2.28515625" style="8" customWidth="1"/>
    <col min="3" max="3" width="3.140625" style="8" customWidth="1"/>
    <col min="4" max="5" width="2.28515625" style="8" customWidth="1"/>
    <col min="6" max="6" width="4.140625" style="8" customWidth="1"/>
    <col min="7" max="7" width="3.140625" style="8" customWidth="1"/>
    <col min="8" max="8" width="6" style="8" customWidth="1"/>
    <col min="9" max="9" width="2.28515625" style="8" customWidth="1"/>
    <col min="10" max="10" width="5.140625" style="8" customWidth="1"/>
    <col min="11" max="11" width="4.140625" style="8" customWidth="1"/>
    <col min="12" max="12" width="2.28515625" style="8" customWidth="1"/>
    <col min="13" max="13" width="3.140625" style="8" customWidth="1"/>
    <col min="14" max="14" width="4.140625" style="8" customWidth="1"/>
    <col min="15" max="15" width="2.28515625" style="8" customWidth="1"/>
    <col min="16" max="16" width="4.140625" style="8" customWidth="1"/>
    <col min="17" max="17" width="5.140625" style="8" customWidth="1"/>
    <col min="18" max="19" width="2.28515625" style="8" customWidth="1"/>
    <col min="20" max="20" width="4.140625" style="8" customWidth="1"/>
    <col min="21" max="22" width="6" style="8" customWidth="1"/>
    <col min="23" max="23" width="2.28515625" style="8" customWidth="1"/>
    <col min="24" max="25" width="4.140625" style="8" customWidth="1"/>
    <col min="26" max="26" width="10.28515625" style="8" customWidth="1"/>
  </cols>
  <sheetData>
    <row r="1" spans="1:26" ht="16.5" thickBot="1" x14ac:dyDescent="0.3">
      <c r="A1" s="231" t="s">
        <v>655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</row>
    <row r="2" spans="1:26" ht="12.4" customHeight="1" x14ac:dyDescent="0.25">
      <c r="A2" s="232" t="s">
        <v>475</v>
      </c>
      <c r="B2" s="232"/>
      <c r="C2" s="232"/>
      <c r="D2" s="232"/>
      <c r="E2" s="232" t="s">
        <v>17</v>
      </c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49" t="s">
        <v>18</v>
      </c>
      <c r="T2" s="249"/>
      <c r="U2" s="249"/>
      <c r="V2" s="249" t="s">
        <v>19</v>
      </c>
      <c r="W2" s="249"/>
      <c r="X2" s="249"/>
      <c r="Y2" s="246" t="s">
        <v>20</v>
      </c>
      <c r="Z2" s="246"/>
    </row>
    <row r="3" spans="1:26" ht="12.4" customHeight="1" x14ac:dyDescent="0.25">
      <c r="A3" s="230" t="s">
        <v>151</v>
      </c>
      <c r="B3" s="230"/>
      <c r="C3" s="230"/>
      <c r="D3" s="230"/>
      <c r="E3" s="230" t="s">
        <v>152</v>
      </c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44">
        <v>42250</v>
      </c>
      <c r="T3" s="244"/>
      <c r="U3" s="244"/>
      <c r="V3" s="244">
        <v>247536</v>
      </c>
      <c r="W3" s="244"/>
      <c r="X3" s="244"/>
      <c r="Y3" s="244">
        <v>247536</v>
      </c>
      <c r="Z3" s="244"/>
    </row>
    <row r="4" spans="1:26" ht="12.4" customHeight="1" x14ac:dyDescent="0.25">
      <c r="A4" s="230" t="s">
        <v>155</v>
      </c>
      <c r="B4" s="230"/>
      <c r="C4" s="230"/>
      <c r="D4" s="230"/>
      <c r="E4" s="230" t="s">
        <v>156</v>
      </c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44">
        <v>5200000</v>
      </c>
      <c r="T4" s="244"/>
      <c r="U4" s="244"/>
      <c r="V4" s="244">
        <v>3500000</v>
      </c>
      <c r="W4" s="244"/>
      <c r="X4" s="244"/>
      <c r="Y4" s="244">
        <v>3500000</v>
      </c>
      <c r="Z4" s="244"/>
    </row>
    <row r="5" spans="1:26" ht="12.4" customHeight="1" x14ac:dyDescent="0.25">
      <c r="A5" s="230" t="s">
        <v>288</v>
      </c>
      <c r="B5" s="230"/>
      <c r="C5" s="230"/>
      <c r="D5" s="230"/>
      <c r="E5" s="230" t="s">
        <v>289</v>
      </c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44">
        <v>60000</v>
      </c>
      <c r="T5" s="244"/>
      <c r="U5" s="244"/>
      <c r="V5" s="244">
        <v>60000</v>
      </c>
      <c r="W5" s="244"/>
      <c r="X5" s="244"/>
      <c r="Y5" s="244">
        <v>48000</v>
      </c>
      <c r="Z5" s="244"/>
    </row>
    <row r="6" spans="1:26" ht="12.4" customHeight="1" x14ac:dyDescent="0.25">
      <c r="A6" s="230" t="s">
        <v>290</v>
      </c>
      <c r="B6" s="230"/>
      <c r="C6" s="230"/>
      <c r="D6" s="230"/>
      <c r="E6" s="230" t="s">
        <v>291</v>
      </c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44">
        <v>388838</v>
      </c>
      <c r="T6" s="244"/>
      <c r="U6" s="244"/>
      <c r="V6" s="244">
        <v>383838</v>
      </c>
      <c r="W6" s="244"/>
      <c r="X6" s="244"/>
      <c r="Y6" s="244">
        <v>383838</v>
      </c>
      <c r="Z6" s="244"/>
    </row>
    <row r="7" spans="1:26" ht="12.4" customHeight="1" x14ac:dyDescent="0.25">
      <c r="A7" s="230" t="s">
        <v>292</v>
      </c>
      <c r="B7" s="230"/>
      <c r="C7" s="230"/>
      <c r="D7" s="230"/>
      <c r="E7" s="230" t="s">
        <v>476</v>
      </c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44">
        <v>47700</v>
      </c>
      <c r="T7" s="244"/>
      <c r="U7" s="244"/>
      <c r="V7" s="244">
        <v>47700</v>
      </c>
      <c r="W7" s="244"/>
      <c r="X7" s="244"/>
      <c r="Y7" s="244">
        <v>47700</v>
      </c>
      <c r="Z7" s="244"/>
    </row>
    <row r="8" spans="1:26" ht="12.4" customHeight="1" x14ac:dyDescent="0.25">
      <c r="A8" s="230" t="s">
        <v>302</v>
      </c>
      <c r="B8" s="230"/>
      <c r="C8" s="230"/>
      <c r="D8" s="230"/>
      <c r="E8" s="230" t="s">
        <v>477</v>
      </c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44">
        <v>200000</v>
      </c>
      <c r="T8" s="244"/>
      <c r="U8" s="244"/>
      <c r="V8" s="244">
        <v>200000</v>
      </c>
      <c r="W8" s="244"/>
      <c r="X8" s="244"/>
      <c r="Y8" s="244">
        <v>200000</v>
      </c>
      <c r="Z8" s="244"/>
    </row>
    <row r="9" spans="1:26" ht="12.4" customHeight="1" thickBot="1" x14ac:dyDescent="0.3">
      <c r="A9" s="234" t="s">
        <v>304</v>
      </c>
      <c r="B9" s="234"/>
      <c r="C9" s="234"/>
      <c r="D9" s="234"/>
      <c r="E9" s="234" t="s">
        <v>305</v>
      </c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47">
        <v>5000000</v>
      </c>
      <c r="T9" s="247"/>
      <c r="U9" s="247"/>
      <c r="V9" s="247">
        <v>3300000</v>
      </c>
      <c r="W9" s="247"/>
      <c r="X9" s="247"/>
      <c r="Y9" s="247">
        <v>3300000</v>
      </c>
      <c r="Z9" s="247"/>
    </row>
    <row r="10" spans="1:26" ht="3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13"/>
      <c r="T10" s="13"/>
      <c r="U10" s="13"/>
      <c r="V10" s="13"/>
      <c r="W10" s="13"/>
      <c r="X10" s="13"/>
      <c r="Y10" s="13"/>
      <c r="Z10" s="13"/>
    </row>
    <row r="11" spans="1:26" ht="16.5" thickBot="1" x14ac:dyDescent="0.3">
      <c r="A11" s="231" t="s">
        <v>478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</row>
    <row r="12" spans="1:26" ht="12.4" customHeight="1" thickBot="1" x14ac:dyDescent="0.3">
      <c r="A12" s="266" t="s">
        <v>479</v>
      </c>
      <c r="B12" s="266"/>
      <c r="C12" s="266"/>
      <c r="D12" s="266"/>
      <c r="E12" s="266" t="s">
        <v>475</v>
      </c>
      <c r="F12" s="266"/>
      <c r="G12" s="266"/>
      <c r="H12" s="266" t="s">
        <v>480</v>
      </c>
      <c r="I12" s="266"/>
      <c r="J12" s="266"/>
      <c r="K12" s="266"/>
      <c r="L12" s="266"/>
      <c r="M12" s="266"/>
      <c r="N12" s="266"/>
      <c r="O12" s="266"/>
      <c r="P12" s="266"/>
      <c r="Q12" s="267" t="s">
        <v>481</v>
      </c>
      <c r="R12" s="267"/>
      <c r="S12" s="267"/>
      <c r="T12" s="267"/>
      <c r="U12" s="267"/>
      <c r="V12" s="267" t="s">
        <v>482</v>
      </c>
      <c r="W12" s="267"/>
      <c r="X12" s="267"/>
      <c r="Y12" s="267"/>
      <c r="Z12" s="37" t="s">
        <v>483</v>
      </c>
    </row>
    <row r="13" spans="1:26" ht="12.4" customHeight="1" x14ac:dyDescent="0.25">
      <c r="A13" s="257">
        <v>13022</v>
      </c>
      <c r="B13" s="257"/>
      <c r="C13" s="257"/>
      <c r="D13" s="257"/>
      <c r="E13" s="258">
        <v>4116</v>
      </c>
      <c r="F13" s="258"/>
      <c r="G13" s="258"/>
      <c r="H13" s="259" t="s">
        <v>484</v>
      </c>
      <c r="I13" s="259"/>
      <c r="J13" s="259"/>
      <c r="K13" s="259"/>
      <c r="L13" s="259"/>
      <c r="M13" s="259"/>
      <c r="N13" s="259"/>
      <c r="O13" s="259"/>
      <c r="P13" s="259"/>
      <c r="Q13" s="261">
        <v>346258</v>
      </c>
      <c r="R13" s="261"/>
      <c r="S13" s="261"/>
      <c r="T13" s="261"/>
      <c r="U13" s="261"/>
      <c r="V13" s="265"/>
      <c r="W13" s="265"/>
      <c r="X13" s="261">
        <v>346258</v>
      </c>
      <c r="Y13" s="261"/>
      <c r="Z13" s="25" t="s">
        <v>485</v>
      </c>
    </row>
    <row r="14" spans="1:26" ht="12.4" customHeight="1" x14ac:dyDescent="0.25">
      <c r="A14" s="257">
        <v>13022</v>
      </c>
      <c r="B14" s="257"/>
      <c r="C14" s="257"/>
      <c r="D14" s="257"/>
      <c r="E14" s="258">
        <v>5011</v>
      </c>
      <c r="F14" s="258"/>
      <c r="G14" s="258"/>
      <c r="H14" s="259" t="s">
        <v>486</v>
      </c>
      <c r="I14" s="259"/>
      <c r="J14" s="259"/>
      <c r="K14" s="259"/>
      <c r="L14" s="259"/>
      <c r="M14" s="259"/>
      <c r="N14" s="259"/>
      <c r="O14" s="259"/>
      <c r="P14" s="259"/>
      <c r="Q14" s="260" t="s">
        <v>485</v>
      </c>
      <c r="R14" s="260"/>
      <c r="S14" s="260"/>
      <c r="T14" s="260"/>
      <c r="U14" s="260"/>
      <c r="V14" s="261"/>
      <c r="W14" s="261"/>
      <c r="X14" s="260" t="s">
        <v>485</v>
      </c>
      <c r="Y14" s="260"/>
      <c r="Z14" s="23">
        <v>281209.28000000003</v>
      </c>
    </row>
    <row r="15" spans="1:26" ht="12.4" customHeight="1" x14ac:dyDescent="0.25">
      <c r="A15" s="257">
        <v>13022</v>
      </c>
      <c r="B15" s="257"/>
      <c r="C15" s="257"/>
      <c r="D15" s="257"/>
      <c r="E15" s="258">
        <v>5031</v>
      </c>
      <c r="F15" s="258"/>
      <c r="G15" s="258"/>
      <c r="H15" s="259" t="s">
        <v>487</v>
      </c>
      <c r="I15" s="259"/>
      <c r="J15" s="259"/>
      <c r="K15" s="259"/>
      <c r="L15" s="259"/>
      <c r="M15" s="259"/>
      <c r="N15" s="259"/>
      <c r="O15" s="259"/>
      <c r="P15" s="259"/>
      <c r="Q15" s="260" t="s">
        <v>485</v>
      </c>
      <c r="R15" s="260"/>
      <c r="S15" s="260"/>
      <c r="T15" s="260"/>
      <c r="U15" s="260"/>
      <c r="V15" s="261"/>
      <c r="W15" s="261"/>
      <c r="X15" s="260" t="s">
        <v>485</v>
      </c>
      <c r="Y15" s="260"/>
      <c r="Z15" s="23">
        <v>69739.88</v>
      </c>
    </row>
    <row r="16" spans="1:26" ht="12.4" customHeight="1" x14ac:dyDescent="0.25">
      <c r="A16" s="257">
        <v>13022</v>
      </c>
      <c r="B16" s="257"/>
      <c r="C16" s="257"/>
      <c r="D16" s="257"/>
      <c r="E16" s="258">
        <v>5032</v>
      </c>
      <c r="F16" s="258"/>
      <c r="G16" s="258"/>
      <c r="H16" s="259" t="s">
        <v>183</v>
      </c>
      <c r="I16" s="259"/>
      <c r="J16" s="259"/>
      <c r="K16" s="259"/>
      <c r="L16" s="259"/>
      <c r="M16" s="259"/>
      <c r="N16" s="259"/>
      <c r="O16" s="259"/>
      <c r="P16" s="259"/>
      <c r="Q16" s="260" t="s">
        <v>485</v>
      </c>
      <c r="R16" s="260"/>
      <c r="S16" s="260"/>
      <c r="T16" s="260"/>
      <c r="U16" s="260"/>
      <c r="V16" s="261"/>
      <c r="W16" s="261"/>
      <c r="X16" s="260" t="s">
        <v>485</v>
      </c>
      <c r="Y16" s="260"/>
      <c r="Z16" s="23">
        <v>25308.84</v>
      </c>
    </row>
    <row r="17" spans="1:26" ht="12.4" customHeight="1" thickBot="1" x14ac:dyDescent="0.3">
      <c r="A17" s="254">
        <v>13022</v>
      </c>
      <c r="B17" s="254"/>
      <c r="C17" s="254"/>
      <c r="D17" s="254"/>
      <c r="E17" s="255" t="s">
        <v>488</v>
      </c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6">
        <v>346258</v>
      </c>
      <c r="R17" s="256"/>
      <c r="S17" s="256"/>
      <c r="T17" s="256"/>
      <c r="U17" s="256"/>
      <c r="V17" s="256"/>
      <c r="W17" s="256"/>
      <c r="X17" s="256">
        <v>346258</v>
      </c>
      <c r="Y17" s="256"/>
      <c r="Z17" s="24">
        <v>376258</v>
      </c>
    </row>
    <row r="18" spans="1:26" ht="12.4" customHeight="1" x14ac:dyDescent="0.25">
      <c r="A18" s="262">
        <v>14004</v>
      </c>
      <c r="B18" s="262"/>
      <c r="C18" s="262"/>
      <c r="D18" s="262"/>
      <c r="E18" s="263">
        <v>4116</v>
      </c>
      <c r="F18" s="263"/>
      <c r="G18" s="263"/>
      <c r="H18" s="252" t="s">
        <v>484</v>
      </c>
      <c r="I18" s="252"/>
      <c r="J18" s="252"/>
      <c r="K18" s="252"/>
      <c r="L18" s="252"/>
      <c r="M18" s="252"/>
      <c r="N18" s="252"/>
      <c r="O18" s="252"/>
      <c r="P18" s="252"/>
      <c r="Q18" s="264">
        <v>216800</v>
      </c>
      <c r="R18" s="264"/>
      <c r="S18" s="264"/>
      <c r="T18" s="264"/>
      <c r="U18" s="264"/>
      <c r="V18" s="265"/>
      <c r="W18" s="265"/>
      <c r="X18" s="264">
        <v>216800</v>
      </c>
      <c r="Y18" s="264"/>
      <c r="Z18" s="26" t="s">
        <v>485</v>
      </c>
    </row>
    <row r="19" spans="1:26" ht="12.4" customHeight="1" x14ac:dyDescent="0.25">
      <c r="A19" s="257">
        <v>14004</v>
      </c>
      <c r="B19" s="257"/>
      <c r="C19" s="257"/>
      <c r="D19" s="257"/>
      <c r="E19" s="258">
        <v>5021</v>
      </c>
      <c r="F19" s="258"/>
      <c r="G19" s="258"/>
      <c r="H19" s="259" t="s">
        <v>175</v>
      </c>
      <c r="I19" s="259"/>
      <c r="J19" s="259"/>
      <c r="K19" s="259"/>
      <c r="L19" s="259"/>
      <c r="M19" s="259"/>
      <c r="N19" s="259"/>
      <c r="O19" s="259"/>
      <c r="P19" s="259"/>
      <c r="Q19" s="260" t="s">
        <v>485</v>
      </c>
      <c r="R19" s="260"/>
      <c r="S19" s="260"/>
      <c r="T19" s="260"/>
      <c r="U19" s="260"/>
      <c r="V19" s="261"/>
      <c r="W19" s="261"/>
      <c r="X19" s="260" t="s">
        <v>485</v>
      </c>
      <c r="Y19" s="260"/>
      <c r="Z19" s="23">
        <v>54082.48</v>
      </c>
    </row>
    <row r="20" spans="1:26" ht="12.4" customHeight="1" x14ac:dyDescent="0.25">
      <c r="A20" s="257">
        <v>14004</v>
      </c>
      <c r="B20" s="257"/>
      <c r="C20" s="257"/>
      <c r="D20" s="257"/>
      <c r="E20" s="258">
        <v>5139</v>
      </c>
      <c r="F20" s="258"/>
      <c r="G20" s="258"/>
      <c r="H20" s="259" t="s">
        <v>211</v>
      </c>
      <c r="I20" s="259"/>
      <c r="J20" s="259"/>
      <c r="K20" s="259"/>
      <c r="L20" s="259"/>
      <c r="M20" s="259"/>
      <c r="N20" s="259"/>
      <c r="O20" s="259"/>
      <c r="P20" s="259"/>
      <c r="Q20" s="260" t="s">
        <v>485</v>
      </c>
      <c r="R20" s="260"/>
      <c r="S20" s="260"/>
      <c r="T20" s="260"/>
      <c r="U20" s="260"/>
      <c r="V20" s="261"/>
      <c r="W20" s="261"/>
      <c r="X20" s="260" t="s">
        <v>485</v>
      </c>
      <c r="Y20" s="260"/>
      <c r="Z20" s="23">
        <v>17922.52</v>
      </c>
    </row>
    <row r="21" spans="1:26" ht="12.4" customHeight="1" x14ac:dyDescent="0.25">
      <c r="A21" s="257">
        <v>14004</v>
      </c>
      <c r="B21" s="257"/>
      <c r="C21" s="257"/>
      <c r="D21" s="257"/>
      <c r="E21" s="258">
        <v>5156</v>
      </c>
      <c r="F21" s="258"/>
      <c r="G21" s="258"/>
      <c r="H21" s="259" t="s">
        <v>229</v>
      </c>
      <c r="I21" s="259"/>
      <c r="J21" s="259"/>
      <c r="K21" s="259"/>
      <c r="L21" s="259"/>
      <c r="M21" s="259"/>
      <c r="N21" s="259"/>
      <c r="O21" s="259"/>
      <c r="P21" s="259"/>
      <c r="Q21" s="260" t="s">
        <v>485</v>
      </c>
      <c r="R21" s="260"/>
      <c r="S21" s="260"/>
      <c r="T21" s="260"/>
      <c r="U21" s="260"/>
      <c r="V21" s="261"/>
      <c r="W21" s="261"/>
      <c r="X21" s="260" t="s">
        <v>485</v>
      </c>
      <c r="Y21" s="260"/>
      <c r="Z21" s="23">
        <v>18000</v>
      </c>
    </row>
    <row r="22" spans="1:26" ht="12.4" customHeight="1" x14ac:dyDescent="0.25">
      <c r="A22" s="257">
        <v>14004</v>
      </c>
      <c r="B22" s="257"/>
      <c r="C22" s="257"/>
      <c r="D22" s="257"/>
      <c r="E22" s="258">
        <v>5169</v>
      </c>
      <c r="F22" s="258"/>
      <c r="G22" s="258"/>
      <c r="H22" s="259" t="s">
        <v>247</v>
      </c>
      <c r="I22" s="259"/>
      <c r="J22" s="259"/>
      <c r="K22" s="259"/>
      <c r="L22" s="259"/>
      <c r="M22" s="259"/>
      <c r="N22" s="259"/>
      <c r="O22" s="259"/>
      <c r="P22" s="259"/>
      <c r="Q22" s="260" t="s">
        <v>485</v>
      </c>
      <c r="R22" s="260"/>
      <c r="S22" s="260"/>
      <c r="T22" s="260"/>
      <c r="U22" s="260"/>
      <c r="V22" s="261"/>
      <c r="W22" s="261"/>
      <c r="X22" s="260" t="s">
        <v>485</v>
      </c>
      <c r="Y22" s="260"/>
      <c r="Z22" s="23">
        <v>19434</v>
      </c>
    </row>
    <row r="23" spans="1:26" ht="12.4" customHeight="1" x14ac:dyDescent="0.25">
      <c r="A23" s="257">
        <v>14004</v>
      </c>
      <c r="B23" s="257"/>
      <c r="C23" s="257"/>
      <c r="D23" s="257"/>
      <c r="E23" s="258">
        <v>5171</v>
      </c>
      <c r="F23" s="258"/>
      <c r="G23" s="258"/>
      <c r="H23" s="259" t="s">
        <v>251</v>
      </c>
      <c r="I23" s="259"/>
      <c r="J23" s="259"/>
      <c r="K23" s="259"/>
      <c r="L23" s="259"/>
      <c r="M23" s="259"/>
      <c r="N23" s="259"/>
      <c r="O23" s="259"/>
      <c r="P23" s="259"/>
      <c r="Q23" s="260" t="s">
        <v>485</v>
      </c>
      <c r="R23" s="260"/>
      <c r="S23" s="260"/>
      <c r="T23" s="260"/>
      <c r="U23" s="260"/>
      <c r="V23" s="261"/>
      <c r="W23" s="261"/>
      <c r="X23" s="260" t="s">
        <v>485</v>
      </c>
      <c r="Y23" s="260"/>
      <c r="Z23" s="23">
        <v>107361</v>
      </c>
    </row>
    <row r="24" spans="1:26" ht="12.4" customHeight="1" thickBot="1" x14ac:dyDescent="0.3">
      <c r="A24" s="254">
        <v>14004</v>
      </c>
      <c r="B24" s="254"/>
      <c r="C24" s="254"/>
      <c r="D24" s="254"/>
      <c r="E24" s="255" t="s">
        <v>489</v>
      </c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6">
        <v>216800</v>
      </c>
      <c r="R24" s="256"/>
      <c r="S24" s="256"/>
      <c r="T24" s="256"/>
      <c r="U24" s="256"/>
      <c r="V24" s="256"/>
      <c r="W24" s="256"/>
      <c r="X24" s="256">
        <v>216800</v>
      </c>
      <c r="Y24" s="256"/>
      <c r="Z24" s="24">
        <v>216800</v>
      </c>
    </row>
    <row r="25" spans="1:26" ht="12.4" customHeight="1" x14ac:dyDescent="0.25">
      <c r="A25" s="262">
        <v>29014</v>
      </c>
      <c r="B25" s="262"/>
      <c r="C25" s="262"/>
      <c r="D25" s="262"/>
      <c r="E25" s="263">
        <v>4116</v>
      </c>
      <c r="F25" s="263"/>
      <c r="G25" s="263"/>
      <c r="H25" s="252" t="s">
        <v>484</v>
      </c>
      <c r="I25" s="252"/>
      <c r="J25" s="252"/>
      <c r="K25" s="252"/>
      <c r="L25" s="252"/>
      <c r="M25" s="252"/>
      <c r="N25" s="252"/>
      <c r="O25" s="252"/>
      <c r="P25" s="252"/>
      <c r="Q25" s="264">
        <v>619920</v>
      </c>
      <c r="R25" s="264"/>
      <c r="S25" s="264"/>
      <c r="T25" s="264"/>
      <c r="U25" s="264"/>
      <c r="V25" s="265"/>
      <c r="W25" s="265"/>
      <c r="X25" s="264">
        <v>619920</v>
      </c>
      <c r="Y25" s="264"/>
      <c r="Z25" s="26" t="s">
        <v>485</v>
      </c>
    </row>
    <row r="26" spans="1:26" ht="12.4" customHeight="1" thickBot="1" x14ac:dyDescent="0.3">
      <c r="A26" s="254">
        <v>29014</v>
      </c>
      <c r="B26" s="254"/>
      <c r="C26" s="254"/>
      <c r="D26" s="254"/>
      <c r="E26" s="255" t="s">
        <v>490</v>
      </c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6">
        <v>619920</v>
      </c>
      <c r="R26" s="256"/>
      <c r="S26" s="256"/>
      <c r="T26" s="256"/>
      <c r="U26" s="256"/>
      <c r="V26" s="256"/>
      <c r="W26" s="256"/>
      <c r="X26" s="256">
        <v>619920</v>
      </c>
      <c r="Y26" s="256"/>
      <c r="Z26" s="24">
        <v>0</v>
      </c>
    </row>
    <row r="27" spans="1:26" ht="12.4" customHeight="1" x14ac:dyDescent="0.25">
      <c r="A27" s="262">
        <v>29015</v>
      </c>
      <c r="B27" s="262"/>
      <c r="C27" s="262"/>
      <c r="D27" s="262"/>
      <c r="E27" s="263">
        <v>4116</v>
      </c>
      <c r="F27" s="263"/>
      <c r="G27" s="263"/>
      <c r="H27" s="252" t="s">
        <v>484</v>
      </c>
      <c r="I27" s="252"/>
      <c r="J27" s="252"/>
      <c r="K27" s="252"/>
      <c r="L27" s="252"/>
      <c r="M27" s="252"/>
      <c r="N27" s="252"/>
      <c r="O27" s="252"/>
      <c r="P27" s="252"/>
      <c r="Q27" s="264">
        <v>61870</v>
      </c>
      <c r="R27" s="264"/>
      <c r="S27" s="264"/>
      <c r="T27" s="264"/>
      <c r="U27" s="264"/>
      <c r="V27" s="265"/>
      <c r="W27" s="265"/>
      <c r="X27" s="264">
        <v>61870</v>
      </c>
      <c r="Y27" s="264"/>
      <c r="Z27" s="26" t="s">
        <v>485</v>
      </c>
    </row>
    <row r="28" spans="1:26" ht="12.4" customHeight="1" thickBot="1" x14ac:dyDescent="0.3">
      <c r="A28" s="254">
        <v>29015</v>
      </c>
      <c r="B28" s="254"/>
      <c r="C28" s="254"/>
      <c r="D28" s="254"/>
      <c r="E28" s="255" t="s">
        <v>491</v>
      </c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6">
        <v>61870</v>
      </c>
      <c r="R28" s="256"/>
      <c r="S28" s="256"/>
      <c r="T28" s="256"/>
      <c r="U28" s="256"/>
      <c r="V28" s="256"/>
      <c r="W28" s="256"/>
      <c r="X28" s="256">
        <v>61870</v>
      </c>
      <c r="Y28" s="256"/>
      <c r="Z28" s="24">
        <v>0</v>
      </c>
    </row>
    <row r="29" spans="1:26" ht="12.4" customHeight="1" x14ac:dyDescent="0.25">
      <c r="A29" s="262">
        <v>29029</v>
      </c>
      <c r="B29" s="262"/>
      <c r="C29" s="262"/>
      <c r="D29" s="262"/>
      <c r="E29" s="263">
        <v>4116</v>
      </c>
      <c r="F29" s="263"/>
      <c r="G29" s="263"/>
      <c r="H29" s="252" t="s">
        <v>484</v>
      </c>
      <c r="I29" s="252"/>
      <c r="J29" s="252"/>
      <c r="K29" s="252"/>
      <c r="L29" s="252"/>
      <c r="M29" s="252"/>
      <c r="N29" s="252"/>
      <c r="O29" s="252"/>
      <c r="P29" s="252"/>
      <c r="Q29" s="264">
        <v>3000</v>
      </c>
      <c r="R29" s="264"/>
      <c r="S29" s="264"/>
      <c r="T29" s="264"/>
      <c r="U29" s="264"/>
      <c r="V29" s="265"/>
      <c r="W29" s="265"/>
      <c r="X29" s="264">
        <v>3000</v>
      </c>
      <c r="Y29" s="264"/>
      <c r="Z29" s="26" t="s">
        <v>485</v>
      </c>
    </row>
    <row r="30" spans="1:26" ht="12.4" customHeight="1" thickBot="1" x14ac:dyDescent="0.3">
      <c r="A30" s="254">
        <v>29029</v>
      </c>
      <c r="B30" s="254"/>
      <c r="C30" s="254"/>
      <c r="D30" s="254"/>
      <c r="E30" s="255" t="s">
        <v>492</v>
      </c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6">
        <v>3000</v>
      </c>
      <c r="R30" s="256"/>
      <c r="S30" s="256"/>
      <c r="T30" s="256"/>
      <c r="U30" s="256"/>
      <c r="V30" s="256"/>
      <c r="W30" s="256"/>
      <c r="X30" s="256">
        <v>3000</v>
      </c>
      <c r="Y30" s="256"/>
      <c r="Z30" s="24">
        <v>0</v>
      </c>
    </row>
    <row r="31" spans="1:26" ht="12.4" customHeight="1" x14ac:dyDescent="0.25">
      <c r="A31" s="262">
        <v>29031</v>
      </c>
      <c r="B31" s="262"/>
      <c r="C31" s="262"/>
      <c r="D31" s="262"/>
      <c r="E31" s="263">
        <v>4116</v>
      </c>
      <c r="F31" s="263"/>
      <c r="G31" s="263"/>
      <c r="H31" s="252" t="s">
        <v>484</v>
      </c>
      <c r="I31" s="252"/>
      <c r="J31" s="252"/>
      <c r="K31" s="252"/>
      <c r="L31" s="252"/>
      <c r="M31" s="252"/>
      <c r="N31" s="252"/>
      <c r="O31" s="252"/>
      <c r="P31" s="252"/>
      <c r="Q31" s="264">
        <v>367150</v>
      </c>
      <c r="R31" s="264"/>
      <c r="S31" s="264"/>
      <c r="T31" s="264"/>
      <c r="U31" s="264"/>
      <c r="V31" s="265"/>
      <c r="W31" s="265"/>
      <c r="X31" s="264">
        <v>367150</v>
      </c>
      <c r="Y31" s="264"/>
      <c r="Z31" s="26" t="s">
        <v>485</v>
      </c>
    </row>
    <row r="32" spans="1:26" ht="12.4" customHeight="1" thickBot="1" x14ac:dyDescent="0.3">
      <c r="A32" s="254">
        <v>29031</v>
      </c>
      <c r="B32" s="254"/>
      <c r="C32" s="254"/>
      <c r="D32" s="254"/>
      <c r="E32" s="255" t="s">
        <v>491</v>
      </c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6">
        <v>367150</v>
      </c>
      <c r="R32" s="256"/>
      <c r="S32" s="256"/>
      <c r="T32" s="256"/>
      <c r="U32" s="256"/>
      <c r="V32" s="256"/>
      <c r="W32" s="256"/>
      <c r="X32" s="256">
        <v>367150</v>
      </c>
      <c r="Y32" s="256"/>
      <c r="Z32" s="24">
        <v>0</v>
      </c>
    </row>
    <row r="33" spans="1:26" ht="12.4" customHeight="1" x14ac:dyDescent="0.25">
      <c r="A33" s="262">
        <v>90504</v>
      </c>
      <c r="B33" s="262"/>
      <c r="C33" s="262"/>
      <c r="D33" s="262"/>
      <c r="E33" s="263">
        <v>6121</v>
      </c>
      <c r="F33" s="263"/>
      <c r="G33" s="263"/>
      <c r="H33" s="252" t="s">
        <v>339</v>
      </c>
      <c r="I33" s="252"/>
      <c r="J33" s="252"/>
      <c r="K33" s="252"/>
      <c r="L33" s="252"/>
      <c r="M33" s="252"/>
      <c r="N33" s="252"/>
      <c r="O33" s="252"/>
      <c r="P33" s="252"/>
      <c r="Q33" s="265" t="s">
        <v>485</v>
      </c>
      <c r="R33" s="265"/>
      <c r="S33" s="265"/>
      <c r="T33" s="265"/>
      <c r="U33" s="265"/>
      <c r="V33" s="264"/>
      <c r="W33" s="264"/>
      <c r="X33" s="265" t="s">
        <v>485</v>
      </c>
      <c r="Y33" s="265"/>
      <c r="Z33" s="27">
        <v>1276209.77</v>
      </c>
    </row>
    <row r="34" spans="1:26" ht="12.4" customHeight="1" x14ac:dyDescent="0.25">
      <c r="A34" s="257">
        <v>90504</v>
      </c>
      <c r="B34" s="257"/>
      <c r="C34" s="257"/>
      <c r="D34" s="257"/>
      <c r="E34" s="258">
        <v>6122</v>
      </c>
      <c r="F34" s="258"/>
      <c r="G34" s="258"/>
      <c r="H34" s="259" t="s">
        <v>341</v>
      </c>
      <c r="I34" s="259"/>
      <c r="J34" s="259"/>
      <c r="K34" s="259"/>
      <c r="L34" s="259"/>
      <c r="M34" s="259"/>
      <c r="N34" s="259"/>
      <c r="O34" s="259"/>
      <c r="P34" s="259"/>
      <c r="Q34" s="260" t="s">
        <v>485</v>
      </c>
      <c r="R34" s="260"/>
      <c r="S34" s="260"/>
      <c r="T34" s="260"/>
      <c r="U34" s="260"/>
      <c r="V34" s="261"/>
      <c r="W34" s="261"/>
      <c r="X34" s="260" t="s">
        <v>485</v>
      </c>
      <c r="Y34" s="260"/>
      <c r="Z34" s="23">
        <v>2637807.15</v>
      </c>
    </row>
    <row r="35" spans="1:26" ht="12.4" customHeight="1" thickBot="1" x14ac:dyDescent="0.3">
      <c r="A35" s="254">
        <v>90504</v>
      </c>
      <c r="B35" s="254"/>
      <c r="C35" s="254"/>
      <c r="D35" s="254"/>
      <c r="E35" s="255" t="s">
        <v>493</v>
      </c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6">
        <v>0</v>
      </c>
      <c r="R35" s="256"/>
      <c r="S35" s="256"/>
      <c r="T35" s="256"/>
      <c r="U35" s="256"/>
      <c r="V35" s="256"/>
      <c r="W35" s="256"/>
      <c r="X35" s="256">
        <v>0</v>
      </c>
      <c r="Y35" s="256"/>
      <c r="Z35" s="24">
        <v>3914016.92</v>
      </c>
    </row>
    <row r="36" spans="1:26" ht="12.4" customHeight="1" x14ac:dyDescent="0.25">
      <c r="A36" s="262">
        <v>98008</v>
      </c>
      <c r="B36" s="262"/>
      <c r="C36" s="262"/>
      <c r="D36" s="262"/>
      <c r="E36" s="263">
        <v>5364</v>
      </c>
      <c r="F36" s="263"/>
      <c r="G36" s="263"/>
      <c r="H36" s="252" t="s">
        <v>311</v>
      </c>
      <c r="I36" s="252"/>
      <c r="J36" s="252"/>
      <c r="K36" s="252"/>
      <c r="L36" s="252"/>
      <c r="M36" s="252"/>
      <c r="N36" s="252"/>
      <c r="O36" s="252"/>
      <c r="P36" s="252"/>
      <c r="Q36" s="265" t="s">
        <v>485</v>
      </c>
      <c r="R36" s="265"/>
      <c r="S36" s="265"/>
      <c r="T36" s="265"/>
      <c r="U36" s="265"/>
      <c r="V36" s="264"/>
      <c r="W36" s="264"/>
      <c r="X36" s="265" t="s">
        <v>485</v>
      </c>
      <c r="Y36" s="265"/>
      <c r="Z36" s="27">
        <v>43095.45</v>
      </c>
    </row>
    <row r="37" spans="1:26" ht="12.4" customHeight="1" thickBot="1" x14ac:dyDescent="0.3">
      <c r="A37" s="254">
        <v>98008</v>
      </c>
      <c r="B37" s="254"/>
      <c r="C37" s="254"/>
      <c r="D37" s="254"/>
      <c r="E37" s="255" t="s">
        <v>494</v>
      </c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6">
        <v>0</v>
      </c>
      <c r="R37" s="256"/>
      <c r="S37" s="256"/>
      <c r="T37" s="256"/>
      <c r="U37" s="256"/>
      <c r="V37" s="256"/>
      <c r="W37" s="256"/>
      <c r="X37" s="256">
        <v>0</v>
      </c>
      <c r="Y37" s="256"/>
      <c r="Z37" s="24">
        <v>43095.45</v>
      </c>
    </row>
    <row r="38" spans="1:26" ht="12.4" customHeight="1" x14ac:dyDescent="0.25">
      <c r="A38" s="262">
        <v>98193</v>
      </c>
      <c r="B38" s="262"/>
      <c r="C38" s="262"/>
      <c r="D38" s="262"/>
      <c r="E38" s="263">
        <v>4111</v>
      </c>
      <c r="F38" s="263"/>
      <c r="G38" s="263"/>
      <c r="H38" s="252" t="s">
        <v>495</v>
      </c>
      <c r="I38" s="252"/>
      <c r="J38" s="252"/>
      <c r="K38" s="252"/>
      <c r="L38" s="252"/>
      <c r="M38" s="252"/>
      <c r="N38" s="252"/>
      <c r="O38" s="252"/>
      <c r="P38" s="252"/>
      <c r="Q38" s="264">
        <v>240000</v>
      </c>
      <c r="R38" s="264"/>
      <c r="S38" s="264"/>
      <c r="T38" s="264"/>
      <c r="U38" s="264"/>
      <c r="V38" s="265"/>
      <c r="W38" s="265"/>
      <c r="X38" s="264">
        <v>240000</v>
      </c>
      <c r="Y38" s="264"/>
      <c r="Z38" s="26" t="s">
        <v>485</v>
      </c>
    </row>
    <row r="39" spans="1:26" ht="12.4" customHeight="1" x14ac:dyDescent="0.25">
      <c r="A39" s="257">
        <v>98193</v>
      </c>
      <c r="B39" s="257"/>
      <c r="C39" s="257"/>
      <c r="D39" s="257"/>
      <c r="E39" s="258">
        <v>5019</v>
      </c>
      <c r="F39" s="258"/>
      <c r="G39" s="258"/>
      <c r="H39" s="259" t="s">
        <v>171</v>
      </c>
      <c r="I39" s="259"/>
      <c r="J39" s="259"/>
      <c r="K39" s="259"/>
      <c r="L39" s="259"/>
      <c r="M39" s="259"/>
      <c r="N39" s="259"/>
      <c r="O39" s="259"/>
      <c r="P39" s="259"/>
      <c r="Q39" s="260" t="s">
        <v>485</v>
      </c>
      <c r="R39" s="260"/>
      <c r="S39" s="260"/>
      <c r="T39" s="260"/>
      <c r="U39" s="260"/>
      <c r="V39" s="261"/>
      <c r="W39" s="261"/>
      <c r="X39" s="260" t="s">
        <v>485</v>
      </c>
      <c r="Y39" s="260"/>
      <c r="Z39" s="23">
        <v>6391</v>
      </c>
    </row>
    <row r="40" spans="1:26" ht="12.4" customHeight="1" x14ac:dyDescent="0.25">
      <c r="A40" s="257">
        <v>98193</v>
      </c>
      <c r="B40" s="257"/>
      <c r="C40" s="257"/>
      <c r="D40" s="257"/>
      <c r="E40" s="258">
        <v>5021</v>
      </c>
      <c r="F40" s="258"/>
      <c r="G40" s="258"/>
      <c r="H40" s="259" t="s">
        <v>175</v>
      </c>
      <c r="I40" s="259"/>
      <c r="J40" s="259"/>
      <c r="K40" s="259"/>
      <c r="L40" s="259"/>
      <c r="M40" s="259"/>
      <c r="N40" s="259"/>
      <c r="O40" s="259"/>
      <c r="P40" s="259"/>
      <c r="Q40" s="260" t="s">
        <v>485</v>
      </c>
      <c r="R40" s="260"/>
      <c r="S40" s="260"/>
      <c r="T40" s="260"/>
      <c r="U40" s="260"/>
      <c r="V40" s="261"/>
      <c r="W40" s="261"/>
      <c r="X40" s="260" t="s">
        <v>485</v>
      </c>
      <c r="Y40" s="260"/>
      <c r="Z40" s="23">
        <v>121103</v>
      </c>
    </row>
    <row r="41" spans="1:26" ht="12.4" customHeight="1" x14ac:dyDescent="0.25">
      <c r="A41" s="257">
        <v>98193</v>
      </c>
      <c r="B41" s="257"/>
      <c r="C41" s="257"/>
      <c r="D41" s="257"/>
      <c r="E41" s="258">
        <v>5039</v>
      </c>
      <c r="F41" s="258"/>
      <c r="G41" s="258"/>
      <c r="H41" s="259" t="s">
        <v>187</v>
      </c>
      <c r="I41" s="259"/>
      <c r="J41" s="259"/>
      <c r="K41" s="259"/>
      <c r="L41" s="259"/>
      <c r="M41" s="259"/>
      <c r="N41" s="259"/>
      <c r="O41" s="259"/>
      <c r="P41" s="259"/>
      <c r="Q41" s="260" t="s">
        <v>485</v>
      </c>
      <c r="R41" s="260"/>
      <c r="S41" s="260"/>
      <c r="T41" s="260"/>
      <c r="U41" s="260"/>
      <c r="V41" s="261"/>
      <c r="W41" s="261"/>
      <c r="X41" s="260" t="s">
        <v>485</v>
      </c>
      <c r="Y41" s="260"/>
      <c r="Z41" s="23">
        <v>2164</v>
      </c>
    </row>
    <row r="42" spans="1:26" ht="12.4" customHeight="1" x14ac:dyDescent="0.25">
      <c r="A42" s="257">
        <v>98193</v>
      </c>
      <c r="B42" s="257"/>
      <c r="C42" s="257"/>
      <c r="D42" s="257"/>
      <c r="E42" s="258">
        <v>5139</v>
      </c>
      <c r="F42" s="258"/>
      <c r="G42" s="258"/>
      <c r="H42" s="259" t="s">
        <v>211</v>
      </c>
      <c r="I42" s="259"/>
      <c r="J42" s="259"/>
      <c r="K42" s="259"/>
      <c r="L42" s="259"/>
      <c r="M42" s="259"/>
      <c r="N42" s="259"/>
      <c r="O42" s="259"/>
      <c r="P42" s="259"/>
      <c r="Q42" s="260" t="s">
        <v>485</v>
      </c>
      <c r="R42" s="260"/>
      <c r="S42" s="260"/>
      <c r="T42" s="260"/>
      <c r="U42" s="260"/>
      <c r="V42" s="261"/>
      <c r="W42" s="261"/>
      <c r="X42" s="260" t="s">
        <v>485</v>
      </c>
      <c r="Y42" s="260"/>
      <c r="Z42" s="23">
        <v>13300.93</v>
      </c>
    </row>
    <row r="43" spans="1:26" ht="12.4" customHeight="1" x14ac:dyDescent="0.25">
      <c r="A43" s="257">
        <v>98193</v>
      </c>
      <c r="B43" s="257"/>
      <c r="C43" s="257"/>
      <c r="D43" s="257"/>
      <c r="E43" s="258">
        <v>5161</v>
      </c>
      <c r="F43" s="258"/>
      <c r="G43" s="258"/>
      <c r="H43" s="259" t="s">
        <v>233</v>
      </c>
      <c r="I43" s="259"/>
      <c r="J43" s="259"/>
      <c r="K43" s="259"/>
      <c r="L43" s="259"/>
      <c r="M43" s="259"/>
      <c r="N43" s="259"/>
      <c r="O43" s="259"/>
      <c r="P43" s="259"/>
      <c r="Q43" s="260" t="s">
        <v>485</v>
      </c>
      <c r="R43" s="260"/>
      <c r="S43" s="260"/>
      <c r="T43" s="260"/>
      <c r="U43" s="260"/>
      <c r="V43" s="261"/>
      <c r="W43" s="261"/>
      <c r="X43" s="260" t="s">
        <v>485</v>
      </c>
      <c r="Y43" s="260"/>
      <c r="Z43" s="23">
        <v>726</v>
      </c>
    </row>
    <row r="44" spans="1:26" ht="12.4" customHeight="1" x14ac:dyDescent="0.25">
      <c r="A44" s="257">
        <v>98193</v>
      </c>
      <c r="B44" s="257"/>
      <c r="C44" s="257"/>
      <c r="D44" s="257"/>
      <c r="E44" s="258">
        <v>5162</v>
      </c>
      <c r="F44" s="258"/>
      <c r="G44" s="258"/>
      <c r="H44" s="259" t="s">
        <v>235</v>
      </c>
      <c r="I44" s="259"/>
      <c r="J44" s="259"/>
      <c r="K44" s="259"/>
      <c r="L44" s="259"/>
      <c r="M44" s="259"/>
      <c r="N44" s="259"/>
      <c r="O44" s="259"/>
      <c r="P44" s="259"/>
      <c r="Q44" s="260" t="s">
        <v>485</v>
      </c>
      <c r="R44" s="260"/>
      <c r="S44" s="260"/>
      <c r="T44" s="260"/>
      <c r="U44" s="260"/>
      <c r="V44" s="261"/>
      <c r="W44" s="261"/>
      <c r="X44" s="260" t="s">
        <v>485</v>
      </c>
      <c r="Y44" s="260"/>
      <c r="Z44" s="23">
        <v>2533.7399999999998</v>
      </c>
    </row>
    <row r="45" spans="1:26" ht="12.4" customHeight="1" x14ac:dyDescent="0.25">
      <c r="A45" s="257">
        <v>98193</v>
      </c>
      <c r="B45" s="257"/>
      <c r="C45" s="257"/>
      <c r="D45" s="257"/>
      <c r="E45" s="258">
        <v>5164</v>
      </c>
      <c r="F45" s="258"/>
      <c r="G45" s="258"/>
      <c r="H45" s="259" t="s">
        <v>239</v>
      </c>
      <c r="I45" s="259"/>
      <c r="J45" s="259"/>
      <c r="K45" s="259"/>
      <c r="L45" s="259"/>
      <c r="M45" s="259"/>
      <c r="N45" s="259"/>
      <c r="O45" s="259"/>
      <c r="P45" s="259"/>
      <c r="Q45" s="260" t="s">
        <v>485</v>
      </c>
      <c r="R45" s="260"/>
      <c r="S45" s="260"/>
      <c r="T45" s="260"/>
      <c r="U45" s="260"/>
      <c r="V45" s="261"/>
      <c r="W45" s="261"/>
      <c r="X45" s="260" t="s">
        <v>485</v>
      </c>
      <c r="Y45" s="260"/>
      <c r="Z45" s="23">
        <v>2000</v>
      </c>
    </row>
    <row r="46" spans="1:26" ht="12.4" customHeight="1" x14ac:dyDescent="0.25">
      <c r="A46" s="257">
        <v>98193</v>
      </c>
      <c r="B46" s="257"/>
      <c r="C46" s="257"/>
      <c r="D46" s="257"/>
      <c r="E46" s="258">
        <v>5173</v>
      </c>
      <c r="F46" s="258"/>
      <c r="G46" s="258"/>
      <c r="H46" s="259" t="s">
        <v>255</v>
      </c>
      <c r="I46" s="259"/>
      <c r="J46" s="259"/>
      <c r="K46" s="259"/>
      <c r="L46" s="259"/>
      <c r="M46" s="259"/>
      <c r="N46" s="259"/>
      <c r="O46" s="259"/>
      <c r="P46" s="259"/>
      <c r="Q46" s="260" t="s">
        <v>485</v>
      </c>
      <c r="R46" s="260"/>
      <c r="S46" s="260"/>
      <c r="T46" s="260"/>
      <c r="U46" s="260"/>
      <c r="V46" s="261"/>
      <c r="W46" s="261"/>
      <c r="X46" s="260" t="s">
        <v>485</v>
      </c>
      <c r="Y46" s="260"/>
      <c r="Z46" s="23">
        <v>2339</v>
      </c>
    </row>
    <row r="47" spans="1:26" ht="12.4" customHeight="1" x14ac:dyDescent="0.25">
      <c r="A47" s="257">
        <v>98193</v>
      </c>
      <c r="B47" s="257"/>
      <c r="C47" s="257"/>
      <c r="D47" s="257"/>
      <c r="E47" s="258">
        <v>5175</v>
      </c>
      <c r="F47" s="258"/>
      <c r="G47" s="258"/>
      <c r="H47" s="259" t="s">
        <v>257</v>
      </c>
      <c r="I47" s="259"/>
      <c r="J47" s="259"/>
      <c r="K47" s="259"/>
      <c r="L47" s="259"/>
      <c r="M47" s="259"/>
      <c r="N47" s="259"/>
      <c r="O47" s="259"/>
      <c r="P47" s="259"/>
      <c r="Q47" s="260" t="s">
        <v>485</v>
      </c>
      <c r="R47" s="260"/>
      <c r="S47" s="260"/>
      <c r="T47" s="260"/>
      <c r="U47" s="260"/>
      <c r="V47" s="261"/>
      <c r="W47" s="261"/>
      <c r="X47" s="260" t="s">
        <v>485</v>
      </c>
      <c r="Y47" s="260"/>
      <c r="Z47" s="23">
        <v>18964</v>
      </c>
    </row>
    <row r="48" spans="1:26" ht="12.4" customHeight="1" x14ac:dyDescent="0.25">
      <c r="A48" s="257">
        <v>98193</v>
      </c>
      <c r="B48" s="257"/>
      <c r="C48" s="257"/>
      <c r="D48" s="257"/>
      <c r="E48" s="258">
        <v>5909</v>
      </c>
      <c r="F48" s="258"/>
      <c r="G48" s="258"/>
      <c r="H48" s="259" t="s">
        <v>333</v>
      </c>
      <c r="I48" s="259"/>
      <c r="J48" s="259"/>
      <c r="K48" s="259"/>
      <c r="L48" s="259"/>
      <c r="M48" s="259"/>
      <c r="N48" s="259"/>
      <c r="O48" s="259"/>
      <c r="P48" s="259"/>
      <c r="Q48" s="260" t="s">
        <v>485</v>
      </c>
      <c r="R48" s="260"/>
      <c r="S48" s="260"/>
      <c r="T48" s="260"/>
      <c r="U48" s="260"/>
      <c r="V48" s="261"/>
      <c r="W48" s="261"/>
      <c r="X48" s="260" t="s">
        <v>485</v>
      </c>
      <c r="Y48" s="260"/>
      <c r="Z48" s="23">
        <v>0</v>
      </c>
    </row>
    <row r="49" spans="1:26" ht="12.4" customHeight="1" thickBot="1" x14ac:dyDescent="0.3">
      <c r="A49" s="254">
        <v>98193</v>
      </c>
      <c r="B49" s="254"/>
      <c r="C49" s="254"/>
      <c r="D49" s="254"/>
      <c r="E49" s="255" t="s">
        <v>496</v>
      </c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6">
        <v>240000</v>
      </c>
      <c r="R49" s="256"/>
      <c r="S49" s="256"/>
      <c r="T49" s="256"/>
      <c r="U49" s="256"/>
      <c r="V49" s="256"/>
      <c r="W49" s="256"/>
      <c r="X49" s="256">
        <v>240000</v>
      </c>
      <c r="Y49" s="256"/>
      <c r="Z49" s="24">
        <v>169521.67</v>
      </c>
    </row>
    <row r="50" spans="1:26" ht="12.4" customHeight="1" x14ac:dyDescent="0.25">
      <c r="A50" s="262">
        <v>98348</v>
      </c>
      <c r="B50" s="262"/>
      <c r="C50" s="262"/>
      <c r="D50" s="262"/>
      <c r="E50" s="263">
        <v>4111</v>
      </c>
      <c r="F50" s="263"/>
      <c r="G50" s="263"/>
      <c r="H50" s="252" t="s">
        <v>495</v>
      </c>
      <c r="I50" s="252"/>
      <c r="J50" s="252"/>
      <c r="K50" s="252"/>
      <c r="L50" s="252"/>
      <c r="M50" s="252"/>
      <c r="N50" s="252"/>
      <c r="O50" s="252"/>
      <c r="P50" s="252"/>
      <c r="Q50" s="264">
        <v>160000</v>
      </c>
      <c r="R50" s="264"/>
      <c r="S50" s="264"/>
      <c r="T50" s="264"/>
      <c r="U50" s="264"/>
      <c r="V50" s="265"/>
      <c r="W50" s="265"/>
      <c r="X50" s="264">
        <v>160000</v>
      </c>
      <c r="Y50" s="264"/>
      <c r="Z50" s="26" t="s">
        <v>485</v>
      </c>
    </row>
    <row r="51" spans="1:26" ht="12.4" customHeight="1" x14ac:dyDescent="0.25">
      <c r="A51" s="257">
        <v>98348</v>
      </c>
      <c r="B51" s="257"/>
      <c r="C51" s="257"/>
      <c r="D51" s="257"/>
      <c r="E51" s="258">
        <v>5019</v>
      </c>
      <c r="F51" s="258"/>
      <c r="G51" s="258"/>
      <c r="H51" s="259" t="s">
        <v>171</v>
      </c>
      <c r="I51" s="259"/>
      <c r="J51" s="259"/>
      <c r="K51" s="259"/>
      <c r="L51" s="259"/>
      <c r="M51" s="259"/>
      <c r="N51" s="259"/>
      <c r="O51" s="259"/>
      <c r="P51" s="259"/>
      <c r="Q51" s="260" t="s">
        <v>485</v>
      </c>
      <c r="R51" s="260"/>
      <c r="S51" s="260"/>
      <c r="T51" s="260"/>
      <c r="U51" s="260"/>
      <c r="V51" s="261"/>
      <c r="W51" s="261"/>
      <c r="X51" s="260" t="s">
        <v>485</v>
      </c>
      <c r="Y51" s="260"/>
      <c r="Z51" s="23">
        <v>2804</v>
      </c>
    </row>
    <row r="52" spans="1:26" ht="12.4" customHeight="1" x14ac:dyDescent="0.25">
      <c r="A52" s="257">
        <v>98348</v>
      </c>
      <c r="B52" s="257"/>
      <c r="C52" s="257"/>
      <c r="D52" s="257"/>
      <c r="E52" s="258">
        <v>5021</v>
      </c>
      <c r="F52" s="258"/>
      <c r="G52" s="258"/>
      <c r="H52" s="259" t="s">
        <v>175</v>
      </c>
      <c r="I52" s="259"/>
      <c r="J52" s="259"/>
      <c r="K52" s="259"/>
      <c r="L52" s="259"/>
      <c r="M52" s="259"/>
      <c r="N52" s="259"/>
      <c r="O52" s="259"/>
      <c r="P52" s="259"/>
      <c r="Q52" s="260" t="s">
        <v>485</v>
      </c>
      <c r="R52" s="260"/>
      <c r="S52" s="260"/>
      <c r="T52" s="260"/>
      <c r="U52" s="260"/>
      <c r="V52" s="261"/>
      <c r="W52" s="261"/>
      <c r="X52" s="260" t="s">
        <v>485</v>
      </c>
      <c r="Y52" s="260"/>
      <c r="Z52" s="23">
        <v>67684</v>
      </c>
    </row>
    <row r="53" spans="1:26" ht="12.4" customHeight="1" x14ac:dyDescent="0.25">
      <c r="A53" s="257">
        <v>98348</v>
      </c>
      <c r="B53" s="257"/>
      <c r="C53" s="257"/>
      <c r="D53" s="257"/>
      <c r="E53" s="258">
        <v>5039</v>
      </c>
      <c r="F53" s="258"/>
      <c r="G53" s="258"/>
      <c r="H53" s="259" t="s">
        <v>187</v>
      </c>
      <c r="I53" s="259"/>
      <c r="J53" s="259"/>
      <c r="K53" s="259"/>
      <c r="L53" s="259"/>
      <c r="M53" s="259"/>
      <c r="N53" s="259"/>
      <c r="O53" s="259"/>
      <c r="P53" s="259"/>
      <c r="Q53" s="260" t="s">
        <v>485</v>
      </c>
      <c r="R53" s="260"/>
      <c r="S53" s="260"/>
      <c r="T53" s="260"/>
      <c r="U53" s="260"/>
      <c r="V53" s="261"/>
      <c r="W53" s="261"/>
      <c r="X53" s="260" t="s">
        <v>485</v>
      </c>
      <c r="Y53" s="260"/>
      <c r="Z53" s="23">
        <v>950</v>
      </c>
    </row>
    <row r="54" spans="1:26" ht="12.4" customHeight="1" x14ac:dyDescent="0.25">
      <c r="A54" s="257">
        <v>98348</v>
      </c>
      <c r="B54" s="257"/>
      <c r="C54" s="257"/>
      <c r="D54" s="257"/>
      <c r="E54" s="258">
        <v>5139</v>
      </c>
      <c r="F54" s="258"/>
      <c r="G54" s="258"/>
      <c r="H54" s="259" t="s">
        <v>211</v>
      </c>
      <c r="I54" s="259"/>
      <c r="J54" s="259"/>
      <c r="K54" s="259"/>
      <c r="L54" s="259"/>
      <c r="M54" s="259"/>
      <c r="N54" s="259"/>
      <c r="O54" s="259"/>
      <c r="P54" s="259"/>
      <c r="Q54" s="260" t="s">
        <v>485</v>
      </c>
      <c r="R54" s="260"/>
      <c r="S54" s="260"/>
      <c r="T54" s="260"/>
      <c r="U54" s="260"/>
      <c r="V54" s="261"/>
      <c r="W54" s="261"/>
      <c r="X54" s="260" t="s">
        <v>485</v>
      </c>
      <c r="Y54" s="260"/>
      <c r="Z54" s="23">
        <v>12202.2</v>
      </c>
    </row>
    <row r="55" spans="1:26" ht="12.4" customHeight="1" x14ac:dyDescent="0.25">
      <c r="A55" s="257">
        <v>98348</v>
      </c>
      <c r="B55" s="257"/>
      <c r="C55" s="257"/>
      <c r="D55" s="257"/>
      <c r="E55" s="258">
        <v>5161</v>
      </c>
      <c r="F55" s="258"/>
      <c r="G55" s="258"/>
      <c r="H55" s="259" t="s">
        <v>233</v>
      </c>
      <c r="I55" s="259"/>
      <c r="J55" s="259"/>
      <c r="K55" s="259"/>
      <c r="L55" s="259"/>
      <c r="M55" s="259"/>
      <c r="N55" s="259"/>
      <c r="O55" s="259"/>
      <c r="P55" s="259"/>
      <c r="Q55" s="260" t="s">
        <v>485</v>
      </c>
      <c r="R55" s="260"/>
      <c r="S55" s="260"/>
      <c r="T55" s="260"/>
      <c r="U55" s="260"/>
      <c r="V55" s="261"/>
      <c r="W55" s="261"/>
      <c r="X55" s="260" t="s">
        <v>485</v>
      </c>
      <c r="Y55" s="260"/>
      <c r="Z55" s="23">
        <v>15263.6</v>
      </c>
    </row>
    <row r="56" spans="1:26" ht="12.4" customHeight="1" x14ac:dyDescent="0.25">
      <c r="A56" s="257">
        <v>98348</v>
      </c>
      <c r="B56" s="257"/>
      <c r="C56" s="257"/>
      <c r="D56" s="257"/>
      <c r="E56" s="258">
        <v>5162</v>
      </c>
      <c r="F56" s="258"/>
      <c r="G56" s="258"/>
      <c r="H56" s="259" t="s">
        <v>235</v>
      </c>
      <c r="I56" s="259"/>
      <c r="J56" s="259"/>
      <c r="K56" s="259"/>
      <c r="L56" s="259"/>
      <c r="M56" s="259"/>
      <c r="N56" s="259"/>
      <c r="O56" s="259"/>
      <c r="P56" s="259"/>
      <c r="Q56" s="260" t="s">
        <v>485</v>
      </c>
      <c r="R56" s="260"/>
      <c r="S56" s="260"/>
      <c r="T56" s="260"/>
      <c r="U56" s="260"/>
      <c r="V56" s="261"/>
      <c r="W56" s="261"/>
      <c r="X56" s="260" t="s">
        <v>485</v>
      </c>
      <c r="Y56" s="260"/>
      <c r="Z56" s="23">
        <v>1085.3699999999999</v>
      </c>
    </row>
    <row r="57" spans="1:26" ht="12.4" customHeight="1" x14ac:dyDescent="0.25">
      <c r="A57" s="257">
        <v>98348</v>
      </c>
      <c r="B57" s="257"/>
      <c r="C57" s="257"/>
      <c r="D57" s="257"/>
      <c r="E57" s="258">
        <v>5164</v>
      </c>
      <c r="F57" s="258"/>
      <c r="G57" s="258"/>
      <c r="H57" s="259" t="s">
        <v>239</v>
      </c>
      <c r="I57" s="259"/>
      <c r="J57" s="259"/>
      <c r="K57" s="259"/>
      <c r="L57" s="259"/>
      <c r="M57" s="259"/>
      <c r="N57" s="259"/>
      <c r="O57" s="259"/>
      <c r="P57" s="259"/>
      <c r="Q57" s="260" t="s">
        <v>485</v>
      </c>
      <c r="R57" s="260"/>
      <c r="S57" s="260"/>
      <c r="T57" s="260"/>
      <c r="U57" s="260"/>
      <c r="V57" s="261"/>
      <c r="W57" s="261"/>
      <c r="X57" s="260" t="s">
        <v>485</v>
      </c>
      <c r="Y57" s="260"/>
      <c r="Z57" s="23">
        <v>0</v>
      </c>
    </row>
    <row r="58" spans="1:26" ht="12.4" customHeight="1" x14ac:dyDescent="0.25">
      <c r="A58" s="257">
        <v>98348</v>
      </c>
      <c r="B58" s="257"/>
      <c r="C58" s="257"/>
      <c r="D58" s="257"/>
      <c r="E58" s="258">
        <v>5173</v>
      </c>
      <c r="F58" s="258"/>
      <c r="G58" s="258"/>
      <c r="H58" s="259" t="s">
        <v>255</v>
      </c>
      <c r="I58" s="259"/>
      <c r="J58" s="259"/>
      <c r="K58" s="259"/>
      <c r="L58" s="259"/>
      <c r="M58" s="259"/>
      <c r="N58" s="259"/>
      <c r="O58" s="259"/>
      <c r="P58" s="259"/>
      <c r="Q58" s="260" t="s">
        <v>485</v>
      </c>
      <c r="R58" s="260"/>
      <c r="S58" s="260"/>
      <c r="T58" s="260"/>
      <c r="U58" s="260"/>
      <c r="V58" s="261"/>
      <c r="W58" s="261"/>
      <c r="X58" s="260" t="s">
        <v>485</v>
      </c>
      <c r="Y58" s="260"/>
      <c r="Z58" s="23">
        <v>1184</v>
      </c>
    </row>
    <row r="59" spans="1:26" ht="12.4" customHeight="1" x14ac:dyDescent="0.25">
      <c r="A59" s="257">
        <v>98348</v>
      </c>
      <c r="B59" s="257"/>
      <c r="C59" s="257"/>
      <c r="D59" s="257"/>
      <c r="E59" s="258">
        <v>5175</v>
      </c>
      <c r="F59" s="258"/>
      <c r="G59" s="258"/>
      <c r="H59" s="259" t="s">
        <v>257</v>
      </c>
      <c r="I59" s="259"/>
      <c r="J59" s="259"/>
      <c r="K59" s="259"/>
      <c r="L59" s="259"/>
      <c r="M59" s="259"/>
      <c r="N59" s="259"/>
      <c r="O59" s="259"/>
      <c r="P59" s="259"/>
      <c r="Q59" s="260" t="s">
        <v>485</v>
      </c>
      <c r="R59" s="260"/>
      <c r="S59" s="260"/>
      <c r="T59" s="260"/>
      <c r="U59" s="260"/>
      <c r="V59" s="261"/>
      <c r="W59" s="261"/>
      <c r="X59" s="260" t="s">
        <v>485</v>
      </c>
      <c r="Y59" s="260"/>
      <c r="Z59" s="23">
        <v>9460</v>
      </c>
    </row>
    <row r="60" spans="1:26" ht="12.4" customHeight="1" x14ac:dyDescent="0.25">
      <c r="A60" s="257">
        <v>98348</v>
      </c>
      <c r="B60" s="257"/>
      <c r="C60" s="257"/>
      <c r="D60" s="257"/>
      <c r="E60" s="258">
        <v>5909</v>
      </c>
      <c r="F60" s="258"/>
      <c r="G60" s="258"/>
      <c r="H60" s="259" t="s">
        <v>333</v>
      </c>
      <c r="I60" s="259"/>
      <c r="J60" s="259"/>
      <c r="K60" s="259"/>
      <c r="L60" s="259"/>
      <c r="M60" s="259"/>
      <c r="N60" s="259"/>
      <c r="O60" s="259"/>
      <c r="P60" s="259"/>
      <c r="Q60" s="260" t="s">
        <v>485</v>
      </c>
      <c r="R60" s="260"/>
      <c r="S60" s="260"/>
      <c r="T60" s="260"/>
      <c r="U60" s="260"/>
      <c r="V60" s="261"/>
      <c r="W60" s="261"/>
      <c r="X60" s="260" t="s">
        <v>485</v>
      </c>
      <c r="Y60" s="260"/>
      <c r="Z60" s="23">
        <v>0</v>
      </c>
    </row>
    <row r="61" spans="1:26" ht="12.4" customHeight="1" thickBot="1" x14ac:dyDescent="0.3">
      <c r="A61" s="254">
        <v>98348</v>
      </c>
      <c r="B61" s="254"/>
      <c r="C61" s="254"/>
      <c r="D61" s="254"/>
      <c r="E61" s="255" t="s">
        <v>497</v>
      </c>
      <c r="F61" s="255"/>
      <c r="G61" s="255"/>
      <c r="H61" s="255"/>
      <c r="I61" s="255"/>
      <c r="J61" s="255"/>
      <c r="K61" s="255"/>
      <c r="L61" s="255"/>
      <c r="M61" s="255"/>
      <c r="N61" s="255"/>
      <c r="O61" s="255"/>
      <c r="P61" s="255"/>
      <c r="Q61" s="256">
        <v>160000</v>
      </c>
      <c r="R61" s="256"/>
      <c r="S61" s="256"/>
      <c r="T61" s="256"/>
      <c r="U61" s="256"/>
      <c r="V61" s="256"/>
      <c r="W61" s="256"/>
      <c r="X61" s="256">
        <v>160000</v>
      </c>
      <c r="Y61" s="256"/>
      <c r="Z61" s="24">
        <v>110633.17</v>
      </c>
    </row>
  </sheetData>
  <mergeCells count="331">
    <mergeCell ref="A1:Z1"/>
    <mergeCell ref="A2:D2"/>
    <mergeCell ref="E2:R2"/>
    <mergeCell ref="S2:U2"/>
    <mergeCell ref="V2:X2"/>
    <mergeCell ref="Y2:Z2"/>
    <mergeCell ref="A3:D3"/>
    <mergeCell ref="E3:R3"/>
    <mergeCell ref="S3:U3"/>
    <mergeCell ref="V3:X3"/>
    <mergeCell ref="Y3:Z3"/>
    <mergeCell ref="A4:D4"/>
    <mergeCell ref="E4:R4"/>
    <mergeCell ref="S4:U4"/>
    <mergeCell ref="V4:X4"/>
    <mergeCell ref="Y4:Z4"/>
    <mergeCell ref="A5:D5"/>
    <mergeCell ref="E5:R5"/>
    <mergeCell ref="S5:U5"/>
    <mergeCell ref="V5:X5"/>
    <mergeCell ref="Y5:Z5"/>
    <mergeCell ref="A6:D6"/>
    <mergeCell ref="E6:R6"/>
    <mergeCell ref="S6:U6"/>
    <mergeCell ref="V6:X6"/>
    <mergeCell ref="Y6:Z6"/>
    <mergeCell ref="A9:D9"/>
    <mergeCell ref="E9:R9"/>
    <mergeCell ref="S9:U9"/>
    <mergeCell ref="V9:X9"/>
    <mergeCell ref="Y9:Z9"/>
    <mergeCell ref="A7:D7"/>
    <mergeCell ref="E7:R7"/>
    <mergeCell ref="S7:U7"/>
    <mergeCell ref="V7:X7"/>
    <mergeCell ref="Y7:Z7"/>
    <mergeCell ref="A8:D8"/>
    <mergeCell ref="E8:R8"/>
    <mergeCell ref="S8:U8"/>
    <mergeCell ref="V8:X8"/>
    <mergeCell ref="Y8:Z8"/>
    <mergeCell ref="A13:D13"/>
    <mergeCell ref="E13:G13"/>
    <mergeCell ref="H13:P13"/>
    <mergeCell ref="Q13:U13"/>
    <mergeCell ref="V13:W13"/>
    <mergeCell ref="X13:Y13"/>
    <mergeCell ref="A11:Z11"/>
    <mergeCell ref="A12:D12"/>
    <mergeCell ref="E12:G12"/>
    <mergeCell ref="H12:P12"/>
    <mergeCell ref="Q12:U12"/>
    <mergeCell ref="V12:Y12"/>
    <mergeCell ref="A15:D15"/>
    <mergeCell ref="E15:G15"/>
    <mergeCell ref="H15:P15"/>
    <mergeCell ref="Q15:U15"/>
    <mergeCell ref="V15:W15"/>
    <mergeCell ref="X15:Y15"/>
    <mergeCell ref="A14:D14"/>
    <mergeCell ref="E14:G14"/>
    <mergeCell ref="H14:P14"/>
    <mergeCell ref="Q14:U14"/>
    <mergeCell ref="V14:W14"/>
    <mergeCell ref="X14:Y14"/>
    <mergeCell ref="A17:D17"/>
    <mergeCell ref="E17:P17"/>
    <mergeCell ref="Q17:U17"/>
    <mergeCell ref="V17:W17"/>
    <mergeCell ref="X17:Y17"/>
    <mergeCell ref="A16:D16"/>
    <mergeCell ref="E16:G16"/>
    <mergeCell ref="H16:P16"/>
    <mergeCell ref="Q16:U16"/>
    <mergeCell ref="V16:W16"/>
    <mergeCell ref="X16:Y16"/>
    <mergeCell ref="A19:D19"/>
    <mergeCell ref="E19:G19"/>
    <mergeCell ref="H19:P19"/>
    <mergeCell ref="Q19:U19"/>
    <mergeCell ref="V19:W19"/>
    <mergeCell ref="X19:Y19"/>
    <mergeCell ref="A18:D18"/>
    <mergeCell ref="E18:G18"/>
    <mergeCell ref="H18:P18"/>
    <mergeCell ref="Q18:U18"/>
    <mergeCell ref="V18:W18"/>
    <mergeCell ref="X18:Y18"/>
    <mergeCell ref="A21:D21"/>
    <mergeCell ref="E21:G21"/>
    <mergeCell ref="H21:P21"/>
    <mergeCell ref="Q21:U21"/>
    <mergeCell ref="V21:W21"/>
    <mergeCell ref="X21:Y21"/>
    <mergeCell ref="A20:D20"/>
    <mergeCell ref="E20:G20"/>
    <mergeCell ref="H20:P20"/>
    <mergeCell ref="Q20:U20"/>
    <mergeCell ref="V20:W20"/>
    <mergeCell ref="X20:Y20"/>
    <mergeCell ref="A23:D23"/>
    <mergeCell ref="E23:G23"/>
    <mergeCell ref="H23:P23"/>
    <mergeCell ref="Q23:U23"/>
    <mergeCell ref="V23:W23"/>
    <mergeCell ref="X23:Y23"/>
    <mergeCell ref="A22:D22"/>
    <mergeCell ref="E22:G22"/>
    <mergeCell ref="H22:P22"/>
    <mergeCell ref="Q22:U22"/>
    <mergeCell ref="V22:W22"/>
    <mergeCell ref="X22:Y22"/>
    <mergeCell ref="A25:D25"/>
    <mergeCell ref="E25:G25"/>
    <mergeCell ref="H25:P25"/>
    <mergeCell ref="Q25:U25"/>
    <mergeCell ref="V25:W25"/>
    <mergeCell ref="X25:Y25"/>
    <mergeCell ref="A24:D24"/>
    <mergeCell ref="E24:P24"/>
    <mergeCell ref="Q24:U24"/>
    <mergeCell ref="V24:W24"/>
    <mergeCell ref="X24:Y24"/>
    <mergeCell ref="A27:D27"/>
    <mergeCell ref="E27:G27"/>
    <mergeCell ref="H27:P27"/>
    <mergeCell ref="Q27:U27"/>
    <mergeCell ref="V27:W27"/>
    <mergeCell ref="X27:Y27"/>
    <mergeCell ref="A26:D26"/>
    <mergeCell ref="E26:P26"/>
    <mergeCell ref="Q26:U26"/>
    <mergeCell ref="V26:W26"/>
    <mergeCell ref="X26:Y26"/>
    <mergeCell ref="A29:D29"/>
    <mergeCell ref="E29:G29"/>
    <mergeCell ref="H29:P29"/>
    <mergeCell ref="Q29:U29"/>
    <mergeCell ref="V29:W29"/>
    <mergeCell ref="X29:Y29"/>
    <mergeCell ref="A28:D28"/>
    <mergeCell ref="E28:P28"/>
    <mergeCell ref="Q28:U28"/>
    <mergeCell ref="V28:W28"/>
    <mergeCell ref="X28:Y28"/>
    <mergeCell ref="A31:D31"/>
    <mergeCell ref="E31:G31"/>
    <mergeCell ref="H31:P31"/>
    <mergeCell ref="Q31:U31"/>
    <mergeCell ref="V31:W31"/>
    <mergeCell ref="X31:Y31"/>
    <mergeCell ref="A30:D30"/>
    <mergeCell ref="E30:P30"/>
    <mergeCell ref="Q30:U30"/>
    <mergeCell ref="V30:W30"/>
    <mergeCell ref="X30:Y30"/>
    <mergeCell ref="A33:D33"/>
    <mergeCell ref="E33:G33"/>
    <mergeCell ref="H33:P33"/>
    <mergeCell ref="Q33:U33"/>
    <mergeCell ref="V33:W33"/>
    <mergeCell ref="X33:Y33"/>
    <mergeCell ref="A32:D32"/>
    <mergeCell ref="E32:P32"/>
    <mergeCell ref="Q32:U32"/>
    <mergeCell ref="V32:W32"/>
    <mergeCell ref="X32:Y32"/>
    <mergeCell ref="A35:D35"/>
    <mergeCell ref="E35:P35"/>
    <mergeCell ref="Q35:U35"/>
    <mergeCell ref="V35:W35"/>
    <mergeCell ref="X35:Y35"/>
    <mergeCell ref="A34:D34"/>
    <mergeCell ref="E34:G34"/>
    <mergeCell ref="H34:P34"/>
    <mergeCell ref="Q34:U34"/>
    <mergeCell ref="V34:W34"/>
    <mergeCell ref="X34:Y34"/>
    <mergeCell ref="A37:D37"/>
    <mergeCell ref="E37:P37"/>
    <mergeCell ref="Q37:U37"/>
    <mergeCell ref="V37:W37"/>
    <mergeCell ref="X37:Y37"/>
    <mergeCell ref="A36:D36"/>
    <mergeCell ref="E36:G36"/>
    <mergeCell ref="H36:P36"/>
    <mergeCell ref="Q36:U36"/>
    <mergeCell ref="V36:W36"/>
    <mergeCell ref="X36:Y36"/>
    <mergeCell ref="A39:D39"/>
    <mergeCell ref="E39:G39"/>
    <mergeCell ref="H39:P39"/>
    <mergeCell ref="Q39:U39"/>
    <mergeCell ref="V39:W39"/>
    <mergeCell ref="X39:Y39"/>
    <mergeCell ref="A38:D38"/>
    <mergeCell ref="E38:G38"/>
    <mergeCell ref="H38:P38"/>
    <mergeCell ref="Q38:U38"/>
    <mergeCell ref="V38:W38"/>
    <mergeCell ref="X38:Y38"/>
    <mergeCell ref="A41:D41"/>
    <mergeCell ref="E41:G41"/>
    <mergeCell ref="H41:P41"/>
    <mergeCell ref="Q41:U41"/>
    <mergeCell ref="V41:W41"/>
    <mergeCell ref="X41:Y41"/>
    <mergeCell ref="A40:D40"/>
    <mergeCell ref="E40:G40"/>
    <mergeCell ref="H40:P40"/>
    <mergeCell ref="Q40:U40"/>
    <mergeCell ref="V40:W40"/>
    <mergeCell ref="X40:Y40"/>
    <mergeCell ref="A43:D43"/>
    <mergeCell ref="E43:G43"/>
    <mergeCell ref="H43:P43"/>
    <mergeCell ref="Q43:U43"/>
    <mergeCell ref="V43:W43"/>
    <mergeCell ref="X43:Y43"/>
    <mergeCell ref="A42:D42"/>
    <mergeCell ref="E42:G42"/>
    <mergeCell ref="H42:P42"/>
    <mergeCell ref="Q42:U42"/>
    <mergeCell ref="V42:W42"/>
    <mergeCell ref="X42:Y42"/>
    <mergeCell ref="A45:D45"/>
    <mergeCell ref="E45:G45"/>
    <mergeCell ref="H45:P45"/>
    <mergeCell ref="Q45:U45"/>
    <mergeCell ref="V45:W45"/>
    <mergeCell ref="X45:Y45"/>
    <mergeCell ref="A44:D44"/>
    <mergeCell ref="E44:G44"/>
    <mergeCell ref="H44:P44"/>
    <mergeCell ref="Q44:U44"/>
    <mergeCell ref="V44:W44"/>
    <mergeCell ref="X44:Y44"/>
    <mergeCell ref="A47:D47"/>
    <mergeCell ref="E47:G47"/>
    <mergeCell ref="H47:P47"/>
    <mergeCell ref="Q47:U47"/>
    <mergeCell ref="V47:W47"/>
    <mergeCell ref="X47:Y47"/>
    <mergeCell ref="A46:D46"/>
    <mergeCell ref="E46:G46"/>
    <mergeCell ref="H46:P46"/>
    <mergeCell ref="Q46:U46"/>
    <mergeCell ref="V46:W46"/>
    <mergeCell ref="X46:Y46"/>
    <mergeCell ref="A49:D49"/>
    <mergeCell ref="E49:P49"/>
    <mergeCell ref="Q49:U49"/>
    <mergeCell ref="V49:W49"/>
    <mergeCell ref="X49:Y49"/>
    <mergeCell ref="A48:D48"/>
    <mergeCell ref="E48:G48"/>
    <mergeCell ref="H48:P48"/>
    <mergeCell ref="Q48:U48"/>
    <mergeCell ref="V48:W48"/>
    <mergeCell ref="X48:Y48"/>
    <mergeCell ref="A51:D51"/>
    <mergeCell ref="E51:G51"/>
    <mergeCell ref="H51:P51"/>
    <mergeCell ref="Q51:U51"/>
    <mergeCell ref="V51:W51"/>
    <mergeCell ref="X51:Y51"/>
    <mergeCell ref="A50:D50"/>
    <mergeCell ref="E50:G50"/>
    <mergeCell ref="H50:P50"/>
    <mergeCell ref="Q50:U50"/>
    <mergeCell ref="V50:W50"/>
    <mergeCell ref="X50:Y50"/>
    <mergeCell ref="A53:D53"/>
    <mergeCell ref="E53:G53"/>
    <mergeCell ref="H53:P53"/>
    <mergeCell ref="Q53:U53"/>
    <mergeCell ref="V53:W53"/>
    <mergeCell ref="X53:Y53"/>
    <mergeCell ref="A52:D52"/>
    <mergeCell ref="E52:G52"/>
    <mergeCell ref="H52:P52"/>
    <mergeCell ref="Q52:U52"/>
    <mergeCell ref="V52:W52"/>
    <mergeCell ref="X52:Y52"/>
    <mergeCell ref="A55:D55"/>
    <mergeCell ref="E55:G55"/>
    <mergeCell ref="H55:P55"/>
    <mergeCell ref="Q55:U55"/>
    <mergeCell ref="V55:W55"/>
    <mergeCell ref="X55:Y55"/>
    <mergeCell ref="A54:D54"/>
    <mergeCell ref="E54:G54"/>
    <mergeCell ref="H54:P54"/>
    <mergeCell ref="Q54:U54"/>
    <mergeCell ref="V54:W54"/>
    <mergeCell ref="X54:Y54"/>
    <mergeCell ref="A57:D57"/>
    <mergeCell ref="E57:G57"/>
    <mergeCell ref="H57:P57"/>
    <mergeCell ref="Q57:U57"/>
    <mergeCell ref="V57:W57"/>
    <mergeCell ref="X57:Y57"/>
    <mergeCell ref="A56:D56"/>
    <mergeCell ref="E56:G56"/>
    <mergeCell ref="H56:P56"/>
    <mergeCell ref="Q56:U56"/>
    <mergeCell ref="V56:W56"/>
    <mergeCell ref="X56:Y56"/>
    <mergeCell ref="A59:D59"/>
    <mergeCell ref="E59:G59"/>
    <mergeCell ref="H59:P59"/>
    <mergeCell ref="Q59:U59"/>
    <mergeCell ref="V59:W59"/>
    <mergeCell ref="X59:Y59"/>
    <mergeCell ref="A58:D58"/>
    <mergeCell ref="E58:G58"/>
    <mergeCell ref="H58:P58"/>
    <mergeCell ref="Q58:U58"/>
    <mergeCell ref="V58:W58"/>
    <mergeCell ref="X58:Y58"/>
    <mergeCell ref="A61:D61"/>
    <mergeCell ref="E61:P61"/>
    <mergeCell ref="Q61:U61"/>
    <mergeCell ref="V61:W61"/>
    <mergeCell ref="X61:Y61"/>
    <mergeCell ref="A60:D60"/>
    <mergeCell ref="E60:G60"/>
    <mergeCell ref="H60:P60"/>
    <mergeCell ref="Q60:U60"/>
    <mergeCell ref="V60:W60"/>
    <mergeCell ref="X60:Y60"/>
  </mergeCells>
  <pageMargins left="0" right="0" top="0.39370078740157483" bottom="0.78740157480314965" header="0.39370078740157483" footer="0.59055118110236227"/>
  <pageSetup paperSize="9" firstPageNumber="10" fitToWidth="0" fitToHeight="0" orientation="portrait" useFirstPageNumber="1" r:id="rId1"/>
  <headerFooter>
    <oddHeader>&amp;R&amp;8Závěrečný účet za rok 2024 - NÁVRH</oddHeader>
    <oddFooter>&amp;C&amp;8&amp;A&amp;R&amp;P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topLeftCell="A13" workbookViewId="0">
      <selection activeCell="P27" sqref="P27"/>
    </sheetView>
  </sheetViews>
  <sheetFormatPr defaultRowHeight="15" x14ac:dyDescent="0.25"/>
  <cols>
    <col min="1" max="1" width="7.7109375" style="6" customWidth="1"/>
    <col min="2" max="2" width="12.7109375" style="6" customWidth="1"/>
    <col min="3" max="3" width="10.7109375" style="6" customWidth="1"/>
    <col min="4" max="4" width="12.5703125" style="6" customWidth="1"/>
    <col min="5" max="5" width="10.7109375" style="6" customWidth="1"/>
    <col min="6" max="6" width="9.7109375" style="6" customWidth="1"/>
    <col min="7" max="7" width="10.7109375" style="6" customWidth="1"/>
    <col min="8" max="8" width="12.140625" style="6" customWidth="1"/>
    <col min="9" max="9" width="13.28515625" style="6" customWidth="1"/>
    <col min="10" max="10" width="11.28515625" bestFit="1" customWidth="1"/>
  </cols>
  <sheetData>
    <row r="1" spans="1:10" ht="16.5" thickBot="1" x14ac:dyDescent="0.3">
      <c r="A1" s="242" t="s">
        <v>656</v>
      </c>
      <c r="B1" s="242"/>
      <c r="C1" s="242"/>
      <c r="D1" s="242"/>
      <c r="E1" s="242"/>
      <c r="F1" s="242"/>
      <c r="G1" s="242"/>
      <c r="H1" s="242"/>
      <c r="I1" s="242"/>
    </row>
    <row r="2" spans="1:10" ht="15" customHeight="1" x14ac:dyDescent="0.25">
      <c r="A2" s="281" t="s">
        <v>657</v>
      </c>
      <c r="B2" s="283" t="s">
        <v>666</v>
      </c>
      <c r="C2" s="283" t="s">
        <v>658</v>
      </c>
      <c r="D2" s="285" t="s">
        <v>668</v>
      </c>
      <c r="E2" s="283" t="s">
        <v>667</v>
      </c>
      <c r="F2" s="283"/>
      <c r="G2" s="283"/>
      <c r="H2" s="283"/>
      <c r="I2" s="306" t="s">
        <v>682</v>
      </c>
    </row>
    <row r="3" spans="1:10" ht="25.15" customHeight="1" thickBot="1" x14ac:dyDescent="0.3">
      <c r="A3" s="282"/>
      <c r="B3" s="284"/>
      <c r="C3" s="284"/>
      <c r="D3" s="286"/>
      <c r="E3" s="41" t="s">
        <v>659</v>
      </c>
      <c r="F3" s="41" t="s">
        <v>660</v>
      </c>
      <c r="G3" s="41" t="s">
        <v>661</v>
      </c>
      <c r="H3" s="41" t="s">
        <v>672</v>
      </c>
      <c r="I3" s="307"/>
    </row>
    <row r="4" spans="1:10" ht="49.9" customHeight="1" x14ac:dyDescent="0.25">
      <c r="A4" s="42" t="s">
        <v>662</v>
      </c>
      <c r="B4" s="43" t="s">
        <v>674</v>
      </c>
      <c r="C4" s="116">
        <v>46387</v>
      </c>
      <c r="D4" s="58">
        <v>1234758.8899999999</v>
      </c>
      <c r="E4" s="44" t="s">
        <v>669</v>
      </c>
      <c r="F4" s="163">
        <v>35390</v>
      </c>
      <c r="G4" s="164" t="s">
        <v>1031</v>
      </c>
      <c r="H4" s="163">
        <v>403651.5</v>
      </c>
      <c r="I4" s="161">
        <f>SUM(D4-H4)</f>
        <v>831107.3899999999</v>
      </c>
      <c r="J4" s="40"/>
    </row>
    <row r="5" spans="1:10" ht="49.9" customHeight="1" x14ac:dyDescent="0.25">
      <c r="A5" s="45" t="s">
        <v>663</v>
      </c>
      <c r="B5" s="46" t="s">
        <v>675</v>
      </c>
      <c r="C5" s="117">
        <v>46527</v>
      </c>
      <c r="D5" s="59">
        <v>1170747.5</v>
      </c>
      <c r="E5" s="47" t="s">
        <v>664</v>
      </c>
      <c r="F5" s="160">
        <v>29100</v>
      </c>
      <c r="G5" s="160">
        <f>SUM(F5*12)</f>
        <v>349200</v>
      </c>
      <c r="H5" s="160">
        <f>SUM(F5*12)</f>
        <v>349200</v>
      </c>
      <c r="I5" s="161">
        <f t="shared" ref="I5:I7" si="0">SUM(D5-H5)</f>
        <v>821547.5</v>
      </c>
    </row>
    <row r="6" spans="1:10" ht="49.9" customHeight="1" x14ac:dyDescent="0.25">
      <c r="A6" s="45" t="s">
        <v>676</v>
      </c>
      <c r="B6" s="46" t="s">
        <v>677</v>
      </c>
      <c r="C6" s="118" t="s">
        <v>678</v>
      </c>
      <c r="D6" s="59">
        <v>1104644</v>
      </c>
      <c r="E6" s="47" t="s">
        <v>670</v>
      </c>
      <c r="F6" s="160">
        <v>62000</v>
      </c>
      <c r="G6" s="160">
        <f t="shared" ref="G6:G7" si="1">SUM(F6*12)</f>
        <v>744000</v>
      </c>
      <c r="H6" s="160">
        <f>SUM(F6*12)</f>
        <v>744000</v>
      </c>
      <c r="I6" s="161">
        <f t="shared" si="0"/>
        <v>360644</v>
      </c>
    </row>
    <row r="7" spans="1:10" ht="49.9" customHeight="1" thickBot="1" x14ac:dyDescent="0.3">
      <c r="A7" s="48" t="s">
        <v>679</v>
      </c>
      <c r="B7" s="49" t="s">
        <v>680</v>
      </c>
      <c r="C7" s="119">
        <v>51855</v>
      </c>
      <c r="D7" s="60">
        <v>25000000</v>
      </c>
      <c r="E7" s="50" t="s">
        <v>671</v>
      </c>
      <c r="F7" s="162">
        <v>20000</v>
      </c>
      <c r="G7" s="160">
        <f t="shared" si="1"/>
        <v>240000</v>
      </c>
      <c r="H7" s="162">
        <f>SUM(F7*12)</f>
        <v>240000</v>
      </c>
      <c r="I7" s="161">
        <f t="shared" si="0"/>
        <v>24760000</v>
      </c>
    </row>
    <row r="8" spans="1:10" ht="25.15" customHeight="1" thickBot="1" x14ac:dyDescent="0.3">
      <c r="A8" s="278" t="s">
        <v>665</v>
      </c>
      <c r="B8" s="279"/>
      <c r="C8" s="280"/>
      <c r="D8" s="61">
        <f>SUM(D4:D7)</f>
        <v>28510150.390000001</v>
      </c>
      <c r="E8" s="51"/>
      <c r="F8" s="52"/>
      <c r="G8" s="52"/>
      <c r="H8" s="61">
        <f>SUM(H4:H7)</f>
        <v>1736851.5</v>
      </c>
      <c r="I8" s="62">
        <f>SUM(I4:I7)</f>
        <v>26773298.890000001</v>
      </c>
    </row>
    <row r="9" spans="1:10" ht="15.75" thickBot="1" x14ac:dyDescent="0.3"/>
    <row r="10" spans="1:10" ht="19.899999999999999" customHeight="1" thickBot="1" x14ac:dyDescent="0.3">
      <c r="A10" s="287" t="s">
        <v>673</v>
      </c>
      <c r="B10" s="288"/>
      <c r="C10" s="288"/>
      <c r="D10" s="276" t="s">
        <v>681</v>
      </c>
      <c r="E10" s="277"/>
    </row>
    <row r="11" spans="1:10" ht="19.899999999999999" customHeight="1" x14ac:dyDescent="0.25">
      <c r="A11" s="289" t="s">
        <v>699</v>
      </c>
      <c r="B11" s="290"/>
      <c r="C11" s="290"/>
      <c r="D11" s="308">
        <v>21028.5</v>
      </c>
      <c r="E11" s="309"/>
    </row>
    <row r="12" spans="1:10" ht="19.899999999999999" customHeight="1" x14ac:dyDescent="0.25">
      <c r="A12" s="291" t="s">
        <v>700</v>
      </c>
      <c r="B12" s="292"/>
      <c r="C12" s="292"/>
      <c r="D12" s="310">
        <v>56722.7</v>
      </c>
      <c r="E12" s="311"/>
    </row>
    <row r="13" spans="1:10" ht="19.899999999999999" customHeight="1" x14ac:dyDescent="0.25">
      <c r="A13" s="291" t="s">
        <v>701</v>
      </c>
      <c r="B13" s="292"/>
      <c r="C13" s="292"/>
      <c r="D13" s="310">
        <v>42390.6</v>
      </c>
      <c r="E13" s="311"/>
    </row>
    <row r="14" spans="1:10" ht="19.899999999999999" customHeight="1" thickBot="1" x14ac:dyDescent="0.3">
      <c r="A14" s="293" t="s">
        <v>702</v>
      </c>
      <c r="B14" s="294"/>
      <c r="C14" s="294"/>
      <c r="D14" s="298">
        <v>743728.52</v>
      </c>
      <c r="E14" s="299"/>
    </row>
    <row r="15" spans="1:10" ht="19.899999999999999" customHeight="1" thickBot="1" x14ac:dyDescent="0.3">
      <c r="A15" s="278" t="s">
        <v>665</v>
      </c>
      <c r="B15" s="279"/>
      <c r="C15" s="280"/>
      <c r="D15" s="300">
        <f>SUM(D11:E14)</f>
        <v>863870.32000000007</v>
      </c>
      <c r="E15" s="301"/>
    </row>
    <row r="16" spans="1:10" x14ac:dyDescent="0.25">
      <c r="D16" s="53"/>
      <c r="E16" s="53"/>
    </row>
    <row r="17" spans="1:10" ht="16.5" thickBot="1" x14ac:dyDescent="0.3">
      <c r="A17" s="242" t="s">
        <v>1032</v>
      </c>
      <c r="B17" s="242"/>
      <c r="C17" s="242"/>
      <c r="D17" s="242"/>
      <c r="E17" s="242"/>
      <c r="F17" s="242"/>
      <c r="G17" s="242"/>
      <c r="H17" s="242"/>
      <c r="I17" s="242"/>
    </row>
    <row r="18" spans="1:10" ht="19.899999999999999" customHeight="1" x14ac:dyDescent="0.25">
      <c r="A18" s="273" t="s">
        <v>683</v>
      </c>
      <c r="B18" s="274"/>
      <c r="C18" s="274"/>
      <c r="D18" s="274"/>
      <c r="E18" s="274"/>
      <c r="F18" s="274"/>
      <c r="G18" s="275"/>
      <c r="H18" s="302">
        <v>65772273.560000002</v>
      </c>
      <c r="I18" s="303"/>
    </row>
    <row r="19" spans="1:10" ht="19.899999999999999" customHeight="1" x14ac:dyDescent="0.25">
      <c r="A19" s="295" t="s">
        <v>684</v>
      </c>
      <c r="B19" s="296"/>
      <c r="C19" s="296"/>
      <c r="D19" s="296"/>
      <c r="E19" s="296"/>
      <c r="F19" s="296"/>
      <c r="G19" s="297"/>
      <c r="H19" s="304">
        <v>69698535.040000007</v>
      </c>
      <c r="I19" s="305"/>
    </row>
    <row r="20" spans="1:10" ht="19.899999999999999" customHeight="1" thickBot="1" x14ac:dyDescent="0.3">
      <c r="A20" s="268" t="s">
        <v>685</v>
      </c>
      <c r="B20" s="269"/>
      <c r="C20" s="269"/>
      <c r="D20" s="269"/>
      <c r="E20" s="269"/>
      <c r="F20" s="269"/>
      <c r="G20" s="270"/>
      <c r="H20" s="271">
        <f>SUM(H19-H18)</f>
        <v>3926261.4800000042</v>
      </c>
      <c r="I20" s="272"/>
    </row>
    <row r="22" spans="1:10" ht="16.5" thickBot="1" x14ac:dyDescent="0.3">
      <c r="A22" s="242" t="s">
        <v>686</v>
      </c>
      <c r="B22" s="242"/>
      <c r="C22" s="242"/>
      <c r="D22" s="242"/>
      <c r="E22" s="242"/>
      <c r="F22" s="242"/>
      <c r="G22" s="242"/>
      <c r="H22" s="242"/>
      <c r="I22" s="242"/>
    </row>
    <row r="23" spans="1:10" ht="25.15" customHeight="1" thickBot="1" x14ac:dyDescent="0.3">
      <c r="A23" s="120" t="s">
        <v>687</v>
      </c>
      <c r="B23" s="312" t="s">
        <v>361</v>
      </c>
      <c r="C23" s="313"/>
      <c r="D23" s="313"/>
      <c r="E23" s="313"/>
      <c r="F23" s="313"/>
      <c r="G23" s="314"/>
      <c r="H23" s="323" t="s">
        <v>688</v>
      </c>
      <c r="I23" s="324"/>
    </row>
    <row r="24" spans="1:10" ht="18" customHeight="1" x14ac:dyDescent="0.25">
      <c r="A24" s="55">
        <v>1</v>
      </c>
      <c r="B24" s="315" t="s">
        <v>695</v>
      </c>
      <c r="C24" s="316"/>
      <c r="D24" s="316"/>
      <c r="E24" s="316"/>
      <c r="F24" s="316"/>
      <c r="G24" s="317"/>
      <c r="H24" s="325">
        <v>48083086.909999996</v>
      </c>
      <c r="I24" s="326"/>
    </row>
    <row r="25" spans="1:10" ht="18" customHeight="1" x14ac:dyDescent="0.25">
      <c r="A25" s="54">
        <v>2</v>
      </c>
      <c r="B25" s="318" t="s">
        <v>696</v>
      </c>
      <c r="C25" s="319"/>
      <c r="D25" s="319"/>
      <c r="E25" s="319"/>
      <c r="F25" s="319"/>
      <c r="G25" s="320"/>
      <c r="H25" s="321">
        <v>28362523.530000001</v>
      </c>
      <c r="I25" s="322"/>
      <c r="J25" s="83"/>
    </row>
    <row r="26" spans="1:10" ht="18" customHeight="1" x14ac:dyDescent="0.25">
      <c r="A26" s="54">
        <v>3</v>
      </c>
      <c r="B26" s="318" t="s">
        <v>697</v>
      </c>
      <c r="C26" s="319"/>
      <c r="D26" s="319"/>
      <c r="E26" s="319"/>
      <c r="F26" s="319"/>
      <c r="G26" s="320"/>
      <c r="H26" s="321">
        <v>751200</v>
      </c>
      <c r="I26" s="322"/>
    </row>
    <row r="27" spans="1:10" ht="18" customHeight="1" x14ac:dyDescent="0.25">
      <c r="A27" s="56">
        <v>4</v>
      </c>
      <c r="B27" s="327" t="s">
        <v>692</v>
      </c>
      <c r="C27" s="328"/>
      <c r="D27" s="328"/>
      <c r="E27" s="328"/>
      <c r="F27" s="328"/>
      <c r="G27" s="329"/>
      <c r="H27" s="333">
        <f>SUM(H24:I26)</f>
        <v>77196810.439999998</v>
      </c>
      <c r="I27" s="334"/>
    </row>
    <row r="28" spans="1:10" ht="18" customHeight="1" x14ac:dyDescent="0.25">
      <c r="A28" s="54">
        <v>5</v>
      </c>
      <c r="B28" s="318" t="s">
        <v>698</v>
      </c>
      <c r="C28" s="319"/>
      <c r="D28" s="319"/>
      <c r="E28" s="319"/>
      <c r="F28" s="319"/>
      <c r="G28" s="320"/>
      <c r="H28" s="321">
        <f>SUM(D15)</f>
        <v>863870.32000000007</v>
      </c>
      <c r="I28" s="322"/>
    </row>
    <row r="29" spans="1:10" ht="18" customHeight="1" x14ac:dyDescent="0.25">
      <c r="A29" s="54">
        <v>6</v>
      </c>
      <c r="B29" s="318" t="s">
        <v>690</v>
      </c>
      <c r="C29" s="319"/>
      <c r="D29" s="319"/>
      <c r="E29" s="319"/>
      <c r="F29" s="319"/>
      <c r="G29" s="320"/>
      <c r="H29" s="321">
        <f>SUM(H8)</f>
        <v>1736851.5</v>
      </c>
      <c r="I29" s="322"/>
    </row>
    <row r="30" spans="1:10" ht="18" customHeight="1" x14ac:dyDescent="0.25">
      <c r="A30" s="54">
        <v>7</v>
      </c>
      <c r="B30" s="318" t="s">
        <v>691</v>
      </c>
      <c r="C30" s="319"/>
      <c r="D30" s="319"/>
      <c r="E30" s="319"/>
      <c r="F30" s="319"/>
      <c r="G30" s="320"/>
      <c r="H30" s="321">
        <v>0</v>
      </c>
      <c r="I30" s="322"/>
    </row>
    <row r="31" spans="1:10" ht="18" customHeight="1" x14ac:dyDescent="0.25">
      <c r="A31" s="56">
        <v>8</v>
      </c>
      <c r="B31" s="327" t="s">
        <v>693</v>
      </c>
      <c r="C31" s="328"/>
      <c r="D31" s="328"/>
      <c r="E31" s="328"/>
      <c r="F31" s="328"/>
      <c r="G31" s="329"/>
      <c r="H31" s="333">
        <f>SUM(H28:I30)</f>
        <v>2600721.8200000003</v>
      </c>
      <c r="I31" s="334"/>
    </row>
    <row r="32" spans="1:10" ht="18" customHeight="1" thickBot="1" x14ac:dyDescent="0.3">
      <c r="A32" s="57">
        <v>9</v>
      </c>
      <c r="B32" s="339" t="s">
        <v>694</v>
      </c>
      <c r="C32" s="340"/>
      <c r="D32" s="340"/>
      <c r="E32" s="340"/>
      <c r="F32" s="340"/>
      <c r="G32" s="341"/>
      <c r="H32" s="335">
        <f>SUM(H31/H27)</f>
        <v>3.3689498376637858E-2</v>
      </c>
      <c r="I32" s="336"/>
    </row>
    <row r="33" spans="1:9" ht="18" customHeight="1" thickBot="1" x14ac:dyDescent="0.3">
      <c r="A33" s="330" t="s">
        <v>689</v>
      </c>
      <c r="B33" s="331"/>
      <c r="C33" s="331"/>
      <c r="D33" s="331"/>
      <c r="E33" s="331"/>
      <c r="F33" s="331"/>
      <c r="G33" s="332"/>
      <c r="H33" s="337">
        <f>SUM(H32)</f>
        <v>3.3689498376637858E-2</v>
      </c>
      <c r="I33" s="338"/>
    </row>
  </sheetData>
  <mergeCells count="50">
    <mergeCell ref="B27:G27"/>
    <mergeCell ref="A33:G33"/>
    <mergeCell ref="H28:I28"/>
    <mergeCell ref="H29:I29"/>
    <mergeCell ref="H30:I30"/>
    <mergeCell ref="H31:I31"/>
    <mergeCell ref="H32:I32"/>
    <mergeCell ref="H33:I33"/>
    <mergeCell ref="B28:G28"/>
    <mergeCell ref="B29:G29"/>
    <mergeCell ref="B30:G30"/>
    <mergeCell ref="B31:G31"/>
    <mergeCell ref="B32:G32"/>
    <mergeCell ref="H27:I27"/>
    <mergeCell ref="B23:G23"/>
    <mergeCell ref="B24:G24"/>
    <mergeCell ref="B25:G25"/>
    <mergeCell ref="B26:G26"/>
    <mergeCell ref="A22:I22"/>
    <mergeCell ref="H25:I25"/>
    <mergeCell ref="H26:I26"/>
    <mergeCell ref="H23:I23"/>
    <mergeCell ref="H24:I24"/>
    <mergeCell ref="I2:I3"/>
    <mergeCell ref="E2:H2"/>
    <mergeCell ref="D11:E11"/>
    <mergeCell ref="D12:E12"/>
    <mergeCell ref="D13:E13"/>
    <mergeCell ref="A19:G19"/>
    <mergeCell ref="D14:E14"/>
    <mergeCell ref="D15:E15"/>
    <mergeCell ref="A17:I17"/>
    <mergeCell ref="H18:I18"/>
    <mergeCell ref="H19:I19"/>
    <mergeCell ref="A20:G20"/>
    <mergeCell ref="H20:I20"/>
    <mergeCell ref="A18:G18"/>
    <mergeCell ref="D10:E10"/>
    <mergeCell ref="A1:I1"/>
    <mergeCell ref="A8:C8"/>
    <mergeCell ref="A2:A3"/>
    <mergeCell ref="B2:B3"/>
    <mergeCell ref="C2:C3"/>
    <mergeCell ref="D2:D3"/>
    <mergeCell ref="A15:C15"/>
    <mergeCell ref="A10:C10"/>
    <mergeCell ref="A11:C11"/>
    <mergeCell ref="A12:C12"/>
    <mergeCell ref="A13:C13"/>
    <mergeCell ref="A14:C14"/>
  </mergeCells>
  <pageMargins left="0" right="0" top="0.39370078740157483" bottom="0.78740157480314965" header="0.39370078740157483" footer="0.59055118110236227"/>
  <pageSetup paperSize="9" firstPageNumber="11" fitToWidth="0" fitToHeight="0" orientation="portrait" useFirstPageNumber="1" r:id="rId1"/>
  <headerFooter>
    <oddHeader>&amp;R&amp;8Závěrečný účet za rok 2024 - NÁVRH</oddHeader>
    <oddFooter>&amp;C&amp;8&amp;A&amp;R&amp;P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3"/>
  <sheetViews>
    <sheetView topLeftCell="A64" workbookViewId="0">
      <selection activeCell="I20" sqref="I20"/>
    </sheetView>
  </sheetViews>
  <sheetFormatPr defaultRowHeight="15" x14ac:dyDescent="0.25"/>
  <cols>
    <col min="1" max="1" width="7.7109375" style="6" customWidth="1"/>
    <col min="2" max="4" width="15.7109375" style="6" customWidth="1"/>
    <col min="5" max="6" width="18.7109375" style="6" customWidth="1"/>
    <col min="7" max="7" width="5.7109375" style="6" customWidth="1"/>
  </cols>
  <sheetData>
    <row r="1" spans="1:7" ht="16.149999999999999" customHeight="1" thickBot="1" x14ac:dyDescent="0.3">
      <c r="A1" s="242" t="s">
        <v>935</v>
      </c>
      <c r="B1" s="242"/>
      <c r="C1" s="242"/>
      <c r="D1" s="242"/>
      <c r="E1" s="242"/>
      <c r="F1" s="242"/>
      <c r="G1" s="242"/>
    </row>
    <row r="2" spans="1:7" ht="18" customHeight="1" thickBot="1" x14ac:dyDescent="0.3">
      <c r="A2" s="356" t="s">
        <v>781</v>
      </c>
      <c r="B2" s="356"/>
      <c r="C2" s="356"/>
      <c r="D2" s="356"/>
      <c r="E2" s="112" t="s">
        <v>782</v>
      </c>
      <c r="F2" s="113" t="s">
        <v>783</v>
      </c>
      <c r="G2" s="111" t="s">
        <v>784</v>
      </c>
    </row>
    <row r="3" spans="1:7" ht="18" customHeight="1" x14ac:dyDescent="0.25">
      <c r="A3" s="101" t="s">
        <v>785</v>
      </c>
      <c r="B3" s="357" t="s">
        <v>786</v>
      </c>
      <c r="C3" s="358"/>
      <c r="D3" s="358"/>
      <c r="E3" s="85">
        <v>628326.5</v>
      </c>
      <c r="F3" s="85">
        <v>628326.5</v>
      </c>
      <c r="G3" s="86">
        <v>0</v>
      </c>
    </row>
    <row r="4" spans="1:7" ht="18" customHeight="1" x14ac:dyDescent="0.25">
      <c r="A4" s="102" t="s">
        <v>787</v>
      </c>
      <c r="B4" s="342" t="s">
        <v>788</v>
      </c>
      <c r="C4" s="343"/>
      <c r="D4" s="343"/>
      <c r="E4" s="87">
        <v>468922.33</v>
      </c>
      <c r="F4" s="85">
        <v>468922.33</v>
      </c>
      <c r="G4" s="86">
        <v>0</v>
      </c>
    </row>
    <row r="5" spans="1:7" ht="18" customHeight="1" x14ac:dyDescent="0.25">
      <c r="A5" s="103" t="s">
        <v>789</v>
      </c>
      <c r="B5" s="352" t="s">
        <v>790</v>
      </c>
      <c r="C5" s="353"/>
      <c r="D5" s="353"/>
      <c r="E5" s="87">
        <v>1327140</v>
      </c>
      <c r="F5" s="85">
        <v>1327140</v>
      </c>
      <c r="G5" s="86">
        <v>0</v>
      </c>
    </row>
    <row r="6" spans="1:7" ht="18" customHeight="1" x14ac:dyDescent="0.25">
      <c r="A6" s="102" t="s">
        <v>791</v>
      </c>
      <c r="B6" s="342" t="s">
        <v>792</v>
      </c>
      <c r="C6" s="343"/>
      <c r="D6" s="343"/>
      <c r="E6" s="88">
        <v>242185824.66999999</v>
      </c>
      <c r="F6" s="85">
        <v>242185824.66999999</v>
      </c>
      <c r="G6" s="86">
        <v>0</v>
      </c>
    </row>
    <row r="7" spans="1:7" ht="18" customHeight="1" x14ac:dyDescent="0.25">
      <c r="A7" s="102" t="s">
        <v>793</v>
      </c>
      <c r="B7" s="342" t="s">
        <v>794</v>
      </c>
      <c r="C7" s="343"/>
      <c r="D7" s="343"/>
      <c r="E7" s="88">
        <v>38012195.640000001</v>
      </c>
      <c r="F7" s="85">
        <v>38012195.640000001</v>
      </c>
      <c r="G7" s="86">
        <v>0</v>
      </c>
    </row>
    <row r="8" spans="1:7" ht="18" customHeight="1" x14ac:dyDescent="0.25">
      <c r="A8" s="102" t="s">
        <v>795</v>
      </c>
      <c r="B8" s="342" t="s">
        <v>796</v>
      </c>
      <c r="C8" s="343"/>
      <c r="D8" s="343"/>
      <c r="E8" s="88">
        <v>11062958.49</v>
      </c>
      <c r="F8" s="85">
        <v>11062958.49</v>
      </c>
      <c r="G8" s="86">
        <v>0</v>
      </c>
    </row>
    <row r="9" spans="1:7" ht="18" customHeight="1" x14ac:dyDescent="0.25">
      <c r="A9" s="102" t="s">
        <v>797</v>
      </c>
      <c r="B9" s="342" t="s">
        <v>798</v>
      </c>
      <c r="C9" s="343"/>
      <c r="D9" s="343"/>
      <c r="E9" s="88">
        <v>32016315.399999999</v>
      </c>
      <c r="F9" s="85">
        <v>32016315.399999999</v>
      </c>
      <c r="G9" s="86">
        <v>0</v>
      </c>
    </row>
    <row r="10" spans="1:7" ht="18" customHeight="1" x14ac:dyDescent="0.25">
      <c r="A10" s="102" t="s">
        <v>799</v>
      </c>
      <c r="B10" s="342" t="s">
        <v>436</v>
      </c>
      <c r="C10" s="343"/>
      <c r="D10" s="343"/>
      <c r="E10" s="88">
        <v>52000</v>
      </c>
      <c r="F10" s="85">
        <v>52000</v>
      </c>
      <c r="G10" s="86">
        <v>0</v>
      </c>
    </row>
    <row r="11" spans="1:7" ht="18" customHeight="1" x14ac:dyDescent="0.25">
      <c r="A11" s="102" t="s">
        <v>800</v>
      </c>
      <c r="B11" s="342" t="s">
        <v>438</v>
      </c>
      <c r="C11" s="343"/>
      <c r="D11" s="343"/>
      <c r="E11" s="89">
        <v>0</v>
      </c>
      <c r="F11" s="85">
        <v>0</v>
      </c>
      <c r="G11" s="86">
        <v>0</v>
      </c>
    </row>
    <row r="12" spans="1:7" ht="18" customHeight="1" x14ac:dyDescent="0.25">
      <c r="A12" s="102" t="s">
        <v>801</v>
      </c>
      <c r="B12" s="342" t="s">
        <v>440</v>
      </c>
      <c r="C12" s="343"/>
      <c r="D12" s="343"/>
      <c r="E12" s="88">
        <v>0</v>
      </c>
      <c r="F12" s="85">
        <v>0</v>
      </c>
      <c r="G12" s="86">
        <v>0</v>
      </c>
    </row>
    <row r="13" spans="1:7" ht="18" customHeight="1" x14ac:dyDescent="0.25">
      <c r="A13" s="102" t="s">
        <v>802</v>
      </c>
      <c r="B13" s="342" t="s">
        <v>803</v>
      </c>
      <c r="C13" s="343"/>
      <c r="D13" s="343"/>
      <c r="E13" s="88">
        <v>17138395.420000002</v>
      </c>
      <c r="F13" s="85">
        <v>17138395.420000002</v>
      </c>
      <c r="G13" s="86">
        <v>0</v>
      </c>
    </row>
    <row r="14" spans="1:7" ht="18" customHeight="1" x14ac:dyDescent="0.25">
      <c r="A14" s="102" t="s">
        <v>804</v>
      </c>
      <c r="B14" s="342" t="s">
        <v>805</v>
      </c>
      <c r="C14" s="343"/>
      <c r="D14" s="343"/>
      <c r="E14" s="88">
        <v>0</v>
      </c>
      <c r="F14" s="85">
        <v>0</v>
      </c>
      <c r="G14" s="86">
        <v>0</v>
      </c>
    </row>
    <row r="15" spans="1:7" ht="18" customHeight="1" x14ac:dyDescent="0.25">
      <c r="A15" s="102" t="s">
        <v>806</v>
      </c>
      <c r="B15" s="342" t="s">
        <v>807</v>
      </c>
      <c r="C15" s="343"/>
      <c r="D15" s="343"/>
      <c r="E15" s="88">
        <v>200000</v>
      </c>
      <c r="F15" s="85">
        <v>200000</v>
      </c>
      <c r="G15" s="86">
        <v>0</v>
      </c>
    </row>
    <row r="16" spans="1:7" ht="18" customHeight="1" x14ac:dyDescent="0.25">
      <c r="A16" s="102" t="s">
        <v>808</v>
      </c>
      <c r="B16" s="342" t="s">
        <v>809</v>
      </c>
      <c r="C16" s="343"/>
      <c r="D16" s="343"/>
      <c r="E16" s="88">
        <v>715844</v>
      </c>
      <c r="F16" s="85">
        <v>715844</v>
      </c>
      <c r="G16" s="86">
        <v>0</v>
      </c>
    </row>
    <row r="17" spans="1:7" ht="18" customHeight="1" x14ac:dyDescent="0.25">
      <c r="A17" s="102" t="s">
        <v>810</v>
      </c>
      <c r="B17" s="342" t="s">
        <v>811</v>
      </c>
      <c r="C17" s="343"/>
      <c r="D17" s="343"/>
      <c r="E17" s="88">
        <v>-620935.97</v>
      </c>
      <c r="F17" s="85">
        <v>-620935.97</v>
      </c>
      <c r="G17" s="86">
        <v>0</v>
      </c>
    </row>
    <row r="18" spans="1:7" ht="18" customHeight="1" x14ac:dyDescent="0.25">
      <c r="A18" s="102" t="s">
        <v>812</v>
      </c>
      <c r="B18" s="342" t="s">
        <v>813</v>
      </c>
      <c r="C18" s="343"/>
      <c r="D18" s="343"/>
      <c r="E18" s="87">
        <v>-468922.33</v>
      </c>
      <c r="F18" s="85">
        <v>-468922.33</v>
      </c>
      <c r="G18" s="86">
        <v>0</v>
      </c>
    </row>
    <row r="19" spans="1:7" ht="18" customHeight="1" x14ac:dyDescent="0.25">
      <c r="A19" s="102" t="s">
        <v>814</v>
      </c>
      <c r="B19" s="342" t="s">
        <v>815</v>
      </c>
      <c r="C19" s="343"/>
      <c r="D19" s="343"/>
      <c r="E19" s="87">
        <v>-377432</v>
      </c>
      <c r="F19" s="85">
        <v>-377432</v>
      </c>
      <c r="G19" s="86">
        <v>0</v>
      </c>
    </row>
    <row r="20" spans="1:7" ht="18" customHeight="1" x14ac:dyDescent="0.25">
      <c r="A20" s="102" t="s">
        <v>816</v>
      </c>
      <c r="B20" s="342" t="s">
        <v>817</v>
      </c>
      <c r="C20" s="343"/>
      <c r="D20" s="343"/>
      <c r="E20" s="87">
        <v>-72863528</v>
      </c>
      <c r="F20" s="85">
        <v>-72863528</v>
      </c>
      <c r="G20" s="86">
        <v>0</v>
      </c>
    </row>
    <row r="21" spans="1:7" ht="18" customHeight="1" x14ac:dyDescent="0.25">
      <c r="A21" s="102" t="s">
        <v>818</v>
      </c>
      <c r="B21" s="342" t="s">
        <v>819</v>
      </c>
      <c r="C21" s="343"/>
      <c r="D21" s="343"/>
      <c r="E21" s="87">
        <v>-22184187.210000001</v>
      </c>
      <c r="F21" s="85">
        <v>-22184187.210000001</v>
      </c>
      <c r="G21" s="86">
        <v>0</v>
      </c>
    </row>
    <row r="22" spans="1:7" ht="18" customHeight="1" x14ac:dyDescent="0.25">
      <c r="A22" s="102" t="s">
        <v>820</v>
      </c>
      <c r="B22" s="342" t="s">
        <v>821</v>
      </c>
      <c r="C22" s="343"/>
      <c r="D22" s="343"/>
      <c r="E22" s="87">
        <v>-11062958.49</v>
      </c>
      <c r="F22" s="85">
        <v>-11062958.49</v>
      </c>
      <c r="G22" s="86">
        <v>0</v>
      </c>
    </row>
    <row r="23" spans="1:7" ht="18" customHeight="1" x14ac:dyDescent="0.25">
      <c r="A23" s="102" t="s">
        <v>41</v>
      </c>
      <c r="B23" s="342" t="s">
        <v>822</v>
      </c>
      <c r="C23" s="343"/>
      <c r="D23" s="343"/>
      <c r="E23" s="88">
        <v>992823.99</v>
      </c>
      <c r="F23" s="85">
        <v>992823.99</v>
      </c>
      <c r="G23" s="86">
        <v>0</v>
      </c>
    </row>
    <row r="24" spans="1:7" ht="18" customHeight="1" x14ac:dyDescent="0.25">
      <c r="A24" s="102" t="s">
        <v>823</v>
      </c>
      <c r="B24" s="342" t="s">
        <v>472</v>
      </c>
      <c r="C24" s="343"/>
      <c r="D24" s="343"/>
      <c r="E24" s="88">
        <v>92435.44</v>
      </c>
      <c r="F24" s="85">
        <v>92435.44</v>
      </c>
      <c r="G24" s="86">
        <v>0</v>
      </c>
    </row>
    <row r="25" spans="1:7" ht="18" customHeight="1" x14ac:dyDescent="0.25">
      <c r="A25" s="102" t="s">
        <v>824</v>
      </c>
      <c r="B25" s="342" t="s">
        <v>825</v>
      </c>
      <c r="C25" s="343"/>
      <c r="D25" s="343"/>
      <c r="E25" s="87">
        <v>-336308.44</v>
      </c>
      <c r="F25" s="85">
        <v>-336308.44</v>
      </c>
      <c r="G25" s="86">
        <v>0</v>
      </c>
    </row>
    <row r="26" spans="1:7" ht="18" customHeight="1" x14ac:dyDescent="0.25">
      <c r="A26" s="102" t="s">
        <v>826</v>
      </c>
      <c r="B26" s="342" t="s">
        <v>827</v>
      </c>
      <c r="C26" s="343"/>
      <c r="D26" s="343"/>
      <c r="E26" s="87">
        <v>-119466.03</v>
      </c>
      <c r="F26" s="85">
        <v>-119466.03</v>
      </c>
      <c r="G26" s="86">
        <v>0</v>
      </c>
    </row>
    <row r="27" spans="1:7" ht="18" customHeight="1" x14ac:dyDescent="0.25">
      <c r="A27" s="102" t="s">
        <v>828</v>
      </c>
      <c r="B27" s="104" t="s">
        <v>829</v>
      </c>
      <c r="C27" s="105"/>
      <c r="D27" s="105"/>
      <c r="E27" s="87">
        <v>-601.09</v>
      </c>
      <c r="F27" s="85">
        <v>-601.09</v>
      </c>
      <c r="G27" s="86">
        <v>0</v>
      </c>
    </row>
    <row r="28" spans="1:7" ht="18" customHeight="1" x14ac:dyDescent="0.25">
      <c r="A28" s="102" t="s">
        <v>121</v>
      </c>
      <c r="B28" s="342" t="s">
        <v>830</v>
      </c>
      <c r="C28" s="343"/>
      <c r="D28" s="343"/>
      <c r="E28" s="88">
        <v>18298362.800000001</v>
      </c>
      <c r="F28" s="85">
        <v>18298362.800000001</v>
      </c>
      <c r="G28" s="86">
        <v>0</v>
      </c>
    </row>
    <row r="29" spans="1:7" ht="18" customHeight="1" x14ac:dyDescent="0.25">
      <c r="A29" s="102" t="s">
        <v>831</v>
      </c>
      <c r="B29" s="342" t="s">
        <v>832</v>
      </c>
      <c r="C29" s="343"/>
      <c r="D29" s="343"/>
      <c r="E29" s="88">
        <v>161671.76999999999</v>
      </c>
      <c r="F29" s="85">
        <v>161671.76999999999</v>
      </c>
      <c r="G29" s="86">
        <v>0</v>
      </c>
    </row>
    <row r="30" spans="1:7" ht="18" customHeight="1" x14ac:dyDescent="0.25">
      <c r="A30" s="102" t="s">
        <v>833</v>
      </c>
      <c r="B30" s="342" t="s">
        <v>834</v>
      </c>
      <c r="C30" s="343"/>
      <c r="D30" s="343"/>
      <c r="E30" s="88">
        <v>730536.12</v>
      </c>
      <c r="F30" s="85">
        <v>730536.12</v>
      </c>
      <c r="G30" s="86">
        <v>0</v>
      </c>
    </row>
    <row r="31" spans="1:7" ht="18" customHeight="1" x14ac:dyDescent="0.25">
      <c r="A31" s="102" t="s">
        <v>835</v>
      </c>
      <c r="B31" s="342" t="s">
        <v>836</v>
      </c>
      <c r="C31" s="343"/>
      <c r="D31" s="343"/>
      <c r="E31" s="88">
        <v>191468</v>
      </c>
      <c r="F31" s="85">
        <v>191468</v>
      </c>
      <c r="G31" s="86">
        <v>0</v>
      </c>
    </row>
    <row r="32" spans="1:7" ht="18" customHeight="1" x14ac:dyDescent="0.25">
      <c r="A32" s="102" t="s">
        <v>837</v>
      </c>
      <c r="B32" s="342" t="s">
        <v>838</v>
      </c>
      <c r="C32" s="343"/>
      <c r="D32" s="343"/>
      <c r="E32" s="88">
        <v>0</v>
      </c>
      <c r="F32" s="85">
        <v>0</v>
      </c>
      <c r="G32" s="86">
        <v>0</v>
      </c>
    </row>
    <row r="33" spans="1:7" ht="18" customHeight="1" x14ac:dyDescent="0.25">
      <c r="A33" s="102" t="s">
        <v>839</v>
      </c>
      <c r="B33" s="342" t="s">
        <v>840</v>
      </c>
      <c r="C33" s="343"/>
      <c r="D33" s="343"/>
      <c r="E33" s="88">
        <v>513</v>
      </c>
      <c r="F33" s="85">
        <v>513</v>
      </c>
      <c r="G33" s="86">
        <v>0</v>
      </c>
    </row>
    <row r="34" spans="1:7" ht="18" customHeight="1" x14ac:dyDescent="0.25">
      <c r="A34" s="106" t="s">
        <v>138</v>
      </c>
      <c r="B34" s="359" t="s">
        <v>841</v>
      </c>
      <c r="C34" s="360"/>
      <c r="D34" s="360"/>
      <c r="E34" s="90">
        <v>1579358.49</v>
      </c>
      <c r="F34" s="85">
        <v>1579358.49</v>
      </c>
      <c r="G34" s="86">
        <v>0</v>
      </c>
    </row>
    <row r="35" spans="1:7" ht="18" customHeight="1" x14ac:dyDescent="0.25">
      <c r="A35" s="106" t="s">
        <v>842</v>
      </c>
      <c r="B35" s="359" t="s">
        <v>843</v>
      </c>
      <c r="C35" s="360"/>
      <c r="D35" s="360"/>
      <c r="E35" s="90">
        <v>953936.06</v>
      </c>
      <c r="F35" s="91">
        <v>953936.06</v>
      </c>
      <c r="G35" s="92">
        <v>0</v>
      </c>
    </row>
    <row r="36" spans="1:7" ht="18" customHeight="1" x14ac:dyDescent="0.25">
      <c r="A36" s="106" t="s">
        <v>844</v>
      </c>
      <c r="B36" s="359" t="s">
        <v>845</v>
      </c>
      <c r="C36" s="360"/>
      <c r="D36" s="360"/>
      <c r="E36" s="90">
        <v>512333.11</v>
      </c>
      <c r="F36" s="90">
        <v>512333.11</v>
      </c>
      <c r="G36" s="93">
        <v>0</v>
      </c>
    </row>
    <row r="37" spans="1:7" ht="18" customHeight="1" x14ac:dyDescent="0.25">
      <c r="A37" s="102" t="s">
        <v>846</v>
      </c>
      <c r="B37" s="342" t="s">
        <v>847</v>
      </c>
      <c r="C37" s="343"/>
      <c r="D37" s="343"/>
      <c r="E37" s="87">
        <v>-1548496.65</v>
      </c>
      <c r="F37" s="88">
        <v>-1548496.65</v>
      </c>
      <c r="G37" s="94">
        <v>0</v>
      </c>
    </row>
    <row r="38" spans="1:7" ht="18" customHeight="1" x14ac:dyDescent="0.25">
      <c r="A38" s="101" t="s">
        <v>848</v>
      </c>
      <c r="B38" s="346" t="s">
        <v>849</v>
      </c>
      <c r="C38" s="347"/>
      <c r="D38" s="347"/>
      <c r="E38" s="95">
        <v>-1610504</v>
      </c>
      <c r="F38" s="88">
        <v>-1610504</v>
      </c>
      <c r="G38" s="86">
        <v>0</v>
      </c>
    </row>
    <row r="39" spans="1:7" ht="18" customHeight="1" x14ac:dyDescent="0.25">
      <c r="A39" s="102" t="s">
        <v>850</v>
      </c>
      <c r="B39" s="342" t="s">
        <v>851</v>
      </c>
      <c r="C39" s="343"/>
      <c r="D39" s="343"/>
      <c r="E39" s="88">
        <v>-959409</v>
      </c>
      <c r="F39" s="88">
        <v>-959409</v>
      </c>
      <c r="G39" s="86">
        <v>0</v>
      </c>
    </row>
    <row r="40" spans="1:7" ht="18" customHeight="1" x14ac:dyDescent="0.25">
      <c r="A40" s="102" t="s">
        <v>852</v>
      </c>
      <c r="B40" s="342" t="s">
        <v>853</v>
      </c>
      <c r="C40" s="343"/>
      <c r="D40" s="343"/>
      <c r="E40" s="88">
        <v>-21200</v>
      </c>
      <c r="F40" s="88">
        <v>-21200</v>
      </c>
      <c r="G40" s="86">
        <v>0</v>
      </c>
    </row>
    <row r="41" spans="1:7" ht="18" customHeight="1" thickBot="1" x14ac:dyDescent="0.3">
      <c r="A41" s="110" t="s">
        <v>854</v>
      </c>
      <c r="B41" s="344" t="s">
        <v>855</v>
      </c>
      <c r="C41" s="345"/>
      <c r="D41" s="345"/>
      <c r="E41" s="98">
        <v>-337820</v>
      </c>
      <c r="F41" s="98">
        <v>-337820</v>
      </c>
      <c r="G41" s="99">
        <v>0</v>
      </c>
    </row>
    <row r="42" spans="1:7" ht="16.5" thickBot="1" x14ac:dyDescent="0.3">
      <c r="A42" s="242" t="s">
        <v>934</v>
      </c>
      <c r="B42" s="242"/>
      <c r="C42" s="242"/>
      <c r="D42" s="242"/>
      <c r="E42" s="242"/>
      <c r="F42" s="242"/>
      <c r="G42" s="242"/>
    </row>
    <row r="43" spans="1:7" ht="18" customHeight="1" thickBot="1" x14ac:dyDescent="0.3">
      <c r="A43" s="356" t="s">
        <v>781</v>
      </c>
      <c r="B43" s="356"/>
      <c r="C43" s="356"/>
      <c r="D43" s="356"/>
      <c r="E43" s="112" t="s">
        <v>782</v>
      </c>
      <c r="F43" s="113" t="s">
        <v>783</v>
      </c>
      <c r="G43" s="111" t="s">
        <v>784</v>
      </c>
    </row>
    <row r="44" spans="1:7" ht="18" customHeight="1" x14ac:dyDescent="0.25">
      <c r="A44" s="102" t="s">
        <v>856</v>
      </c>
      <c r="B44" s="342" t="s">
        <v>857</v>
      </c>
      <c r="C44" s="343"/>
      <c r="D44" s="343"/>
      <c r="E44" s="88">
        <v>-156181</v>
      </c>
      <c r="F44" s="88">
        <v>-156181</v>
      </c>
      <c r="G44" s="86">
        <v>0</v>
      </c>
    </row>
    <row r="45" spans="1:7" ht="18" customHeight="1" x14ac:dyDescent="0.25">
      <c r="A45" s="102" t="s">
        <v>858</v>
      </c>
      <c r="B45" s="342" t="s">
        <v>859</v>
      </c>
      <c r="C45" s="343"/>
      <c r="D45" s="343"/>
      <c r="E45" s="88">
        <v>0</v>
      </c>
      <c r="F45" s="88">
        <v>0</v>
      </c>
      <c r="G45" s="86">
        <v>0</v>
      </c>
    </row>
    <row r="46" spans="1:7" ht="18" customHeight="1" x14ac:dyDescent="0.25">
      <c r="A46" s="102" t="s">
        <v>860</v>
      </c>
      <c r="B46" s="342" t="s">
        <v>861</v>
      </c>
      <c r="C46" s="343"/>
      <c r="D46" s="343"/>
      <c r="E46" s="88">
        <v>-90586</v>
      </c>
      <c r="F46" s="88">
        <v>-90586</v>
      </c>
      <c r="G46" s="86">
        <v>0</v>
      </c>
    </row>
    <row r="47" spans="1:7" ht="18" customHeight="1" x14ac:dyDescent="0.25">
      <c r="A47" s="102" t="s">
        <v>862</v>
      </c>
      <c r="B47" s="342" t="s">
        <v>863</v>
      </c>
      <c r="C47" s="343"/>
      <c r="D47" s="343"/>
      <c r="E47" s="88">
        <v>-84644</v>
      </c>
      <c r="F47" s="88">
        <v>-84644</v>
      </c>
      <c r="G47" s="86">
        <v>0</v>
      </c>
    </row>
    <row r="48" spans="1:7" ht="18" customHeight="1" x14ac:dyDescent="0.25">
      <c r="A48" s="103" t="s">
        <v>864</v>
      </c>
      <c r="B48" s="107" t="s">
        <v>865</v>
      </c>
      <c r="C48" s="108"/>
      <c r="D48" s="109"/>
      <c r="E48" s="87">
        <v>0</v>
      </c>
      <c r="F48" s="88">
        <v>0</v>
      </c>
      <c r="G48" s="86">
        <v>0</v>
      </c>
    </row>
    <row r="49" spans="1:7" ht="18" customHeight="1" x14ac:dyDescent="0.25">
      <c r="A49" s="102" t="s">
        <v>866</v>
      </c>
      <c r="B49" s="342" t="s">
        <v>867</v>
      </c>
      <c r="C49" s="343"/>
      <c r="D49" s="343"/>
      <c r="E49" s="88">
        <v>30000</v>
      </c>
      <c r="F49" s="88">
        <v>30000</v>
      </c>
      <c r="G49" s="86">
        <v>0</v>
      </c>
    </row>
    <row r="50" spans="1:7" ht="18" customHeight="1" x14ac:dyDescent="0.25">
      <c r="A50" s="103" t="s">
        <v>868</v>
      </c>
      <c r="B50" s="350" t="s">
        <v>869</v>
      </c>
      <c r="C50" s="351"/>
      <c r="D50" s="351"/>
      <c r="E50" s="88">
        <v>0</v>
      </c>
      <c r="F50" s="88">
        <v>0</v>
      </c>
      <c r="G50" s="96">
        <v>0</v>
      </c>
    </row>
    <row r="51" spans="1:7" ht="18" customHeight="1" x14ac:dyDescent="0.25">
      <c r="A51" s="102" t="s">
        <v>870</v>
      </c>
      <c r="B51" s="342" t="s">
        <v>871</v>
      </c>
      <c r="C51" s="343"/>
      <c r="D51" s="343"/>
      <c r="E51" s="88">
        <v>0</v>
      </c>
      <c r="F51" s="88">
        <v>0</v>
      </c>
      <c r="G51" s="86">
        <v>0</v>
      </c>
    </row>
    <row r="52" spans="1:7" ht="18" customHeight="1" x14ac:dyDescent="0.25">
      <c r="A52" s="103" t="s">
        <v>872</v>
      </c>
      <c r="B52" s="352" t="s">
        <v>873</v>
      </c>
      <c r="C52" s="353"/>
      <c r="D52" s="353"/>
      <c r="E52" s="87">
        <v>0</v>
      </c>
      <c r="F52" s="88">
        <v>0</v>
      </c>
      <c r="G52" s="86">
        <v>0</v>
      </c>
    </row>
    <row r="53" spans="1:7" ht="18" customHeight="1" x14ac:dyDescent="0.25">
      <c r="A53" s="114" t="s">
        <v>874</v>
      </c>
      <c r="B53" s="354" t="s">
        <v>875</v>
      </c>
      <c r="C53" s="355"/>
      <c r="D53" s="355"/>
      <c r="E53" s="115">
        <v>0</v>
      </c>
      <c r="F53" s="90">
        <v>0</v>
      </c>
      <c r="G53" s="93">
        <v>0</v>
      </c>
    </row>
    <row r="54" spans="1:7" ht="18" customHeight="1" x14ac:dyDescent="0.25">
      <c r="A54" s="102" t="s">
        <v>876</v>
      </c>
      <c r="B54" s="348" t="s">
        <v>877</v>
      </c>
      <c r="C54" s="349"/>
      <c r="D54" s="349"/>
      <c r="E54" s="88">
        <v>-616800</v>
      </c>
      <c r="F54" s="88">
        <v>-616800</v>
      </c>
      <c r="G54" s="94">
        <v>0</v>
      </c>
    </row>
    <row r="55" spans="1:7" ht="18" customHeight="1" x14ac:dyDescent="0.25">
      <c r="A55" s="103" t="s">
        <v>878</v>
      </c>
      <c r="B55" s="348" t="s">
        <v>879</v>
      </c>
      <c r="C55" s="349"/>
      <c r="D55" s="349"/>
      <c r="E55" s="95">
        <v>0</v>
      </c>
      <c r="F55" s="88">
        <v>0</v>
      </c>
      <c r="G55" s="86">
        <v>0</v>
      </c>
    </row>
    <row r="56" spans="1:7" ht="18" customHeight="1" x14ac:dyDescent="0.25">
      <c r="A56" s="101" t="s">
        <v>880</v>
      </c>
      <c r="B56" s="346" t="s">
        <v>881</v>
      </c>
      <c r="C56" s="347"/>
      <c r="D56" s="347"/>
      <c r="E56" s="95">
        <v>1153853.28</v>
      </c>
      <c r="F56" s="88">
        <v>1153853.28</v>
      </c>
      <c r="G56" s="86">
        <v>0</v>
      </c>
    </row>
    <row r="57" spans="1:7" ht="18" customHeight="1" x14ac:dyDescent="0.25">
      <c r="A57" s="102" t="s">
        <v>882</v>
      </c>
      <c r="B57" s="342" t="s">
        <v>883</v>
      </c>
      <c r="C57" s="343"/>
      <c r="D57" s="343"/>
      <c r="E57" s="88">
        <v>-981918.86</v>
      </c>
      <c r="F57" s="88">
        <v>-981918.86</v>
      </c>
      <c r="G57" s="86">
        <v>0</v>
      </c>
    </row>
    <row r="58" spans="1:7" ht="18" customHeight="1" x14ac:dyDescent="0.25">
      <c r="A58" s="102" t="s">
        <v>884</v>
      </c>
      <c r="B58" s="350" t="s">
        <v>885</v>
      </c>
      <c r="C58" s="351"/>
      <c r="D58" s="351"/>
      <c r="E58" s="88">
        <v>401393.48</v>
      </c>
      <c r="F58" s="88">
        <v>401393.48</v>
      </c>
      <c r="G58" s="96">
        <v>0</v>
      </c>
    </row>
    <row r="59" spans="1:7" ht="18" customHeight="1" x14ac:dyDescent="0.25">
      <c r="A59" s="102" t="s">
        <v>886</v>
      </c>
      <c r="B59" s="342" t="s">
        <v>887</v>
      </c>
      <c r="C59" s="343"/>
      <c r="D59" s="343"/>
      <c r="E59" s="88">
        <v>-435.6</v>
      </c>
      <c r="F59" s="88">
        <v>-435.6</v>
      </c>
      <c r="G59" s="86">
        <v>0</v>
      </c>
    </row>
    <row r="60" spans="1:7" ht="18" customHeight="1" x14ac:dyDescent="0.25">
      <c r="A60" s="101" t="s">
        <v>888</v>
      </c>
      <c r="B60" s="346" t="s">
        <v>889</v>
      </c>
      <c r="C60" s="347"/>
      <c r="D60" s="347"/>
      <c r="E60" s="95">
        <v>-3382000</v>
      </c>
      <c r="F60" s="88">
        <v>-3382000</v>
      </c>
      <c r="G60" s="86">
        <v>0</v>
      </c>
    </row>
    <row r="61" spans="1:7" ht="18" customHeight="1" x14ac:dyDescent="0.25">
      <c r="A61" s="101" t="s">
        <v>890</v>
      </c>
      <c r="B61" s="346" t="s">
        <v>891</v>
      </c>
      <c r="C61" s="347"/>
      <c r="D61" s="347"/>
      <c r="E61" s="95">
        <v>136383.26</v>
      </c>
      <c r="F61" s="88">
        <v>136383.26</v>
      </c>
      <c r="G61" s="86">
        <v>0</v>
      </c>
    </row>
    <row r="62" spans="1:7" ht="18" customHeight="1" x14ac:dyDescent="0.25">
      <c r="A62" s="102" t="s">
        <v>892</v>
      </c>
      <c r="B62" s="342" t="s">
        <v>893</v>
      </c>
      <c r="C62" s="343"/>
      <c r="D62" s="343"/>
      <c r="E62" s="88">
        <v>4777412.3600000003</v>
      </c>
      <c r="F62" s="88">
        <v>4777412.3600000003</v>
      </c>
      <c r="G62" s="86">
        <v>0</v>
      </c>
    </row>
    <row r="63" spans="1:7" ht="18" customHeight="1" x14ac:dyDescent="0.25">
      <c r="A63" s="102" t="s">
        <v>894</v>
      </c>
      <c r="B63" s="342" t="s">
        <v>895</v>
      </c>
      <c r="C63" s="343"/>
      <c r="D63" s="343"/>
      <c r="E63" s="100">
        <v>-560194</v>
      </c>
      <c r="F63" s="88">
        <v>-560194</v>
      </c>
      <c r="G63" s="86">
        <v>0</v>
      </c>
    </row>
    <row r="64" spans="1:7" ht="18" customHeight="1" x14ac:dyDescent="0.25">
      <c r="A64" s="102" t="s">
        <v>896</v>
      </c>
      <c r="B64" s="342" t="s">
        <v>897</v>
      </c>
      <c r="C64" s="343"/>
      <c r="D64" s="343"/>
      <c r="E64" s="88">
        <v>-162441461.06999999</v>
      </c>
      <c r="F64" s="88">
        <v>-162441461.06999999</v>
      </c>
      <c r="G64" s="86">
        <v>0</v>
      </c>
    </row>
    <row r="65" spans="1:7" ht="18" customHeight="1" x14ac:dyDescent="0.25">
      <c r="A65" s="102" t="s">
        <v>898</v>
      </c>
      <c r="B65" s="342" t="s">
        <v>899</v>
      </c>
      <c r="C65" s="343"/>
      <c r="D65" s="343"/>
      <c r="E65" s="88">
        <v>-22934970.039999999</v>
      </c>
      <c r="F65" s="88">
        <v>-22934970.039999999</v>
      </c>
      <c r="G65" s="86">
        <v>0</v>
      </c>
    </row>
    <row r="66" spans="1:7" ht="18" customHeight="1" x14ac:dyDescent="0.25">
      <c r="A66" s="102" t="s">
        <v>900</v>
      </c>
      <c r="B66" s="342" t="s">
        <v>901</v>
      </c>
      <c r="C66" s="343"/>
      <c r="D66" s="343"/>
      <c r="E66" s="88">
        <v>52052559.689999998</v>
      </c>
      <c r="F66" s="88">
        <v>52052559.689999998</v>
      </c>
      <c r="G66" s="86">
        <v>0</v>
      </c>
    </row>
    <row r="67" spans="1:7" ht="18" customHeight="1" x14ac:dyDescent="0.25">
      <c r="A67" s="102" t="s">
        <v>902</v>
      </c>
      <c r="B67" s="342" t="s">
        <v>903</v>
      </c>
      <c r="C67" s="343"/>
      <c r="D67" s="343"/>
      <c r="E67" s="88">
        <v>0</v>
      </c>
      <c r="F67" s="88">
        <v>0</v>
      </c>
      <c r="G67" s="86">
        <v>0</v>
      </c>
    </row>
    <row r="68" spans="1:7" ht="18" customHeight="1" x14ac:dyDescent="0.25">
      <c r="A68" s="102" t="s">
        <v>904</v>
      </c>
      <c r="B68" s="342" t="s">
        <v>905</v>
      </c>
      <c r="C68" s="343"/>
      <c r="D68" s="343"/>
      <c r="E68" s="88">
        <v>23503.5</v>
      </c>
      <c r="F68" s="88">
        <v>23503.5</v>
      </c>
      <c r="G68" s="86">
        <v>0</v>
      </c>
    </row>
    <row r="69" spans="1:7" ht="18" customHeight="1" x14ac:dyDescent="0.25">
      <c r="A69" s="102" t="s">
        <v>906</v>
      </c>
      <c r="B69" s="342" t="s">
        <v>907</v>
      </c>
      <c r="C69" s="343"/>
      <c r="D69" s="343"/>
      <c r="E69" s="88">
        <v>-161671.76999999999</v>
      </c>
      <c r="F69" s="88">
        <v>-161671.76999999999</v>
      </c>
      <c r="G69" s="86">
        <v>0</v>
      </c>
    </row>
    <row r="70" spans="1:7" ht="18" customHeight="1" x14ac:dyDescent="0.25">
      <c r="A70" s="102" t="s">
        <v>908</v>
      </c>
      <c r="B70" s="342" t="s">
        <v>909</v>
      </c>
      <c r="C70" s="343"/>
      <c r="D70" s="343"/>
      <c r="E70" s="88">
        <v>-26773298.890000001</v>
      </c>
      <c r="F70" s="88">
        <v>-26773298.890000001</v>
      </c>
      <c r="G70" s="86">
        <v>0</v>
      </c>
    </row>
    <row r="71" spans="1:7" ht="18" customHeight="1" x14ac:dyDescent="0.25">
      <c r="A71" s="102" t="s">
        <v>910</v>
      </c>
      <c r="B71" s="342" t="s">
        <v>911</v>
      </c>
      <c r="C71" s="343"/>
      <c r="D71" s="343"/>
      <c r="E71" s="87">
        <v>168964.89</v>
      </c>
      <c r="F71" s="88">
        <v>168964.89</v>
      </c>
      <c r="G71" s="86">
        <v>0</v>
      </c>
    </row>
    <row r="72" spans="1:7" ht="18" customHeight="1" x14ac:dyDescent="0.25">
      <c r="A72" s="102" t="s">
        <v>912</v>
      </c>
      <c r="B72" s="342" t="s">
        <v>913</v>
      </c>
      <c r="C72" s="343"/>
      <c r="D72" s="343"/>
      <c r="E72" s="88">
        <v>1393475.11</v>
      </c>
      <c r="F72" s="88">
        <v>1393475.11</v>
      </c>
      <c r="G72" s="86">
        <v>0</v>
      </c>
    </row>
    <row r="73" spans="1:7" ht="18" customHeight="1" x14ac:dyDescent="0.25">
      <c r="A73" s="102" t="s">
        <v>914</v>
      </c>
      <c r="B73" s="342" t="s">
        <v>915</v>
      </c>
      <c r="C73" s="343"/>
      <c r="D73" s="343"/>
      <c r="E73" s="88">
        <v>140277</v>
      </c>
      <c r="F73" s="88">
        <v>140277</v>
      </c>
      <c r="G73" s="86">
        <v>0</v>
      </c>
    </row>
    <row r="74" spans="1:7" ht="18" customHeight="1" x14ac:dyDescent="0.25">
      <c r="A74" s="102" t="s">
        <v>916</v>
      </c>
      <c r="B74" s="342" t="s">
        <v>917</v>
      </c>
      <c r="C74" s="343"/>
      <c r="D74" s="343"/>
      <c r="E74" s="88">
        <v>229414070.53999999</v>
      </c>
      <c r="F74" s="88">
        <v>229414070.53999999</v>
      </c>
      <c r="G74" s="86">
        <v>0</v>
      </c>
    </row>
    <row r="75" spans="1:7" ht="18" customHeight="1" x14ac:dyDescent="0.25">
      <c r="A75" s="102" t="s">
        <v>918</v>
      </c>
      <c r="B75" s="342" t="s">
        <v>919</v>
      </c>
      <c r="C75" s="343"/>
      <c r="D75" s="343"/>
      <c r="E75" s="88">
        <v>4963789.8</v>
      </c>
      <c r="F75" s="88">
        <v>4963789.8</v>
      </c>
      <c r="G75" s="86">
        <v>0</v>
      </c>
    </row>
    <row r="76" spans="1:7" ht="18" customHeight="1" x14ac:dyDescent="0.25">
      <c r="A76" s="102" t="s">
        <v>920</v>
      </c>
      <c r="B76" s="342" t="s">
        <v>921</v>
      </c>
      <c r="C76" s="343"/>
      <c r="D76" s="343"/>
      <c r="E76" s="88">
        <v>0</v>
      </c>
      <c r="F76" s="88">
        <v>0</v>
      </c>
      <c r="G76" s="86">
        <v>0</v>
      </c>
    </row>
    <row r="77" spans="1:7" ht="18" customHeight="1" x14ac:dyDescent="0.25">
      <c r="A77" s="102" t="s">
        <v>922</v>
      </c>
      <c r="B77" s="342" t="s">
        <v>923</v>
      </c>
      <c r="C77" s="343"/>
      <c r="D77" s="343"/>
      <c r="E77" s="88">
        <v>-44704.44</v>
      </c>
      <c r="F77" s="88">
        <v>-44704.44</v>
      </c>
      <c r="G77" s="86">
        <v>0</v>
      </c>
    </row>
    <row r="78" spans="1:7" ht="18" customHeight="1" x14ac:dyDescent="0.25">
      <c r="A78" s="102" t="s">
        <v>924</v>
      </c>
      <c r="B78" s="342" t="s">
        <v>925</v>
      </c>
      <c r="C78" s="343"/>
      <c r="D78" s="343"/>
      <c r="E78" s="88">
        <v>-342734.04</v>
      </c>
      <c r="F78" s="88">
        <v>-342734.04</v>
      </c>
      <c r="G78" s="86">
        <v>0</v>
      </c>
    </row>
    <row r="79" spans="1:7" ht="18" customHeight="1" x14ac:dyDescent="0.25">
      <c r="A79" s="102" t="s">
        <v>926</v>
      </c>
      <c r="B79" s="342" t="s">
        <v>927</v>
      </c>
      <c r="C79" s="343"/>
      <c r="D79" s="343"/>
      <c r="E79" s="88">
        <v>-9610.5</v>
      </c>
      <c r="F79" s="88">
        <v>-9610.5</v>
      </c>
      <c r="G79" s="86">
        <v>0</v>
      </c>
    </row>
    <row r="80" spans="1:7" ht="18" customHeight="1" x14ac:dyDescent="0.25">
      <c r="A80" s="102" t="s">
        <v>928</v>
      </c>
      <c r="B80" s="342" t="s">
        <v>929</v>
      </c>
      <c r="C80" s="343"/>
      <c r="D80" s="343"/>
      <c r="E80" s="88">
        <v>0</v>
      </c>
      <c r="F80" s="88">
        <v>0</v>
      </c>
      <c r="G80" s="86">
        <v>0</v>
      </c>
    </row>
    <row r="81" spans="1:7" ht="18" customHeight="1" x14ac:dyDescent="0.25">
      <c r="A81" s="102" t="s">
        <v>930</v>
      </c>
      <c r="B81" s="342" t="s">
        <v>931</v>
      </c>
      <c r="C81" s="343"/>
      <c r="D81" s="343"/>
      <c r="E81" s="88">
        <v>0</v>
      </c>
      <c r="F81" s="88">
        <v>0</v>
      </c>
      <c r="G81" s="86">
        <v>0</v>
      </c>
    </row>
    <row r="82" spans="1:7" ht="18" customHeight="1" thickBot="1" x14ac:dyDescent="0.3">
      <c r="A82" s="110" t="s">
        <v>932</v>
      </c>
      <c r="B82" s="344" t="s">
        <v>933</v>
      </c>
      <c r="C82" s="345"/>
      <c r="D82" s="345"/>
      <c r="E82" s="97">
        <v>-235683528.36000001</v>
      </c>
      <c r="F82" s="98">
        <v>-235683528.36000001</v>
      </c>
      <c r="G82" s="99">
        <v>0</v>
      </c>
    </row>
    <row r="83" spans="1:7" ht="18" customHeight="1" x14ac:dyDescent="0.25"/>
    <row r="84" spans="1:7" ht="18" customHeight="1" x14ac:dyDescent="0.25"/>
    <row r="85" spans="1:7" ht="18" customHeight="1" x14ac:dyDescent="0.25"/>
    <row r="86" spans="1:7" ht="18" customHeight="1" x14ac:dyDescent="0.25"/>
    <row r="87" spans="1:7" ht="18" customHeight="1" x14ac:dyDescent="0.25"/>
    <row r="88" spans="1:7" ht="18" customHeight="1" x14ac:dyDescent="0.25"/>
    <row r="89" spans="1:7" ht="18" customHeight="1" x14ac:dyDescent="0.25"/>
    <row r="90" spans="1:7" ht="18" customHeight="1" x14ac:dyDescent="0.25"/>
    <row r="91" spans="1:7" ht="18" customHeight="1" x14ac:dyDescent="0.25"/>
    <row r="92" spans="1:7" ht="18" customHeight="1" x14ac:dyDescent="0.25"/>
    <row r="93" spans="1:7" ht="18" customHeight="1" x14ac:dyDescent="0.25"/>
  </sheetData>
  <mergeCells count="80">
    <mergeCell ref="B34:D34"/>
    <mergeCell ref="B35:D35"/>
    <mergeCell ref="B36:D36"/>
    <mergeCell ref="B29:D29"/>
    <mergeCell ref="B30:D30"/>
    <mergeCell ref="B31:D31"/>
    <mergeCell ref="B32:D32"/>
    <mergeCell ref="B33:D33"/>
    <mergeCell ref="B24:D24"/>
    <mergeCell ref="B25:D25"/>
    <mergeCell ref="A1:G1"/>
    <mergeCell ref="B26:D26"/>
    <mergeCell ref="B28:D2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37:D37"/>
    <mergeCell ref="B38:D38"/>
    <mergeCell ref="B39:D39"/>
    <mergeCell ref="B40:D40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41:D41"/>
    <mergeCell ref="B44:D44"/>
    <mergeCell ref="B45:D45"/>
    <mergeCell ref="B46:D46"/>
    <mergeCell ref="B47:D47"/>
    <mergeCell ref="A42:G42"/>
    <mergeCell ref="A43:D43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9:D79"/>
    <mergeCell ref="B80:D80"/>
    <mergeCell ref="B81:D81"/>
    <mergeCell ref="B82:D82"/>
    <mergeCell ref="B74:D74"/>
    <mergeCell ref="B75:D75"/>
    <mergeCell ref="B76:D76"/>
    <mergeCell ref="B77:D77"/>
    <mergeCell ref="B78:D78"/>
  </mergeCells>
  <pageMargins left="0" right="0" top="0.39370078740157483" bottom="0.78740157480314965" header="0.39370078740157483" footer="0.59055118110236227"/>
  <pageSetup paperSize="9" firstPageNumber="12" fitToWidth="0" fitToHeight="0" orientation="portrait" useFirstPageNumber="1" r:id="rId1"/>
  <headerFooter>
    <oddHeader>&amp;R&amp;8Závěrečný účet za rok 2024 - NÁVRH</oddHeader>
    <oddFooter>&amp;C&amp;8&amp;A&amp;R&amp;P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ZÚ za rok 2024 - úvodní strana</vt:lpstr>
      <vt:lpstr>I. Plnění rozpočtu příjmů</vt:lpstr>
      <vt:lpstr>II. Plnění rozpočtu výdajů-druh</vt:lpstr>
      <vt:lpstr>II. Plnění rozp.výdajů-odvětví</vt:lpstr>
      <vt:lpstr>III. Financování, IV. BÚ, V. SF</vt:lpstr>
      <vt:lpstr>VI. Majetek</vt:lpstr>
      <vt:lpstr>VII. - VIII. Vyúčt.fin.vztahů</vt:lpstr>
      <vt:lpstr>IX. Úvěry, X. VH, XI. Dluh.sl.</vt:lpstr>
      <vt:lpstr>XII. Inventarizace 2024</vt:lpstr>
      <vt:lpstr>XIII. Transfery poskytnuté 2024</vt:lpstr>
      <vt:lpstr>XIV. Transfery přijaté 2024</vt:lpstr>
      <vt:lpstr>XV. PO, XVI. Audit</vt:lpstr>
      <vt:lpstr>XVII. Ostatní doplňující údaje</vt:lpstr>
      <vt:lpstr>'IX. Úvěry, X. VH, XI. Dluh.sl.'!OLE_LINK28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Infocentrum</dc:creator>
  <cp:lastModifiedBy>Jánešová Radka</cp:lastModifiedBy>
  <cp:lastPrinted>2025-06-30T06:30:17Z</cp:lastPrinted>
  <dcterms:created xsi:type="dcterms:W3CDTF">2025-06-30T08:32:51Z</dcterms:created>
  <dcterms:modified xsi:type="dcterms:W3CDTF">2025-06-30T08:32:51Z</dcterms:modified>
</cp:coreProperties>
</file>